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eel\Trade Remedies Cases\6. Rebar\UK Steel submission\Non Confidential\"/>
    </mc:Choice>
  </mc:AlternateContent>
  <xr:revisionPtr revIDLastSave="0" documentId="13_ncr:1_{E6DB08F8-9CB3-47A3-AFCA-5C8C5C5CF550}" xr6:coauthVersionLast="47" xr6:coauthVersionMax="47" xr10:uidLastSave="{00000000-0000-0000-0000-000000000000}"/>
  <bookViews>
    <workbookView xWindow="-120" yWindow="-120" windowWidth="25440" windowHeight="15390" activeTab="1" xr2:uid="{8BBBCFDE-5C39-8E42-8D42-AA93014159EA}"/>
  </bookViews>
  <sheets>
    <sheet name="1.CNV3" sheetId="1" r:id="rId1"/>
    <sheet name="2.SGA.Profit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" l="1"/>
  <c r="D42" i="7" s="1"/>
  <c r="B21" i="7"/>
  <c r="B20" i="7"/>
  <c r="M19" i="7"/>
  <c r="B19" i="7"/>
  <c r="M18" i="7"/>
  <c r="M20" i="7" s="1"/>
</calcChain>
</file>

<file path=xl/sharedStrings.xml><?xml version="1.0" encoding="utf-8"?>
<sst xmlns="http://schemas.openxmlformats.org/spreadsheetml/2006/main" count="99" uniqueCount="65">
  <si>
    <t>Russia</t>
  </si>
  <si>
    <t>Mexico</t>
  </si>
  <si>
    <t>Ternium y/e 2020</t>
  </si>
  <si>
    <r>
      <t xml:space="preserve">NLMK - millions USD - </t>
    </r>
    <r>
      <rPr>
        <b/>
        <sz val="12"/>
        <color theme="1"/>
        <rFont val="Calibri (Body)"/>
      </rPr>
      <t>Page 10 NLMK Financial Statements 2020</t>
    </r>
  </si>
  <si>
    <t>y/e 31 Decemer 2020</t>
  </si>
  <si>
    <t>1) CALCULATION OF % PROFIT AND SGA</t>
  </si>
  <si>
    <t>Revenue</t>
  </si>
  <si>
    <t>Steel Segment ('000 USD)</t>
  </si>
  <si>
    <t>y/e 31 Dec 2020</t>
  </si>
  <si>
    <t>Cost of Sales</t>
  </si>
  <si>
    <t>Gross Profit</t>
  </si>
  <si>
    <t>Page F-41 - Ternium Management Report</t>
  </si>
  <si>
    <t>General and Administrative Expenses</t>
  </si>
  <si>
    <t>Net Sales</t>
  </si>
  <si>
    <t>Selling Expenses</t>
  </si>
  <si>
    <t>Net impairment losses on financial assets</t>
  </si>
  <si>
    <t>Other operating income/(expenses), net</t>
  </si>
  <si>
    <t>SGA</t>
  </si>
  <si>
    <t>Taxes other than income tax</t>
  </si>
  <si>
    <t>Other income</t>
  </si>
  <si>
    <t>Operating profit</t>
  </si>
  <si>
    <t>Net Profit</t>
  </si>
  <si>
    <t>Profit % of total costs</t>
  </si>
  <si>
    <t>SGA % of total costs</t>
  </si>
  <si>
    <t>Total Costs (from above)</t>
  </si>
  <si>
    <t>2) Calculation of % MANUFACTURING OVERHEADS</t>
  </si>
  <si>
    <t xml:space="preserve"> Cost of Sales 2020 TOTAL COMPANY</t>
  </si>
  <si>
    <t>Page F-43 - charges for the year</t>
  </si>
  <si>
    <t>Raw Materials</t>
  </si>
  <si>
    <t>Direct Costs</t>
  </si>
  <si>
    <t xml:space="preserve"> Services and Fees </t>
  </si>
  <si>
    <t xml:space="preserve"> Labour Cost </t>
  </si>
  <si>
    <t xml:space="preserve"> Deprecitation </t>
  </si>
  <si>
    <t xml:space="preserve"> Amortization </t>
  </si>
  <si>
    <t xml:space="preserve"> Maintenance Expenses </t>
  </si>
  <si>
    <t xml:space="preserve"> Office expenses </t>
  </si>
  <si>
    <t xml:space="preserve"> Insurance </t>
  </si>
  <si>
    <t xml:space="preserve"> Charge of obsolescence allowance </t>
  </si>
  <si>
    <t xml:space="preserve"> Recovery from sales of scrap/by-products </t>
  </si>
  <si>
    <t xml:space="preserve"> Others </t>
  </si>
  <si>
    <t>Total Cost of Sales</t>
  </si>
  <si>
    <t>Charges for year</t>
  </si>
  <si>
    <t>Manuf Overheads</t>
  </si>
  <si>
    <t>% of total</t>
  </si>
  <si>
    <t>Celsa estimated conversion cost</t>
  </si>
  <si>
    <t>CNV3a - Billet prices</t>
  </si>
  <si>
    <t>Billlet</t>
  </si>
  <si>
    <t>Conversion costs 9.93%</t>
  </si>
  <si>
    <t>Total Manufacturing Costs</t>
  </si>
  <si>
    <t>SGA And finance</t>
  </si>
  <si>
    <t>Total Costs</t>
  </si>
  <si>
    <t>Profit</t>
  </si>
  <si>
    <t>Mexico CNV3</t>
  </si>
  <si>
    <t>Russia CNV3</t>
  </si>
  <si>
    <t>CNV3b - Billet (raw material input) prices</t>
  </si>
  <si>
    <t>Constructed Normal Value 3 - BS cost of manufacturing billet using Mexico/Russia billet prices plus Celsa % converstion cost for billet into rebar</t>
  </si>
  <si>
    <t>British Steel cost of manufacturing billet (blast furnace)</t>
  </si>
  <si>
    <t>(see Annex 5.4)</t>
  </si>
  <si>
    <t>(see Annex 5.5)</t>
  </si>
  <si>
    <t>(600-700)</t>
  </si>
  <si>
    <t>(400-500)</t>
  </si>
  <si>
    <t>(500-600)</t>
  </si>
  <si>
    <t>(20-30)%</t>
  </si>
  <si>
    <t>(10-20)%</t>
  </si>
  <si>
    <t>(5-15)%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</si>
</sst>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[$$-409]* #,##0_);_([$$-409]* \(#,##0\);_([$$-409]* &quot;-&quot;??_);_(@_)"/>
    <numFmt numFmtId="166" formatCode="0.0%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"/>
    </font>
    <font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0" fillId="0" borderId="0" xfId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0" applyNumberFormat="1"/>
    <xf numFmtId="0" fontId="0" fillId="0" borderId="10" xfId="0" applyBorder="1"/>
    <xf numFmtId="0" fontId="0" fillId="3" borderId="5" xfId="0" applyFill="1" applyBorder="1"/>
    <xf numFmtId="0" fontId="0" fillId="3" borderId="6" xfId="0" applyFill="1" applyBorder="1"/>
    <xf numFmtId="165" fontId="0" fillId="0" borderId="6" xfId="0" applyNumberFormat="1" applyBorder="1"/>
    <xf numFmtId="165" fontId="0" fillId="0" borderId="10" xfId="0" applyNumberFormat="1" applyBorder="1"/>
    <xf numFmtId="0" fontId="0" fillId="2" borderId="7" xfId="0" applyFill="1" applyBorder="1"/>
    <xf numFmtId="0" fontId="0" fillId="2" borderId="11" xfId="0" applyFill="1" applyBorder="1"/>
    <xf numFmtId="165" fontId="0" fillId="0" borderId="11" xfId="0" applyNumberFormat="1" applyBorder="1"/>
    <xf numFmtId="10" fontId="0" fillId="0" borderId="0" xfId="2" applyNumberFormat="1" applyFont="1"/>
    <xf numFmtId="0" fontId="0" fillId="2" borderId="2" xfId="0" applyFill="1" applyBorder="1"/>
    <xf numFmtId="10" fontId="0" fillId="2" borderId="4" xfId="2" applyNumberFormat="1" applyFont="1" applyFill="1" applyBorder="1"/>
    <xf numFmtId="0" fontId="0" fillId="3" borderId="7" xfId="0" applyFill="1" applyBorder="1"/>
    <xf numFmtId="10" fontId="0" fillId="3" borderId="9" xfId="2" applyNumberFormat="1" applyFont="1" applyFill="1" applyBorder="1"/>
    <xf numFmtId="0" fontId="4" fillId="0" borderId="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5" fontId="0" fillId="0" borderId="6" xfId="0" applyNumberFormat="1" applyBorder="1" applyAlignment="1">
      <alignment horizontal="left"/>
    </xf>
    <xf numFmtId="9" fontId="0" fillId="0" borderId="0" xfId="2" applyFont="1"/>
    <xf numFmtId="164" fontId="5" fillId="0" borderId="2" xfId="0" applyNumberFormat="1" applyFont="1" applyBorder="1"/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/>
    <xf numFmtId="164" fontId="5" fillId="0" borderId="5" xfId="0" applyNumberFormat="1" applyFont="1" applyBorder="1"/>
    <xf numFmtId="165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0" fillId="4" borderId="0" xfId="0" applyFill="1"/>
    <xf numFmtId="164" fontId="5" fillId="0" borderId="12" xfId="0" applyNumberFormat="1" applyFont="1" applyBorder="1"/>
    <xf numFmtId="165" fontId="5" fillId="0" borderId="13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0" fontId="5" fillId="4" borderId="0" xfId="0" applyNumberFormat="1" applyFont="1" applyFill="1"/>
    <xf numFmtId="165" fontId="5" fillId="0" borderId="0" xfId="0" applyNumberFormat="1" applyFont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164" fontId="5" fillId="0" borderId="7" xfId="0" applyNumberFormat="1" applyFont="1" applyBorder="1"/>
    <xf numFmtId="0" fontId="5" fillId="0" borderId="8" xfId="0" applyFont="1" applyBorder="1" applyAlignment="1">
      <alignment horizontal="left"/>
    </xf>
    <xf numFmtId="0" fontId="5" fillId="0" borderId="8" xfId="0" applyFont="1" applyBorder="1"/>
    <xf numFmtId="165" fontId="5" fillId="0" borderId="8" xfId="0" applyNumberFormat="1" applyFont="1" applyBorder="1"/>
    <xf numFmtId="10" fontId="0" fillId="0" borderId="0" xfId="0" applyNumberFormat="1"/>
    <xf numFmtId="164" fontId="0" fillId="0" borderId="13" xfId="1" applyFont="1" applyBorder="1"/>
    <xf numFmtId="164" fontId="0" fillId="0" borderId="0" xfId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 applyAlignment="1">
      <alignment horizontal="right"/>
    </xf>
    <xf numFmtId="164" fontId="0" fillId="6" borderId="13" xfId="1" applyFont="1" applyFill="1" applyBorder="1"/>
    <xf numFmtId="166" fontId="0" fillId="4" borderId="0" xfId="2" applyNumberFormat="1" applyFont="1" applyFill="1" applyBorder="1"/>
    <xf numFmtId="166" fontId="0" fillId="0" borderId="0" xfId="2" applyNumberFormat="1" applyFont="1" applyFill="1" applyBorder="1"/>
    <xf numFmtId="10" fontId="5" fillId="5" borderId="0" xfId="2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9</xdr:row>
      <xdr:rowOff>25400</xdr:rowOff>
    </xdr:from>
    <xdr:to>
      <xdr:col>4</xdr:col>
      <xdr:colOff>139700</xdr:colOff>
      <xdr:row>15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077937-81FC-B24F-9056-5A9850054E59}"/>
            </a:ext>
          </a:extLst>
        </xdr:cNvPr>
        <xdr:cNvSpPr txBox="1"/>
      </xdr:nvSpPr>
      <xdr:spPr>
        <a:xfrm>
          <a:off x="3238500" y="1879600"/>
          <a:ext cx="1981200" cy="142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</a:t>
          </a:r>
          <a:r>
            <a:rPr lang="en-GB" sz="1100" baseline="0"/>
            <a:t> financial data from Ternium gives percentage rates of profit to use in the Mexico constructed normal values</a:t>
          </a:r>
        </a:p>
        <a:p>
          <a:endParaRPr lang="en-GB" sz="1100" baseline="0"/>
        </a:p>
        <a:p>
          <a:r>
            <a:rPr lang="en-GB" sz="1100" baseline="0"/>
            <a:t>Profit = B13/B21</a:t>
          </a:r>
        </a:p>
        <a:p>
          <a:r>
            <a:rPr lang="en-GB" sz="1100" baseline="0"/>
            <a:t>SGA = B11/B21</a:t>
          </a:r>
          <a:endParaRPr lang="en-GB" sz="1100"/>
        </a:p>
      </xdr:txBody>
    </xdr:sp>
    <xdr:clientData/>
  </xdr:twoCellAnchor>
  <xdr:twoCellAnchor>
    <xdr:from>
      <xdr:col>2</xdr:col>
      <xdr:colOff>190500</xdr:colOff>
      <xdr:row>16</xdr:row>
      <xdr:rowOff>190500</xdr:rowOff>
    </xdr:from>
    <xdr:to>
      <xdr:col>4</xdr:col>
      <xdr:colOff>190500</xdr:colOff>
      <xdr:row>21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CF73DB-897C-DD41-84BF-D68D7614C999}"/>
            </a:ext>
          </a:extLst>
        </xdr:cNvPr>
        <xdr:cNvSpPr txBox="1"/>
      </xdr:nvSpPr>
      <xdr:spPr>
        <a:xfrm>
          <a:off x="3225800" y="3530600"/>
          <a:ext cx="20447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calculates total costs based</a:t>
          </a:r>
          <a:r>
            <a:rPr lang="en-GB" sz="1100" baseline="0"/>
            <a:t> on the table above.  Cell B21 provides the denominator to calculate Profit/SGA percentage of costs</a:t>
          </a:r>
          <a:endParaRPr lang="en-GB" sz="1100"/>
        </a:p>
      </xdr:txBody>
    </xdr:sp>
    <xdr:clientData/>
  </xdr:twoCellAnchor>
  <xdr:twoCellAnchor>
    <xdr:from>
      <xdr:col>7</xdr:col>
      <xdr:colOff>787400</xdr:colOff>
      <xdr:row>9</xdr:row>
      <xdr:rowOff>139700</xdr:rowOff>
    </xdr:from>
    <xdr:to>
      <xdr:col>10</xdr:col>
      <xdr:colOff>292100</xdr:colOff>
      <xdr:row>15</xdr:row>
      <xdr:rowOff>139700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2DBF6B-50D9-AC41-A299-0F2470DDFB98}"/>
            </a:ext>
          </a:extLst>
        </xdr:cNvPr>
        <xdr:cNvSpPr txBox="1"/>
      </xdr:nvSpPr>
      <xdr:spPr>
        <a:xfrm>
          <a:off x="8343900" y="1993900"/>
          <a:ext cx="19812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Profit</a:t>
          </a:r>
          <a:r>
            <a:rPr lang="en-GB" sz="1100" baseline="0"/>
            <a:t> and SGA % are calculated for NLMK in the same way as described for Terniuim.</a:t>
          </a:r>
        </a:p>
        <a:p>
          <a:endParaRPr lang="en-GB" sz="1100" baseline="0"/>
        </a:p>
        <a:p>
          <a:r>
            <a:rPr lang="en-GB" sz="1100" baseline="0"/>
            <a:t>SGA % = (M7+M8)/M20</a:t>
          </a:r>
        </a:p>
        <a:p>
          <a:r>
            <a:rPr lang="en-GB" sz="1100" baseline="0"/>
            <a:t>Profit % = M12/M20</a:t>
          </a:r>
          <a:endParaRPr lang="en-GB" sz="1100"/>
        </a:p>
      </xdr:txBody>
    </xdr:sp>
    <xdr:clientData/>
  </xdr:twoCellAnchor>
  <xdr:twoCellAnchor>
    <xdr:from>
      <xdr:col>0</xdr:col>
      <xdr:colOff>635000</xdr:colOff>
      <xdr:row>42</xdr:row>
      <xdr:rowOff>177800</xdr:rowOff>
    </xdr:from>
    <xdr:to>
      <xdr:col>2</xdr:col>
      <xdr:colOff>152400</xdr:colOff>
      <xdr:row>53</xdr:row>
      <xdr:rowOff>139700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874421-2668-8A4E-BA20-5E0C031291DC}"/>
            </a:ext>
          </a:extLst>
        </xdr:cNvPr>
        <xdr:cNvSpPr txBox="1"/>
      </xdr:nvSpPr>
      <xdr:spPr>
        <a:xfrm>
          <a:off x="635000" y="8890000"/>
          <a:ext cx="2552700" cy="2197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Ternium</a:t>
          </a:r>
          <a:r>
            <a:rPr lang="en-GB" sz="1100" baseline="0"/>
            <a:t> provides a detailed breakdown of the cost of sales.</a:t>
          </a:r>
        </a:p>
        <a:p>
          <a:endParaRPr lang="en-GB" sz="1100" baseline="0"/>
        </a:p>
        <a:p>
          <a:r>
            <a:rPr lang="en-GB" sz="1100" baseline="0"/>
            <a:t>This can be used to calculate a Mexican % of cost of sales for manufacturing overheads.  The highlighted costs are the direct costs.  Everthing else is taken as manufacturing overhead (9.59%).</a:t>
          </a:r>
        </a:p>
        <a:p>
          <a:endParaRPr lang="en-GB" sz="1100" baseline="0"/>
        </a:p>
        <a:p>
          <a:r>
            <a:rPr lang="en-GB" sz="1100" baseline="0"/>
            <a:t>The percentages accounted for by 'other direct costs' and depreciation are also taken from this breakdown.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2514600</xdr:colOff>
      <xdr:row>33</xdr:row>
      <xdr:rowOff>139700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492442-40E1-FF4E-8FD4-EFDE7B934720}"/>
            </a:ext>
          </a:extLst>
        </xdr:cNvPr>
        <xdr:cNvSpPr txBox="1"/>
      </xdr:nvSpPr>
      <xdr:spPr>
        <a:xfrm>
          <a:off x="10858500" y="5422900"/>
          <a:ext cx="2514600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There is no equivalent</a:t>
          </a:r>
          <a:r>
            <a:rPr lang="en-GB" sz="1100" baseline="0"/>
            <a:t> breadown of the cost of sales for NLMK.</a:t>
          </a:r>
        </a:p>
        <a:p>
          <a:endParaRPr lang="en-GB" sz="1100" baseline="0"/>
        </a:p>
        <a:p>
          <a:r>
            <a:rPr lang="en-GB" sz="1100"/>
            <a:t>In the absence</a:t>
          </a:r>
          <a:r>
            <a:rPr lang="en-GB" sz="1100" baseline="0"/>
            <a:t> of better information the % for manufacturing overheads, other direct costs and depreciation are used in the Russian constrcuted normal value calculations.</a:t>
          </a:r>
          <a:endParaRPr lang="en-GB" sz="1100"/>
        </a:p>
      </xdr:txBody>
    </xdr:sp>
    <xdr:clientData/>
  </xdr:twoCellAnchor>
  <xdr:twoCellAnchor>
    <xdr:from>
      <xdr:col>2</xdr:col>
      <xdr:colOff>203200</xdr:colOff>
      <xdr:row>9</xdr:row>
      <xdr:rowOff>25400</xdr:rowOff>
    </xdr:from>
    <xdr:to>
      <xdr:col>4</xdr:col>
      <xdr:colOff>139700</xdr:colOff>
      <xdr:row>15</xdr:row>
      <xdr:rowOff>177800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04D01A1-24DC-4756-BE0F-E230F8618515}"/>
            </a:ext>
          </a:extLst>
        </xdr:cNvPr>
        <xdr:cNvSpPr txBox="1"/>
      </xdr:nvSpPr>
      <xdr:spPr>
        <a:xfrm>
          <a:off x="3228975" y="1828800"/>
          <a:ext cx="197167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</a:t>
          </a:r>
          <a:r>
            <a:rPr lang="en-GB" sz="1100" baseline="0"/>
            <a:t> financial data from Ternium gives percentage rates of profit to use in the Mexico constructed normal values</a:t>
          </a:r>
        </a:p>
        <a:p>
          <a:endParaRPr lang="en-GB" sz="1100" baseline="0"/>
        </a:p>
        <a:p>
          <a:r>
            <a:rPr lang="en-GB" sz="1100" baseline="0"/>
            <a:t>Profit = B13/B21</a:t>
          </a:r>
        </a:p>
        <a:p>
          <a:r>
            <a:rPr lang="en-GB" sz="1100" baseline="0"/>
            <a:t>SGA = B11/B21</a:t>
          </a:r>
          <a:endParaRPr lang="en-GB" sz="1100"/>
        </a:p>
      </xdr:txBody>
    </xdr:sp>
    <xdr:clientData/>
  </xdr:twoCellAnchor>
  <xdr:twoCellAnchor>
    <xdr:from>
      <xdr:col>2</xdr:col>
      <xdr:colOff>190500</xdr:colOff>
      <xdr:row>16</xdr:row>
      <xdr:rowOff>190500</xdr:rowOff>
    </xdr:from>
    <xdr:to>
      <xdr:col>4</xdr:col>
      <xdr:colOff>190500</xdr:colOff>
      <xdr:row>21</xdr:row>
      <xdr:rowOff>101600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62AC52-EE24-4F9A-B645-8BDABACF2BD6}"/>
            </a:ext>
          </a:extLst>
        </xdr:cNvPr>
        <xdr:cNvSpPr txBox="1"/>
      </xdr:nvSpPr>
      <xdr:spPr>
        <a:xfrm>
          <a:off x="3219450" y="3390900"/>
          <a:ext cx="20288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calculates total costs based</a:t>
          </a:r>
          <a:r>
            <a:rPr lang="en-GB" sz="1100" baseline="0"/>
            <a:t> on the table above.  Cell B21 provides the denominator to calculate Profit/SGA percentage of costs</a:t>
          </a:r>
          <a:endParaRPr lang="en-GB" sz="1100"/>
        </a:p>
      </xdr:txBody>
    </xdr:sp>
    <xdr:clientData/>
  </xdr:twoCellAnchor>
  <xdr:twoCellAnchor>
    <xdr:from>
      <xdr:col>7</xdr:col>
      <xdr:colOff>787400</xdr:colOff>
      <xdr:row>9</xdr:row>
      <xdr:rowOff>139700</xdr:rowOff>
    </xdr:from>
    <xdr:to>
      <xdr:col>10</xdr:col>
      <xdr:colOff>292100</xdr:colOff>
      <xdr:row>15</xdr:row>
      <xdr:rowOff>139700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06D3F78-78CF-41DD-BA23-B8B03C92E15A}"/>
            </a:ext>
          </a:extLst>
        </xdr:cNvPr>
        <xdr:cNvSpPr txBox="1"/>
      </xdr:nvSpPr>
      <xdr:spPr>
        <a:xfrm>
          <a:off x="8277225" y="1943100"/>
          <a:ext cx="193357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Profit</a:t>
          </a:r>
          <a:r>
            <a:rPr lang="en-GB" sz="1100" baseline="0"/>
            <a:t> and SGA % are calculated for NLMK in the same way as described for Terniuim.</a:t>
          </a:r>
        </a:p>
        <a:p>
          <a:endParaRPr lang="en-GB" sz="1100" baseline="0"/>
        </a:p>
        <a:p>
          <a:r>
            <a:rPr lang="en-GB" sz="1100" baseline="0"/>
            <a:t>SGA % = (M7+M8)/M20</a:t>
          </a:r>
        </a:p>
        <a:p>
          <a:r>
            <a:rPr lang="en-GB" sz="1100" baseline="0"/>
            <a:t>Profit % = M12/M20</a:t>
          </a:r>
          <a:endParaRPr lang="en-GB" sz="1100"/>
        </a:p>
      </xdr:txBody>
    </xdr:sp>
    <xdr:clientData/>
  </xdr:twoCellAnchor>
  <xdr:twoCellAnchor>
    <xdr:from>
      <xdr:col>0</xdr:col>
      <xdr:colOff>635000</xdr:colOff>
      <xdr:row>42</xdr:row>
      <xdr:rowOff>177800</xdr:rowOff>
    </xdr:from>
    <xdr:to>
      <xdr:col>2</xdr:col>
      <xdr:colOff>152400</xdr:colOff>
      <xdr:row>53</xdr:row>
      <xdr:rowOff>139700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A9354EB-19D1-4B57-B79B-58C5873C59BF}"/>
            </a:ext>
          </a:extLst>
        </xdr:cNvPr>
        <xdr:cNvSpPr txBox="1"/>
      </xdr:nvSpPr>
      <xdr:spPr>
        <a:xfrm>
          <a:off x="638175" y="8582025"/>
          <a:ext cx="2543175" cy="216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Ternium</a:t>
          </a:r>
          <a:r>
            <a:rPr lang="en-GB" sz="1100" baseline="0"/>
            <a:t> provides a detailed breakdown of the cost of sales.</a:t>
          </a:r>
        </a:p>
        <a:p>
          <a:endParaRPr lang="en-GB" sz="1100" baseline="0"/>
        </a:p>
        <a:p>
          <a:r>
            <a:rPr lang="en-GB" sz="1100" baseline="0"/>
            <a:t>This can be used to calculate a Mexican % of cost of sales for manufacturing overheads.  The highlighted costs are the direct costs.  Everthing else is taken as manufacturing overhead (9.59%).</a:t>
          </a:r>
        </a:p>
        <a:p>
          <a:endParaRPr lang="en-GB" sz="1100" baseline="0"/>
        </a:p>
        <a:p>
          <a:r>
            <a:rPr lang="en-GB" sz="1100" baseline="0"/>
            <a:t>The percentages accounted for by 'other direct costs' and depreciation are also taken from this breakdown.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2514600</xdr:colOff>
      <xdr:row>33</xdr:row>
      <xdr:rowOff>139700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9C2080C-EA72-4DE0-8BC5-17D54EBB2586}"/>
            </a:ext>
          </a:extLst>
        </xdr:cNvPr>
        <xdr:cNvSpPr txBox="1"/>
      </xdr:nvSpPr>
      <xdr:spPr>
        <a:xfrm>
          <a:off x="10725150" y="5200650"/>
          <a:ext cx="251460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There is no equivalent</a:t>
          </a:r>
          <a:r>
            <a:rPr lang="en-GB" sz="1100" baseline="0"/>
            <a:t> breakdown of the cost of sales for NLMK.</a:t>
          </a:r>
        </a:p>
        <a:p>
          <a:endParaRPr lang="en-GB" sz="1100" baseline="0"/>
        </a:p>
        <a:p>
          <a:r>
            <a:rPr lang="en-GB" sz="1100"/>
            <a:t>In the absence</a:t>
          </a:r>
          <a:r>
            <a:rPr lang="en-GB" sz="1100" baseline="0"/>
            <a:t> of better information the % for manufacturing overheads, other direct costs and depreciation are used in the Russian constrcuted normal value calculations.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8C9E-C04B-F44C-8411-467C9E38591C}">
  <dimension ref="A1:C51"/>
  <sheetViews>
    <sheetView zoomScale="84" workbookViewId="0">
      <selection activeCell="H48" sqref="H48"/>
    </sheetView>
  </sheetViews>
  <sheetFormatPr defaultColWidth="10.625" defaultRowHeight="15.75"/>
  <cols>
    <col min="1" max="1" width="49.5" customWidth="1"/>
  </cols>
  <sheetData>
    <row r="1" spans="1:3">
      <c r="A1" s="1" t="s">
        <v>55</v>
      </c>
      <c r="B1" s="2"/>
    </row>
    <row r="2" spans="1:3">
      <c r="A2" s="1"/>
      <c r="B2" s="2"/>
    </row>
    <row r="3" spans="1:3">
      <c r="B3" s="2"/>
    </row>
    <row r="4" spans="1:3">
      <c r="B4" s="2"/>
      <c r="C4" s="1" t="s">
        <v>43</v>
      </c>
    </row>
    <row r="5" spans="1:3">
      <c r="A5" t="s">
        <v>56</v>
      </c>
      <c r="B5" s="2"/>
      <c r="C5" s="49"/>
    </row>
    <row r="6" spans="1:3">
      <c r="A6" t="s">
        <v>44</v>
      </c>
      <c r="B6" s="2"/>
      <c r="C6" s="20"/>
    </row>
    <row r="7" spans="1:3">
      <c r="B7" s="50"/>
    </row>
    <row r="8" spans="1:3">
      <c r="B8" s="51"/>
    </row>
    <row r="9" spans="1:3">
      <c r="A9" s="52" t="s">
        <v>45</v>
      </c>
      <c r="B9" s="51"/>
    </row>
    <row r="10" spans="1:3">
      <c r="B10" s="2"/>
    </row>
    <row r="11" spans="1:3">
      <c r="A11" s="1" t="s">
        <v>1</v>
      </c>
      <c r="B11" s="2"/>
      <c r="C11" s="11"/>
    </row>
    <row r="12" spans="1:3">
      <c r="A12" t="s">
        <v>46</v>
      </c>
      <c r="B12" s="2"/>
      <c r="C12" s="2"/>
    </row>
    <row r="13" spans="1:3">
      <c r="A13" t="s">
        <v>47</v>
      </c>
      <c r="B13" s="2"/>
    </row>
    <row r="14" spans="1:3">
      <c r="A14" t="s">
        <v>48</v>
      </c>
      <c r="B14" s="50"/>
    </row>
    <row r="15" spans="1:3">
      <c r="A15" s="6" t="s">
        <v>49</v>
      </c>
      <c r="B15" s="51"/>
    </row>
    <row r="16" spans="1:3">
      <c r="A16" t="s">
        <v>50</v>
      </c>
      <c r="B16" s="50"/>
    </row>
    <row r="17" spans="1:3">
      <c r="A17" t="s">
        <v>51</v>
      </c>
      <c r="B17" s="53"/>
      <c r="C17" s="49"/>
    </row>
    <row r="18" spans="1:3">
      <c r="A18" s="54" t="s">
        <v>52</v>
      </c>
      <c r="B18" s="55" t="s">
        <v>59</v>
      </c>
    </row>
    <row r="19" spans="1:3">
      <c r="B19" s="2"/>
    </row>
    <row r="20" spans="1:3">
      <c r="B20" s="2"/>
    </row>
    <row r="21" spans="1:3">
      <c r="A21" s="1" t="s">
        <v>0</v>
      </c>
      <c r="B21" s="2"/>
    </row>
    <row r="22" spans="1:3">
      <c r="A22" t="s">
        <v>46</v>
      </c>
      <c r="B22" s="2"/>
      <c r="C22" s="2"/>
    </row>
    <row r="23" spans="1:3">
      <c r="A23" t="s">
        <v>47</v>
      </c>
      <c r="B23" s="2"/>
    </row>
    <row r="24" spans="1:3">
      <c r="B24" s="50"/>
    </row>
    <row r="25" spans="1:3">
      <c r="A25" t="s">
        <v>48</v>
      </c>
      <c r="B25" s="50"/>
    </row>
    <row r="26" spans="1:3">
      <c r="A26" s="6" t="s">
        <v>49</v>
      </c>
      <c r="B26" s="51"/>
    </row>
    <row r="27" spans="1:3">
      <c r="A27" t="s">
        <v>50</v>
      </c>
      <c r="B27" s="50"/>
    </row>
    <row r="28" spans="1:3">
      <c r="A28" t="s">
        <v>51</v>
      </c>
      <c r="B28" s="53"/>
      <c r="C28" s="49"/>
    </row>
    <row r="29" spans="1:3">
      <c r="A29" s="54" t="s">
        <v>53</v>
      </c>
      <c r="B29" s="55" t="s">
        <v>60</v>
      </c>
    </row>
    <row r="30" spans="1:3">
      <c r="B30" s="2"/>
    </row>
    <row r="31" spans="1:3">
      <c r="B31" s="2"/>
    </row>
    <row r="32" spans="1:3">
      <c r="A32" s="52" t="s">
        <v>54</v>
      </c>
      <c r="C32" s="11"/>
    </row>
    <row r="33" spans="1:3">
      <c r="C33" s="49"/>
    </row>
    <row r="34" spans="1:3">
      <c r="A34" s="1" t="s">
        <v>1</v>
      </c>
      <c r="B34" s="2"/>
      <c r="C34" s="11"/>
    </row>
    <row r="35" spans="1:3">
      <c r="A35" t="s">
        <v>46</v>
      </c>
      <c r="B35" s="2"/>
      <c r="C35" s="2"/>
    </row>
    <row r="36" spans="1:3">
      <c r="A36" t="s">
        <v>47</v>
      </c>
      <c r="B36" s="2"/>
    </row>
    <row r="37" spans="1:3">
      <c r="A37" t="s">
        <v>48</v>
      </c>
      <c r="B37" s="50"/>
    </row>
    <row r="38" spans="1:3">
      <c r="A38" s="6" t="s">
        <v>49</v>
      </c>
      <c r="B38" s="51"/>
    </row>
    <row r="39" spans="1:3">
      <c r="A39" t="s">
        <v>50</v>
      </c>
      <c r="B39" s="50"/>
    </row>
    <row r="40" spans="1:3">
      <c r="A40" t="s">
        <v>51</v>
      </c>
      <c r="B40" s="53"/>
      <c r="C40" s="49"/>
    </row>
    <row r="41" spans="1:3">
      <c r="A41" s="54" t="s">
        <v>52</v>
      </c>
      <c r="B41" s="55" t="s">
        <v>61</v>
      </c>
    </row>
    <row r="42" spans="1:3">
      <c r="B42" s="2"/>
    </row>
    <row r="43" spans="1:3">
      <c r="B43" s="2"/>
    </row>
    <row r="44" spans="1:3">
      <c r="A44" s="1" t="s">
        <v>0</v>
      </c>
      <c r="B44" s="2"/>
    </row>
    <row r="45" spans="1:3">
      <c r="A45" t="s">
        <v>46</v>
      </c>
      <c r="B45" s="2"/>
      <c r="C45" s="2"/>
    </row>
    <row r="46" spans="1:3">
      <c r="A46" t="s">
        <v>47</v>
      </c>
      <c r="B46" s="2"/>
    </row>
    <row r="47" spans="1:3">
      <c r="A47" t="s">
        <v>48</v>
      </c>
      <c r="B47" s="50"/>
    </row>
    <row r="48" spans="1:3">
      <c r="A48" s="6" t="s">
        <v>49</v>
      </c>
      <c r="B48" s="51"/>
    </row>
    <row r="49" spans="1:3">
      <c r="A49" t="s">
        <v>50</v>
      </c>
      <c r="B49" s="50"/>
    </row>
    <row r="50" spans="1:3">
      <c r="A50" t="s">
        <v>51</v>
      </c>
      <c r="B50" s="53"/>
      <c r="C50" s="49"/>
    </row>
    <row r="51" spans="1:3">
      <c r="A51" s="54" t="s">
        <v>53</v>
      </c>
      <c r="B51" s="55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E5DD-92A8-1447-99C2-0C0AF87CB180}">
  <dimension ref="A1:N45"/>
  <sheetViews>
    <sheetView tabSelected="1" workbookViewId="0">
      <selection activeCell="B9" sqref="B9"/>
    </sheetView>
  </sheetViews>
  <sheetFormatPr defaultColWidth="10.625" defaultRowHeight="15.75"/>
  <cols>
    <col min="1" max="1" width="25.625" customWidth="1"/>
    <col min="2" max="2" width="14.125" customWidth="1"/>
    <col min="4" max="4" width="16" customWidth="1"/>
    <col min="12" max="12" width="33.875" customWidth="1"/>
  </cols>
  <sheetData>
    <row r="1" spans="1:13">
      <c r="A1" s="1" t="s">
        <v>2</v>
      </c>
      <c r="L1" s="1" t="s">
        <v>3</v>
      </c>
    </row>
    <row r="2" spans="1:13">
      <c r="A2" t="s">
        <v>57</v>
      </c>
      <c r="L2" t="s">
        <v>4</v>
      </c>
      <c r="M2" t="s">
        <v>58</v>
      </c>
    </row>
    <row r="3" spans="1:13" ht="16.5" thickBot="1"/>
    <row r="4" spans="1:13" ht="16.5" thickBot="1">
      <c r="A4" s="1" t="s">
        <v>5</v>
      </c>
      <c r="L4" s="3" t="s">
        <v>6</v>
      </c>
      <c r="M4" s="5"/>
    </row>
    <row r="5" spans="1:13">
      <c r="A5" s="3" t="s">
        <v>7</v>
      </c>
      <c r="B5" s="5" t="s">
        <v>8</v>
      </c>
      <c r="L5" s="6" t="s">
        <v>9</v>
      </c>
      <c r="M5" s="7"/>
    </row>
    <row r="6" spans="1:13">
      <c r="A6" s="6"/>
      <c r="B6" s="7"/>
      <c r="L6" s="6" t="s">
        <v>10</v>
      </c>
      <c r="M6" s="12"/>
    </row>
    <row r="7" spans="1:13">
      <c r="A7" s="6" t="s">
        <v>11</v>
      </c>
      <c r="B7" s="7"/>
      <c r="L7" s="13" t="s">
        <v>12</v>
      </c>
      <c r="M7" s="14"/>
    </row>
    <row r="8" spans="1:13">
      <c r="A8" s="6" t="s">
        <v>13</v>
      </c>
      <c r="B8" s="15"/>
      <c r="L8" s="13" t="s">
        <v>14</v>
      </c>
      <c r="M8" s="14"/>
    </row>
    <row r="9" spans="1:13">
      <c r="A9" s="6" t="s">
        <v>9</v>
      </c>
      <c r="B9" s="15"/>
      <c r="L9" s="6" t="s">
        <v>15</v>
      </c>
      <c r="M9" s="7"/>
    </row>
    <row r="10" spans="1:13">
      <c r="A10" s="6" t="s">
        <v>10</v>
      </c>
      <c r="B10" s="16"/>
      <c r="L10" s="6" t="s">
        <v>16</v>
      </c>
      <c r="M10" s="7"/>
    </row>
    <row r="11" spans="1:13">
      <c r="A11" s="6" t="s">
        <v>17</v>
      </c>
      <c r="B11" s="15"/>
      <c r="L11" s="6" t="s">
        <v>18</v>
      </c>
      <c r="M11" s="7"/>
    </row>
    <row r="12" spans="1:13" ht="16.5" thickBot="1">
      <c r="A12" s="6" t="s">
        <v>19</v>
      </c>
      <c r="B12" s="15"/>
      <c r="L12" s="17" t="s">
        <v>20</v>
      </c>
      <c r="M12" s="18"/>
    </row>
    <row r="13" spans="1:13" ht="16.5" thickBot="1">
      <c r="A13" s="8" t="s">
        <v>21</v>
      </c>
      <c r="B13" s="19"/>
    </row>
    <row r="14" spans="1:13" ht="16.5" thickBot="1">
      <c r="B14" s="20"/>
      <c r="L14" s="21" t="s">
        <v>22</v>
      </c>
      <c r="M14" s="22" t="s">
        <v>62</v>
      </c>
    </row>
    <row r="15" spans="1:13" ht="16.5" thickBot="1">
      <c r="A15" s="21" t="s">
        <v>22</v>
      </c>
      <c r="B15" s="22" t="s">
        <v>63</v>
      </c>
      <c r="L15" s="23" t="s">
        <v>23</v>
      </c>
      <c r="M15" s="24" t="s">
        <v>63</v>
      </c>
    </row>
    <row r="16" spans="1:13" ht="16.5" thickBot="1">
      <c r="A16" s="23" t="s">
        <v>23</v>
      </c>
      <c r="B16" s="24" t="s">
        <v>64</v>
      </c>
    </row>
    <row r="17" spans="1:14" ht="16.5" thickBot="1">
      <c r="L17" s="3"/>
      <c r="M17" s="25" t="s">
        <v>24</v>
      </c>
    </row>
    <row r="18" spans="1:14">
      <c r="A18" s="3"/>
      <c r="B18" s="25" t="s">
        <v>24</v>
      </c>
      <c r="L18" s="26" t="s">
        <v>9</v>
      </c>
      <c r="M18" s="27">
        <f>+M5</f>
        <v>0</v>
      </c>
    </row>
    <row r="19" spans="1:14">
      <c r="A19" s="26" t="s">
        <v>9</v>
      </c>
      <c r="B19" s="27">
        <f>-B9</f>
        <v>0</v>
      </c>
      <c r="L19" s="26" t="s">
        <v>17</v>
      </c>
      <c r="M19" s="27">
        <f>+M7+M8</f>
        <v>0</v>
      </c>
      <c r="N19" s="28"/>
    </row>
    <row r="20" spans="1:14" ht="16.5" thickBot="1">
      <c r="A20" s="26" t="s">
        <v>17</v>
      </c>
      <c r="B20" s="27">
        <f>-B11</f>
        <v>0</v>
      </c>
      <c r="L20" s="8"/>
      <c r="M20" s="19">
        <f>SUM(M18:M19)</f>
        <v>0</v>
      </c>
    </row>
    <row r="21" spans="1:14" ht="16.5" thickBot="1">
      <c r="A21" s="8"/>
      <c r="B21" s="19">
        <f>SUM(B19:B20)</f>
        <v>0</v>
      </c>
    </row>
    <row r="25" spans="1:14" ht="16.5" thickBot="1">
      <c r="A25" s="1" t="s">
        <v>25</v>
      </c>
    </row>
    <row r="26" spans="1:14">
      <c r="A26" s="29" t="s">
        <v>26</v>
      </c>
      <c r="B26" s="30"/>
      <c r="C26" s="4" t="s">
        <v>27</v>
      </c>
      <c r="D26" s="31"/>
      <c r="E26" s="4"/>
      <c r="F26" s="4"/>
      <c r="G26" s="4"/>
      <c r="H26" s="4"/>
      <c r="I26" s="5"/>
    </row>
    <row r="27" spans="1:14">
      <c r="A27" s="32" t="s">
        <v>28</v>
      </c>
      <c r="B27" s="33"/>
      <c r="C27" s="56"/>
      <c r="D27" s="34"/>
      <c r="E27" s="35"/>
      <c r="F27" t="s">
        <v>29</v>
      </c>
      <c r="I27" s="7"/>
    </row>
    <row r="28" spans="1:14">
      <c r="A28" s="32" t="s">
        <v>30</v>
      </c>
      <c r="B28" s="33"/>
      <c r="C28" s="57"/>
      <c r="D28" s="34"/>
      <c r="I28" s="7"/>
    </row>
    <row r="29" spans="1:14">
      <c r="A29" s="32" t="s">
        <v>31</v>
      </c>
      <c r="B29" s="33"/>
      <c r="C29" s="56"/>
      <c r="D29" s="34"/>
      <c r="I29" s="7"/>
    </row>
    <row r="30" spans="1:14">
      <c r="A30" s="32" t="s">
        <v>32</v>
      </c>
      <c r="B30" s="33"/>
      <c r="C30" s="57"/>
      <c r="D30" s="34"/>
      <c r="I30" s="7"/>
    </row>
    <row r="31" spans="1:14">
      <c r="A31" s="32" t="s">
        <v>33</v>
      </c>
      <c r="B31" s="33"/>
      <c r="C31" s="57"/>
      <c r="D31" s="34"/>
      <c r="I31" s="7"/>
    </row>
    <row r="32" spans="1:14">
      <c r="A32" s="32" t="s">
        <v>34</v>
      </c>
      <c r="B32" s="33"/>
      <c r="C32" s="56"/>
      <c r="D32" s="34"/>
      <c r="I32" s="7"/>
    </row>
    <row r="33" spans="1:9">
      <c r="A33" s="32" t="s">
        <v>35</v>
      </c>
      <c r="B33" s="33"/>
      <c r="C33" s="57"/>
      <c r="D33" s="34"/>
      <c r="I33" s="7"/>
    </row>
    <row r="34" spans="1:9">
      <c r="A34" s="32" t="s">
        <v>36</v>
      </c>
      <c r="B34" s="33"/>
      <c r="C34" s="57"/>
      <c r="D34" s="34"/>
      <c r="I34" s="7"/>
    </row>
    <row r="35" spans="1:9">
      <c r="A35" s="32" t="s">
        <v>37</v>
      </c>
      <c r="B35" s="33"/>
      <c r="C35" s="57"/>
      <c r="D35" s="34"/>
      <c r="I35" s="7"/>
    </row>
    <row r="36" spans="1:9">
      <c r="A36" s="32" t="s">
        <v>38</v>
      </c>
      <c r="B36" s="33"/>
      <c r="C36" s="57"/>
      <c r="D36" s="34"/>
      <c r="I36" s="7"/>
    </row>
    <row r="37" spans="1:9">
      <c r="A37" s="32" t="s">
        <v>39</v>
      </c>
      <c r="B37" s="33"/>
      <c r="C37" s="57"/>
      <c r="D37" s="34"/>
      <c r="I37" s="7"/>
    </row>
    <row r="38" spans="1:9">
      <c r="A38" s="36" t="s">
        <v>40</v>
      </c>
      <c r="B38" s="37"/>
      <c r="C38" s="57"/>
      <c r="D38" s="34"/>
      <c r="I38" s="7"/>
    </row>
    <row r="39" spans="1:9" ht="16.5" thickBot="1">
      <c r="A39" s="32" t="s">
        <v>41</v>
      </c>
      <c r="B39" s="38"/>
      <c r="C39" s="39"/>
      <c r="D39" s="34"/>
      <c r="I39" s="7"/>
    </row>
    <row r="40" spans="1:9" ht="16.5" thickBot="1">
      <c r="A40" s="32"/>
      <c r="B40" s="38" t="s">
        <v>29</v>
      </c>
      <c r="C40" s="40"/>
      <c r="D40" s="41"/>
      <c r="E40" s="42"/>
      <c r="F40" s="43"/>
      <c r="G40" s="43"/>
      <c r="H40" s="44"/>
      <c r="I40" s="7"/>
    </row>
    <row r="41" spans="1:9">
      <c r="A41" s="32"/>
      <c r="B41" s="38" t="s">
        <v>42</v>
      </c>
      <c r="C41" s="58"/>
      <c r="D41" s="41">
        <f>+B38-D40</f>
        <v>0</v>
      </c>
      <c r="I41" s="7"/>
    </row>
    <row r="42" spans="1:9" ht="16.5" thickBot="1">
      <c r="A42" s="45"/>
      <c r="B42" s="46"/>
      <c r="C42" s="47"/>
      <c r="D42" s="48">
        <f>SUM(D40:D41)</f>
        <v>0</v>
      </c>
      <c r="E42" s="9"/>
      <c r="F42" s="9"/>
      <c r="G42" s="9"/>
      <c r="H42" s="9"/>
      <c r="I42" s="10"/>
    </row>
    <row r="45" spans="1:9">
      <c r="C45" s="4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7B1D83E4-D775-4451-9441-22D641F1658A}"/>
</file>

<file path=customXml/itemProps2.xml><?xml version="1.0" encoding="utf-8"?>
<ds:datastoreItem xmlns:ds="http://schemas.openxmlformats.org/officeDocument/2006/customXml" ds:itemID="{380A9173-7570-4230-8412-CDCA481155D0}"/>
</file>

<file path=customXml/itemProps3.xml><?xml version="1.0" encoding="utf-8"?>
<ds:datastoreItem xmlns:ds="http://schemas.openxmlformats.org/officeDocument/2006/customXml" ds:itemID="{DAC2B8AD-05D3-4D91-A5A4-8A0875FB0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1.CNV3</vt:lpstr>
      <vt:lpstr>2.SGA.Profit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Richard Warren</cp:lastModifiedBy>
  <dcterms:created xsi:type="dcterms:W3CDTF">2021-06-30T06:25:39Z</dcterms:created>
  <dcterms:modified xsi:type="dcterms:W3CDTF">2021-07-05T19:23:47Z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