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rinterSettings/printerSettings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celsagroup-my.sharepoint.com/personal/gnizam_gcelsa_com1/Documents/Desktop/External Affairs/Trade/2023 Safeguard Extension/"/>
    </mc:Choice>
  </mc:AlternateContent>
  <bookViews>
    <workbookView xWindow="0" yWindow="0" windowWidth="23040" windowHeight="9192" tabRatio="714" firstSheet="5" activeTab="9"/>
  </bookViews>
  <sheets>
    <sheet name="Guidance" sheetId="1" r:id="rId1"/>
    <sheet name="Contents" sheetId="3" r:id="rId2"/>
    <sheet name="1)_Associated_companies" sheetId="4" r:id="rId3"/>
    <sheet name="2)_Product_Comparison" sheetId="5" r:id="rId4"/>
    <sheet name="3)_Cost_to_make_and_sell" sheetId="6" r:id="rId5"/>
    <sheet name="4)_Cost_reconciliation" sheetId="7" r:id="rId6"/>
    <sheet name="5)_Purchases_of_goods" sheetId="8" r:id="rId7"/>
    <sheet name="6)_Sales" sheetId="9" r:id="rId8"/>
    <sheet name="7)_Forward_sales_contracts" sheetId="10" r:id="rId9"/>
    <sheet name="8)_Injury" sheetId="11" r:id="rId10"/>
    <sheet name="9)_Investments" sheetId="12" r:id="rId11"/>
    <sheet name="10)_EIT" sheetId="13" r:id="rId12"/>
  </sheets>
  <externalReferences>
    <externalReference r:id="rId13"/>
    <externalReference r:id="rId14"/>
  </externalReferences>
  <definedNames>
    <definedName name="_xlnm.Print_Area" localSheetId="4">'3)_Cost_to_make_and_sell'!$A:$G</definedName>
    <definedName name="_xlnm.Print_Area" localSheetId="0">Guidance!$A$1:$F$39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11" l="1"/>
  <c r="D64" i="11"/>
  <c r="E64" i="11"/>
  <c r="F64" i="11"/>
  <c r="G64" i="11"/>
  <c r="C39" i="9"/>
  <c r="D39" i="9"/>
  <c r="D43" i="9" s="1"/>
  <c r="E39" i="9"/>
  <c r="F39" i="9"/>
  <c r="G39" i="9"/>
  <c r="C42" i="9"/>
  <c r="C54" i="9" s="1"/>
  <c r="D42" i="9"/>
  <c r="E42" i="9"/>
  <c r="F42" i="9"/>
  <c r="G42" i="9"/>
  <c r="E43" i="9"/>
  <c r="F43" i="9"/>
  <c r="F44" i="9" s="1"/>
  <c r="G43" i="9"/>
  <c r="G44" i="9" s="1"/>
  <c r="E44" i="9"/>
  <c r="C47" i="9"/>
  <c r="D47" i="9"/>
  <c r="E47" i="9"/>
  <c r="F47" i="9"/>
  <c r="F53" i="9" s="1"/>
  <c r="G47" i="9"/>
  <c r="G53" i="9" s="1"/>
  <c r="C50" i="9"/>
  <c r="D50" i="9"/>
  <c r="E50" i="9"/>
  <c r="E54" i="9" s="1"/>
  <c r="F50" i="9"/>
  <c r="F51" i="9" s="1"/>
  <c r="F52" i="9" s="1"/>
  <c r="G50" i="9"/>
  <c r="D51" i="9"/>
  <c r="E51" i="9"/>
  <c r="E52" i="9" s="1"/>
  <c r="G51" i="9"/>
  <c r="G52" i="9" s="1"/>
  <c r="E53" i="9"/>
  <c r="D54" i="9"/>
  <c r="F54" i="9"/>
  <c r="G54" i="9"/>
  <c r="C51" i="9" l="1"/>
  <c r="C43" i="9"/>
  <c r="C44" i="9" s="1"/>
  <c r="D52" i="9"/>
  <c r="D44" i="9"/>
  <c r="D53" i="9"/>
  <c r="C53" i="9"/>
  <c r="C52" i="9" l="1"/>
  <c r="D75" i="11" l="1"/>
  <c r="E75" i="11"/>
  <c r="F75" i="11"/>
  <c r="G75" i="11"/>
  <c r="C75" i="11"/>
  <c r="D115" i="6" l="1"/>
  <c r="E115" i="6"/>
  <c r="F115" i="6"/>
  <c r="G115" i="6"/>
  <c r="C115" i="6"/>
  <c r="D54" i="6"/>
  <c r="E54" i="6"/>
  <c r="F54" i="6"/>
  <c r="G54" i="6"/>
  <c r="C54" i="6"/>
  <c r="BO404" i="9" l="1"/>
  <c r="BJ404" i="9"/>
  <c r="BG404" i="9"/>
  <c r="BB404" i="9"/>
  <c r="AY404" i="9"/>
  <c r="AT404" i="9"/>
  <c r="AQ404" i="9"/>
  <c r="AO404" i="9"/>
  <c r="AL404" i="9"/>
  <c r="AI404" i="9"/>
  <c r="AD404" i="9"/>
  <c r="AA404" i="9"/>
  <c r="Y404" i="9"/>
  <c r="V404" i="9"/>
  <c r="S404" i="9"/>
  <c r="P404" i="9"/>
  <c r="N404" i="9"/>
  <c r="K404" i="9"/>
  <c r="F404" i="9"/>
  <c r="C404" i="9"/>
  <c r="BK403" i="9"/>
  <c r="BH403" i="9"/>
  <c r="BC403" i="9"/>
  <c r="AZ403" i="9"/>
  <c r="AU403" i="9"/>
  <c r="AR403" i="9"/>
  <c r="AP403" i="9"/>
  <c r="AM403" i="9"/>
  <c r="AJ403" i="9"/>
  <c r="AE403" i="9"/>
  <c r="AD403" i="9"/>
  <c r="AB403" i="9"/>
  <c r="Z403" i="9"/>
  <c r="W403" i="9"/>
  <c r="T403" i="9"/>
  <c r="Q403" i="9"/>
  <c r="O403" i="9"/>
  <c r="L403" i="9"/>
  <c r="G403" i="9"/>
  <c r="D403" i="9"/>
  <c r="BO401" i="9"/>
  <c r="BJ401" i="9"/>
  <c r="BG401" i="9"/>
  <c r="BE401" i="9"/>
  <c r="BB401" i="9"/>
  <c r="AR401" i="9"/>
  <c r="AQ401" i="9"/>
  <c r="AO401" i="9"/>
  <c r="AN401" i="9"/>
  <c r="AF401" i="9"/>
  <c r="AA401" i="9"/>
  <c r="X401" i="9"/>
  <c r="S401" i="9"/>
  <c r="P401" i="9"/>
  <c r="N401" i="9"/>
  <c r="K401" i="9"/>
  <c r="F401" i="9"/>
  <c r="C401" i="9"/>
  <c r="BO400" i="9"/>
  <c r="BN400" i="9"/>
  <c r="BM400" i="9"/>
  <c r="BM404" i="9" s="1"/>
  <c r="BL400" i="9"/>
  <c r="BK400" i="9"/>
  <c r="BK401" i="9" s="1"/>
  <c r="BJ400" i="9"/>
  <c r="BI400" i="9"/>
  <c r="BH400" i="9"/>
  <c r="BH401" i="9" s="1"/>
  <c r="BG400" i="9"/>
  <c r="BF400" i="9"/>
  <c r="BE400" i="9"/>
  <c r="BD400" i="9"/>
  <c r="BC400" i="9"/>
  <c r="BC401" i="9" s="1"/>
  <c r="BB400" i="9"/>
  <c r="BA400" i="9"/>
  <c r="AZ400" i="9"/>
  <c r="AZ401" i="9" s="1"/>
  <c r="AY400" i="9"/>
  <c r="AX400" i="9"/>
  <c r="AW400" i="9"/>
  <c r="AW404" i="9" s="1"/>
  <c r="AV400" i="9"/>
  <c r="AU400" i="9"/>
  <c r="AU401" i="9" s="1"/>
  <c r="AT400" i="9"/>
  <c r="AS400" i="9"/>
  <c r="AR400" i="9"/>
  <c r="AQ400" i="9"/>
  <c r="AP400" i="9"/>
  <c r="AO400" i="9"/>
  <c r="AN400" i="9"/>
  <c r="AM400" i="9"/>
  <c r="AM401" i="9" s="1"/>
  <c r="AL400" i="9"/>
  <c r="AK400" i="9"/>
  <c r="AJ400" i="9"/>
  <c r="AJ401" i="9" s="1"/>
  <c r="AI400" i="9"/>
  <c r="AH400" i="9"/>
  <c r="AG400" i="9"/>
  <c r="AG404" i="9" s="1"/>
  <c r="AF400" i="9"/>
  <c r="AE400" i="9"/>
  <c r="AE401" i="9" s="1"/>
  <c r="AD400" i="9"/>
  <c r="AC400" i="9"/>
  <c r="AB400" i="9"/>
  <c r="AB401" i="9" s="1"/>
  <c r="AA400" i="9"/>
  <c r="Z400" i="9"/>
  <c r="Y400" i="9"/>
  <c r="X400" i="9"/>
  <c r="W400" i="9"/>
  <c r="W401" i="9" s="1"/>
  <c r="V400" i="9"/>
  <c r="U400" i="9"/>
  <c r="T400" i="9"/>
  <c r="T401" i="9" s="1"/>
  <c r="S400" i="9"/>
  <c r="R400" i="9"/>
  <c r="Q400" i="9"/>
  <c r="Q401" i="9" s="1"/>
  <c r="P400" i="9"/>
  <c r="O400" i="9"/>
  <c r="O401" i="9" s="1"/>
  <c r="N400" i="9"/>
  <c r="M400" i="9"/>
  <c r="L400" i="9"/>
  <c r="L401" i="9" s="1"/>
  <c r="K400" i="9"/>
  <c r="J400" i="9"/>
  <c r="I400" i="9"/>
  <c r="H400" i="9"/>
  <c r="G400" i="9"/>
  <c r="G401" i="9" s="1"/>
  <c r="F400" i="9"/>
  <c r="E400" i="9"/>
  <c r="D400" i="9"/>
  <c r="D401" i="9" s="1"/>
  <c r="C400" i="9"/>
  <c r="BO397" i="9"/>
  <c r="BN397" i="9"/>
  <c r="BN401" i="9" s="1"/>
  <c r="BM397" i="9"/>
  <c r="BL397" i="9"/>
  <c r="BL401" i="9" s="1"/>
  <c r="BK397" i="9"/>
  <c r="BJ397" i="9"/>
  <c r="BI397" i="9"/>
  <c r="BI401" i="9" s="1"/>
  <c r="BH397" i="9"/>
  <c r="BG397" i="9"/>
  <c r="BF397" i="9"/>
  <c r="BF401" i="9" s="1"/>
  <c r="BE397" i="9"/>
  <c r="BD397" i="9"/>
  <c r="BD401" i="9" s="1"/>
  <c r="BC397" i="9"/>
  <c r="BB397" i="9"/>
  <c r="BA397" i="9"/>
  <c r="BA401" i="9" s="1"/>
  <c r="AZ397" i="9"/>
  <c r="AY397" i="9"/>
  <c r="AY401" i="9" s="1"/>
  <c r="AX397" i="9"/>
  <c r="AX401" i="9" s="1"/>
  <c r="AW397" i="9"/>
  <c r="AV397" i="9"/>
  <c r="AV401" i="9" s="1"/>
  <c r="AU397" i="9"/>
  <c r="AT397" i="9"/>
  <c r="AT401" i="9" s="1"/>
  <c r="AS397" i="9"/>
  <c r="AS401" i="9" s="1"/>
  <c r="AR397" i="9"/>
  <c r="AQ397" i="9"/>
  <c r="AP397" i="9"/>
  <c r="AP401" i="9" s="1"/>
  <c r="AO397" i="9"/>
  <c r="AN397" i="9"/>
  <c r="AM397" i="9"/>
  <c r="AL397" i="9"/>
  <c r="AL401" i="9" s="1"/>
  <c r="AK397" i="9"/>
  <c r="AK401" i="9" s="1"/>
  <c r="AJ397" i="9"/>
  <c r="AI397" i="9"/>
  <c r="AI401" i="9" s="1"/>
  <c r="AH397" i="9"/>
  <c r="AH401" i="9" s="1"/>
  <c r="AG397" i="9"/>
  <c r="AF397" i="9"/>
  <c r="AE397" i="9"/>
  <c r="AD397" i="9"/>
  <c r="AD401" i="9" s="1"/>
  <c r="AC397" i="9"/>
  <c r="AC401" i="9" s="1"/>
  <c r="AB397" i="9"/>
  <c r="AA397" i="9"/>
  <c r="Z397" i="9"/>
  <c r="Z401" i="9" s="1"/>
  <c r="Y397" i="9"/>
  <c r="Y401" i="9" s="1"/>
  <c r="X397" i="9"/>
  <c r="W397" i="9"/>
  <c r="V397" i="9"/>
  <c r="V401" i="9" s="1"/>
  <c r="U397" i="9"/>
  <c r="U401" i="9" s="1"/>
  <c r="T397" i="9"/>
  <c r="S397" i="9"/>
  <c r="R397" i="9"/>
  <c r="R401" i="9" s="1"/>
  <c r="Q397" i="9"/>
  <c r="P397" i="9"/>
  <c r="O397" i="9"/>
  <c r="N397" i="9"/>
  <c r="M397" i="9"/>
  <c r="M401" i="9" s="1"/>
  <c r="L397" i="9"/>
  <c r="K397" i="9"/>
  <c r="J397" i="9"/>
  <c r="J401" i="9" s="1"/>
  <c r="I397" i="9"/>
  <c r="I401" i="9" s="1"/>
  <c r="H397" i="9"/>
  <c r="H401" i="9" s="1"/>
  <c r="G397" i="9"/>
  <c r="F397" i="9"/>
  <c r="E397" i="9"/>
  <c r="E401" i="9" s="1"/>
  <c r="D397" i="9"/>
  <c r="C397" i="9"/>
  <c r="BK393" i="9"/>
  <c r="BK402" i="9" s="1"/>
  <c r="BE393" i="9"/>
  <c r="BC393" i="9"/>
  <c r="BC402" i="9" s="1"/>
  <c r="AU393" i="9"/>
  <c r="AU402" i="9" s="1"/>
  <c r="AR393" i="9"/>
  <c r="AR402" i="9" s="1"/>
  <c r="AJ393" i="9"/>
  <c r="AJ402" i="9" s="1"/>
  <c r="AG393" i="9"/>
  <c r="W393" i="9"/>
  <c r="W402" i="9" s="1"/>
  <c r="O393" i="9"/>
  <c r="O402" i="9" s="1"/>
  <c r="L393" i="9"/>
  <c r="L402" i="9" s="1"/>
  <c r="D393" i="9"/>
  <c r="BO392" i="9"/>
  <c r="BN392" i="9"/>
  <c r="BN404" i="9" s="1"/>
  <c r="BM392" i="9"/>
  <c r="BL392" i="9"/>
  <c r="BK392" i="9"/>
  <c r="BJ392" i="9"/>
  <c r="BI392" i="9"/>
  <c r="BI404" i="9" s="1"/>
  <c r="BH392" i="9"/>
  <c r="BG392" i="9"/>
  <c r="BF392" i="9"/>
  <c r="BF404" i="9" s="1"/>
  <c r="BE392" i="9"/>
  <c r="BE404" i="9" s="1"/>
  <c r="BD392" i="9"/>
  <c r="BC392" i="9"/>
  <c r="BB392" i="9"/>
  <c r="BA392" i="9"/>
  <c r="BA404" i="9" s="1"/>
  <c r="AZ392" i="9"/>
  <c r="AY392" i="9"/>
  <c r="AX392" i="9"/>
  <c r="AX404" i="9" s="1"/>
  <c r="AW392" i="9"/>
  <c r="AV392" i="9"/>
  <c r="AU392" i="9"/>
  <c r="AT392" i="9"/>
  <c r="AS392" i="9"/>
  <c r="AS404" i="9" s="1"/>
  <c r="AR392" i="9"/>
  <c r="AQ392" i="9"/>
  <c r="AP392" i="9"/>
  <c r="AP404" i="9" s="1"/>
  <c r="AO392" i="9"/>
  <c r="AN392" i="9"/>
  <c r="AM392" i="9"/>
  <c r="AL392" i="9"/>
  <c r="AK392" i="9"/>
  <c r="AK404" i="9" s="1"/>
  <c r="AJ392" i="9"/>
  <c r="AI392" i="9"/>
  <c r="AH392" i="9"/>
  <c r="AH404" i="9" s="1"/>
  <c r="AG392" i="9"/>
  <c r="AF392" i="9"/>
  <c r="AE392" i="9"/>
  <c r="AD392" i="9"/>
  <c r="AC392" i="9"/>
  <c r="AC404" i="9" s="1"/>
  <c r="AB392" i="9"/>
  <c r="AA392" i="9"/>
  <c r="Z392" i="9"/>
  <c r="Z404" i="9" s="1"/>
  <c r="Y392" i="9"/>
  <c r="X392" i="9"/>
  <c r="W392" i="9"/>
  <c r="V392" i="9"/>
  <c r="U392" i="9"/>
  <c r="U404" i="9" s="1"/>
  <c r="T392" i="9"/>
  <c r="S392" i="9"/>
  <c r="R392" i="9"/>
  <c r="R404" i="9" s="1"/>
  <c r="Q392" i="9"/>
  <c r="Q404" i="9" s="1"/>
  <c r="P392" i="9"/>
  <c r="P393" i="9" s="1"/>
  <c r="P402" i="9" s="1"/>
  <c r="O392" i="9"/>
  <c r="N392" i="9"/>
  <c r="M392" i="9"/>
  <c r="M404" i="9" s="1"/>
  <c r="L392" i="9"/>
  <c r="K392" i="9"/>
  <c r="J392" i="9"/>
  <c r="J404" i="9" s="1"/>
  <c r="I392" i="9"/>
  <c r="I404" i="9" s="1"/>
  <c r="H392" i="9"/>
  <c r="G392" i="9"/>
  <c r="F392" i="9"/>
  <c r="E392" i="9"/>
  <c r="E404" i="9" s="1"/>
  <c r="D392" i="9"/>
  <c r="C392" i="9"/>
  <c r="BO389" i="9"/>
  <c r="BN389" i="9"/>
  <c r="BN403" i="9" s="1"/>
  <c r="BM389" i="9"/>
  <c r="BM403" i="9" s="1"/>
  <c r="BL389" i="9"/>
  <c r="BK389" i="9"/>
  <c r="BJ389" i="9"/>
  <c r="BI389" i="9"/>
  <c r="BH389" i="9"/>
  <c r="BG389" i="9"/>
  <c r="BF389" i="9"/>
  <c r="BF403" i="9" s="1"/>
  <c r="BE389" i="9"/>
  <c r="BE403" i="9" s="1"/>
  <c r="BD389" i="9"/>
  <c r="BC389" i="9"/>
  <c r="BB389" i="9"/>
  <c r="BA389" i="9"/>
  <c r="AZ389" i="9"/>
  <c r="AY389" i="9"/>
  <c r="AX389" i="9"/>
  <c r="AW389" i="9"/>
  <c r="AV389" i="9"/>
  <c r="AU389" i="9"/>
  <c r="AT389" i="9"/>
  <c r="AS389" i="9"/>
  <c r="AR389" i="9"/>
  <c r="AQ389" i="9"/>
  <c r="AP389" i="9"/>
  <c r="AO389" i="9"/>
  <c r="AN389" i="9"/>
  <c r="AM389" i="9"/>
  <c r="AL389" i="9"/>
  <c r="AK389" i="9"/>
  <c r="AJ389" i="9"/>
  <c r="AI389" i="9"/>
  <c r="AH389" i="9"/>
  <c r="AG389" i="9"/>
  <c r="AG403" i="9" s="1"/>
  <c r="AF389" i="9"/>
  <c r="AE389" i="9"/>
  <c r="AD389" i="9"/>
  <c r="AD393" i="9" s="1"/>
  <c r="AD402" i="9" s="1"/>
  <c r="AC389" i="9"/>
  <c r="AB389" i="9"/>
  <c r="AA389" i="9"/>
  <c r="Z389" i="9"/>
  <c r="Y389" i="9"/>
  <c r="Y403" i="9" s="1"/>
  <c r="X389" i="9"/>
  <c r="W389" i="9"/>
  <c r="V389" i="9"/>
  <c r="U389" i="9"/>
  <c r="T389" i="9"/>
  <c r="S389" i="9"/>
  <c r="R389" i="9"/>
  <c r="R403" i="9" s="1"/>
  <c r="Q389" i="9"/>
  <c r="Q393" i="9" s="1"/>
  <c r="P389" i="9"/>
  <c r="O389" i="9"/>
  <c r="N389" i="9"/>
  <c r="M389" i="9"/>
  <c r="L389" i="9"/>
  <c r="K389" i="9"/>
  <c r="J389" i="9"/>
  <c r="I389" i="9"/>
  <c r="H389" i="9"/>
  <c r="G389" i="9"/>
  <c r="F389" i="9"/>
  <c r="E389" i="9"/>
  <c r="D389" i="9"/>
  <c r="C389" i="9"/>
  <c r="BM379" i="9"/>
  <c r="BH379" i="9"/>
  <c r="BE379" i="9"/>
  <c r="BC379" i="9"/>
  <c r="AZ379" i="9"/>
  <c r="AW379" i="9"/>
  <c r="AR379" i="9"/>
  <c r="AO379" i="9"/>
  <c r="AJ379" i="9"/>
  <c r="AG379" i="9"/>
  <c r="AB379" i="9"/>
  <c r="Y379" i="9"/>
  <c r="W379" i="9"/>
  <c r="T379" i="9"/>
  <c r="Q379" i="9"/>
  <c r="L379" i="9"/>
  <c r="I379" i="9"/>
  <c r="D379" i="9"/>
  <c r="BI378" i="9"/>
  <c r="BA378" i="9"/>
  <c r="AZ378" i="9"/>
  <c r="AX378" i="9"/>
  <c r="AS378" i="9"/>
  <c r="AP378" i="9"/>
  <c r="AK378" i="9"/>
  <c r="AE378" i="9"/>
  <c r="AC378" i="9"/>
  <c r="U378" i="9"/>
  <c r="R378" i="9"/>
  <c r="P378" i="9"/>
  <c r="M378" i="9"/>
  <c r="E378" i="9"/>
  <c r="Q377" i="9"/>
  <c r="BJ376" i="9"/>
  <c r="BI376" i="9"/>
  <c r="AU376" i="9"/>
  <c r="AO376" i="9"/>
  <c r="AM376" i="9"/>
  <c r="T376" i="9"/>
  <c r="R376" i="9"/>
  <c r="O376" i="9"/>
  <c r="G376" i="9"/>
  <c r="E376" i="9"/>
  <c r="BO375" i="9"/>
  <c r="BN375" i="9"/>
  <c r="BN376" i="9" s="1"/>
  <c r="BM375" i="9"/>
  <c r="BL375" i="9"/>
  <c r="BK375" i="9"/>
  <c r="BJ375" i="9"/>
  <c r="BI375" i="9"/>
  <c r="BH375" i="9"/>
  <c r="BG375" i="9"/>
  <c r="BF375" i="9"/>
  <c r="BF376" i="9" s="1"/>
  <c r="BE375" i="9"/>
  <c r="BD375" i="9"/>
  <c r="BC375" i="9"/>
  <c r="BC376" i="9" s="1"/>
  <c r="BB375" i="9"/>
  <c r="BA375" i="9"/>
  <c r="BA376" i="9" s="1"/>
  <c r="AZ375" i="9"/>
  <c r="AY375" i="9"/>
  <c r="AX375" i="9"/>
  <c r="AX376" i="9" s="1"/>
  <c r="AW375" i="9"/>
  <c r="AV375" i="9"/>
  <c r="AU375" i="9"/>
  <c r="AT375" i="9"/>
  <c r="AS375" i="9"/>
  <c r="AS376" i="9" s="1"/>
  <c r="AR375" i="9"/>
  <c r="AQ375" i="9"/>
  <c r="AP375" i="9"/>
  <c r="AO375" i="9"/>
  <c r="AN375" i="9"/>
  <c r="AM375" i="9"/>
  <c r="AL375" i="9"/>
  <c r="AK375" i="9"/>
  <c r="AK376" i="9" s="1"/>
  <c r="AJ375" i="9"/>
  <c r="AI375" i="9"/>
  <c r="AH375" i="9"/>
  <c r="AH376" i="9" s="1"/>
  <c r="AG375" i="9"/>
  <c r="AF375" i="9"/>
  <c r="AE375" i="9"/>
  <c r="AD375" i="9"/>
  <c r="AC375" i="9"/>
  <c r="AC376" i="9" s="1"/>
  <c r="AB375" i="9"/>
  <c r="AA375" i="9"/>
  <c r="Z375" i="9"/>
  <c r="Z376" i="9" s="1"/>
  <c r="Y375" i="9"/>
  <c r="X375" i="9"/>
  <c r="W375" i="9"/>
  <c r="V375" i="9"/>
  <c r="U375" i="9"/>
  <c r="U376" i="9" s="1"/>
  <c r="T375" i="9"/>
  <c r="S375" i="9"/>
  <c r="R375" i="9"/>
  <c r="Q375" i="9"/>
  <c r="P375" i="9"/>
  <c r="O375" i="9"/>
  <c r="N375" i="9"/>
  <c r="M375" i="9"/>
  <c r="M376" i="9" s="1"/>
  <c r="L375" i="9"/>
  <c r="K375" i="9"/>
  <c r="J375" i="9"/>
  <c r="I375" i="9"/>
  <c r="H375" i="9"/>
  <c r="G375" i="9"/>
  <c r="F375" i="9"/>
  <c r="E375" i="9"/>
  <c r="D375" i="9"/>
  <c r="C375" i="9"/>
  <c r="BO372" i="9"/>
  <c r="BO376" i="9" s="1"/>
  <c r="BN372" i="9"/>
  <c r="BM372" i="9"/>
  <c r="BM376" i="9" s="1"/>
  <c r="BL372" i="9"/>
  <c r="BK372" i="9"/>
  <c r="BK376" i="9" s="1"/>
  <c r="BJ372" i="9"/>
  <c r="BI372" i="9"/>
  <c r="BH372" i="9"/>
  <c r="BH376" i="9" s="1"/>
  <c r="BG372" i="9"/>
  <c r="BG376" i="9" s="1"/>
  <c r="BF372" i="9"/>
  <c r="BE372" i="9"/>
  <c r="BE376" i="9" s="1"/>
  <c r="BD372" i="9"/>
  <c r="BC372" i="9"/>
  <c r="BB372" i="9"/>
  <c r="BB376" i="9" s="1"/>
  <c r="BA372" i="9"/>
  <c r="AZ372" i="9"/>
  <c r="AZ376" i="9" s="1"/>
  <c r="AY372" i="9"/>
  <c r="AY376" i="9" s="1"/>
  <c r="AX372" i="9"/>
  <c r="AW372" i="9"/>
  <c r="AW376" i="9" s="1"/>
  <c r="AV372" i="9"/>
  <c r="AU372" i="9"/>
  <c r="AT372" i="9"/>
  <c r="AT376" i="9" s="1"/>
  <c r="AS372" i="9"/>
  <c r="AR372" i="9"/>
  <c r="AR376" i="9" s="1"/>
  <c r="AQ372" i="9"/>
  <c r="AQ376" i="9" s="1"/>
  <c r="AP372" i="9"/>
  <c r="AO372" i="9"/>
  <c r="AN372" i="9"/>
  <c r="AM372" i="9"/>
  <c r="AL372" i="9"/>
  <c r="AL376" i="9" s="1"/>
  <c r="AK372" i="9"/>
  <c r="AJ372" i="9"/>
  <c r="AJ376" i="9" s="1"/>
  <c r="AI372" i="9"/>
  <c r="AI376" i="9" s="1"/>
  <c r="AH372" i="9"/>
  <c r="AG372" i="9"/>
  <c r="AG376" i="9" s="1"/>
  <c r="AF372" i="9"/>
  <c r="AE372" i="9"/>
  <c r="AE376" i="9" s="1"/>
  <c r="AD372" i="9"/>
  <c r="AD376" i="9" s="1"/>
  <c r="AC372" i="9"/>
  <c r="AB372" i="9"/>
  <c r="AB376" i="9" s="1"/>
  <c r="AA372" i="9"/>
  <c r="AA376" i="9" s="1"/>
  <c r="Z372" i="9"/>
  <c r="Y372" i="9"/>
  <c r="Y376" i="9" s="1"/>
  <c r="X372" i="9"/>
  <c r="W372" i="9"/>
  <c r="W376" i="9" s="1"/>
  <c r="V372" i="9"/>
  <c r="V376" i="9" s="1"/>
  <c r="U372" i="9"/>
  <c r="T372" i="9"/>
  <c r="S372" i="9"/>
  <c r="S376" i="9" s="1"/>
  <c r="R372" i="9"/>
  <c r="Q372" i="9"/>
  <c r="Q376" i="9" s="1"/>
  <c r="P372" i="9"/>
  <c r="O372" i="9"/>
  <c r="N372" i="9"/>
  <c r="N376" i="9" s="1"/>
  <c r="M372" i="9"/>
  <c r="L372" i="9"/>
  <c r="L376" i="9" s="1"/>
  <c r="K372" i="9"/>
  <c r="K376" i="9" s="1"/>
  <c r="J372" i="9"/>
  <c r="I372" i="9"/>
  <c r="I376" i="9" s="1"/>
  <c r="H372" i="9"/>
  <c r="G372" i="9"/>
  <c r="F372" i="9"/>
  <c r="F376" i="9" s="1"/>
  <c r="E372" i="9"/>
  <c r="D372" i="9"/>
  <c r="D376" i="9" s="1"/>
  <c r="C372" i="9"/>
  <c r="C376" i="9" s="1"/>
  <c r="BF368" i="9"/>
  <c r="BE368" i="9"/>
  <c r="BE377" i="9" s="1"/>
  <c r="AW368" i="9"/>
  <c r="AW377" i="9" s="1"/>
  <c r="AS368" i="9"/>
  <c r="AS377" i="9" s="1"/>
  <c r="AP368" i="9"/>
  <c r="AO368" i="9"/>
  <c r="AO377" i="9" s="1"/>
  <c r="AH368" i="9"/>
  <c r="AD368" i="9"/>
  <c r="Z368" i="9"/>
  <c r="U368" i="9"/>
  <c r="U377" i="9" s="1"/>
  <c r="Q368" i="9"/>
  <c r="O368" i="9"/>
  <c r="O377" i="9" s="1"/>
  <c r="N368" i="9"/>
  <c r="N377" i="9" s="1"/>
  <c r="M368" i="9"/>
  <c r="M377" i="9" s="1"/>
  <c r="BO367" i="9"/>
  <c r="BO379" i="9" s="1"/>
  <c r="BN367" i="9"/>
  <c r="BM367" i="9"/>
  <c r="BL367" i="9"/>
  <c r="BK367" i="9"/>
  <c r="BK379" i="9" s="1"/>
  <c r="BJ367" i="9"/>
  <c r="BJ379" i="9" s="1"/>
  <c r="BI367" i="9"/>
  <c r="BH367" i="9"/>
  <c r="BG367" i="9"/>
  <c r="BG379" i="9" s="1"/>
  <c r="BF367" i="9"/>
  <c r="BE367" i="9"/>
  <c r="BD367" i="9"/>
  <c r="BC367" i="9"/>
  <c r="BB367" i="9"/>
  <c r="BB379" i="9" s="1"/>
  <c r="BA367" i="9"/>
  <c r="AZ367" i="9"/>
  <c r="AY367" i="9"/>
  <c r="AY379" i="9" s="1"/>
  <c r="AX367" i="9"/>
  <c r="AX379" i="9" s="1"/>
  <c r="AW367" i="9"/>
  <c r="AV367" i="9"/>
  <c r="AU367" i="9"/>
  <c r="AU379" i="9" s="1"/>
  <c r="AT367" i="9"/>
  <c r="AT379" i="9" s="1"/>
  <c r="AS367" i="9"/>
  <c r="AR367" i="9"/>
  <c r="AQ367" i="9"/>
  <c r="AQ379" i="9" s="1"/>
  <c r="AP367" i="9"/>
  <c r="AO367" i="9"/>
  <c r="AN367" i="9"/>
  <c r="AM367" i="9"/>
  <c r="AM379" i="9" s="1"/>
  <c r="AL367" i="9"/>
  <c r="AL379" i="9" s="1"/>
  <c r="AK367" i="9"/>
  <c r="AJ367" i="9"/>
  <c r="AI367" i="9"/>
  <c r="AI379" i="9" s="1"/>
  <c r="AH367" i="9"/>
  <c r="AG367" i="9"/>
  <c r="AF367" i="9"/>
  <c r="AE367" i="9"/>
  <c r="AE379" i="9" s="1"/>
  <c r="AD367" i="9"/>
  <c r="AD379" i="9" s="1"/>
  <c r="AC367" i="9"/>
  <c r="AB367" i="9"/>
  <c r="AA367" i="9"/>
  <c r="AA379" i="9" s="1"/>
  <c r="Z367" i="9"/>
  <c r="Y367" i="9"/>
  <c r="X367" i="9"/>
  <c r="W367" i="9"/>
  <c r="V367" i="9"/>
  <c r="V379" i="9" s="1"/>
  <c r="U367" i="9"/>
  <c r="T367" i="9"/>
  <c r="S367" i="9"/>
  <c r="S379" i="9" s="1"/>
  <c r="R367" i="9"/>
  <c r="Q367" i="9"/>
  <c r="P367" i="9"/>
  <c r="O367" i="9"/>
  <c r="O379" i="9" s="1"/>
  <c r="N367" i="9"/>
  <c r="N379" i="9" s="1"/>
  <c r="M367" i="9"/>
  <c r="L367" i="9"/>
  <c r="K367" i="9"/>
  <c r="K379" i="9" s="1"/>
  <c r="J367" i="9"/>
  <c r="I367" i="9"/>
  <c r="H367" i="9"/>
  <c r="G367" i="9"/>
  <c r="G379" i="9" s="1"/>
  <c r="F367" i="9"/>
  <c r="F368" i="9" s="1"/>
  <c r="E367" i="9"/>
  <c r="D367" i="9"/>
  <c r="C367" i="9"/>
  <c r="C379" i="9" s="1"/>
  <c r="BO364" i="9"/>
  <c r="BN364" i="9"/>
  <c r="BN378" i="9" s="1"/>
  <c r="BM364" i="9"/>
  <c r="BL364" i="9"/>
  <c r="BK364" i="9"/>
  <c r="BK378" i="9" s="1"/>
  <c r="BJ364" i="9"/>
  <c r="BI364" i="9"/>
  <c r="BH364" i="9"/>
  <c r="BG364" i="9"/>
  <c r="BF364" i="9"/>
  <c r="BF378" i="9" s="1"/>
  <c r="BE364" i="9"/>
  <c r="BD364" i="9"/>
  <c r="BD368" i="9" s="1"/>
  <c r="BC364" i="9"/>
  <c r="BC378" i="9" s="1"/>
  <c r="BB364" i="9"/>
  <c r="BA364" i="9"/>
  <c r="AZ364" i="9"/>
  <c r="AZ368" i="9" s="1"/>
  <c r="AZ377" i="9" s="1"/>
  <c r="AY364" i="9"/>
  <c r="AX364" i="9"/>
  <c r="AX368" i="9" s="1"/>
  <c r="AW364" i="9"/>
  <c r="AV364" i="9"/>
  <c r="AV368" i="9" s="1"/>
  <c r="AU364" i="9"/>
  <c r="AU378" i="9" s="1"/>
  <c r="AT364" i="9"/>
  <c r="AS364" i="9"/>
  <c r="AR364" i="9"/>
  <c r="AQ364" i="9"/>
  <c r="AP364" i="9"/>
  <c r="AO364" i="9"/>
  <c r="AN364" i="9"/>
  <c r="AM364" i="9"/>
  <c r="AM368" i="9" s="1"/>
  <c r="AL364" i="9"/>
  <c r="AK364" i="9"/>
  <c r="AJ364" i="9"/>
  <c r="AI364" i="9"/>
  <c r="AH364" i="9"/>
  <c r="AH378" i="9" s="1"/>
  <c r="AG364" i="9"/>
  <c r="AF364" i="9"/>
  <c r="AE364" i="9"/>
  <c r="AE368" i="9" s="1"/>
  <c r="AE377" i="9" s="1"/>
  <c r="AD364" i="9"/>
  <c r="AC364" i="9"/>
  <c r="AB364" i="9"/>
  <c r="AA364" i="9"/>
  <c r="Z364" i="9"/>
  <c r="Z378" i="9" s="1"/>
  <c r="Y364" i="9"/>
  <c r="X364" i="9"/>
  <c r="X368" i="9" s="1"/>
  <c r="W364" i="9"/>
  <c r="W378" i="9" s="1"/>
  <c r="V364" i="9"/>
  <c r="U364" i="9"/>
  <c r="T364" i="9"/>
  <c r="S364" i="9"/>
  <c r="R364" i="9"/>
  <c r="R368" i="9" s="1"/>
  <c r="Q364" i="9"/>
  <c r="P364" i="9"/>
  <c r="P368" i="9" s="1"/>
  <c r="O364" i="9"/>
  <c r="O378" i="9" s="1"/>
  <c r="N364" i="9"/>
  <c r="M364" i="9"/>
  <c r="L364" i="9"/>
  <c r="K364" i="9"/>
  <c r="J364" i="9"/>
  <c r="J378" i="9" s="1"/>
  <c r="I364" i="9"/>
  <c r="H364" i="9"/>
  <c r="G364" i="9"/>
  <c r="G378" i="9" s="1"/>
  <c r="F364" i="9"/>
  <c r="E364" i="9"/>
  <c r="D364" i="9"/>
  <c r="C364" i="9"/>
  <c r="BI354" i="9"/>
  <c r="BB354" i="9"/>
  <c r="AX354" i="9"/>
  <c r="AT354" i="9"/>
  <c r="AP354" i="9"/>
  <c r="AO354" i="9"/>
  <c r="V354" i="9"/>
  <c r="R354" i="9"/>
  <c r="F354" i="9"/>
  <c r="E354" i="9"/>
  <c r="BJ353" i="9"/>
  <c r="BB353" i="9"/>
  <c r="AT353" i="9"/>
  <c r="AL353" i="9"/>
  <c r="AD353" i="9"/>
  <c r="V353" i="9"/>
  <c r="F353" i="9"/>
  <c r="AL352" i="9"/>
  <c r="AE352" i="9"/>
  <c r="BO351" i="9"/>
  <c r="BK351" i="9"/>
  <c r="BJ351" i="9"/>
  <c r="BG351" i="9"/>
  <c r="BD351" i="9"/>
  <c r="BC351" i="9"/>
  <c r="BB351" i="9"/>
  <c r="AY351" i="9"/>
  <c r="AU351" i="9"/>
  <c r="AT351" i="9"/>
  <c r="AQ351" i="9"/>
  <c r="AN351" i="9"/>
  <c r="AM351" i="9"/>
  <c r="AL351" i="9"/>
  <c r="AI351" i="9"/>
  <c r="AE351" i="9"/>
  <c r="AD351" i="9"/>
  <c r="AA351" i="9"/>
  <c r="W351" i="9"/>
  <c r="V351" i="9"/>
  <c r="S351" i="9"/>
  <c r="G351" i="9"/>
  <c r="F351" i="9"/>
  <c r="C351" i="9"/>
  <c r="BO350" i="9"/>
  <c r="BN350" i="9"/>
  <c r="BM350" i="9"/>
  <c r="BL350" i="9"/>
  <c r="BL351" i="9" s="1"/>
  <c r="BK350" i="9"/>
  <c r="BJ350" i="9"/>
  <c r="BI350" i="9"/>
  <c r="BH350" i="9"/>
  <c r="BH354" i="9" s="1"/>
  <c r="BG350" i="9"/>
  <c r="BF350" i="9"/>
  <c r="BE350" i="9"/>
  <c r="BD350" i="9"/>
  <c r="BC350" i="9"/>
  <c r="BB350" i="9"/>
  <c r="BA350" i="9"/>
  <c r="AZ350" i="9"/>
  <c r="AY350" i="9"/>
  <c r="AX350" i="9"/>
  <c r="AW350" i="9"/>
  <c r="AV350" i="9"/>
  <c r="AV351" i="9" s="1"/>
  <c r="AU350" i="9"/>
  <c r="AT350" i="9"/>
  <c r="AS350" i="9"/>
  <c r="AR350" i="9"/>
  <c r="AQ350" i="9"/>
  <c r="AP350" i="9"/>
  <c r="AO350" i="9"/>
  <c r="AN350" i="9"/>
  <c r="AM350" i="9"/>
  <c r="AL350" i="9"/>
  <c r="AK350" i="9"/>
  <c r="AJ350" i="9"/>
  <c r="AI350" i="9"/>
  <c r="AH350" i="9"/>
  <c r="AG350" i="9"/>
  <c r="AF350" i="9"/>
  <c r="AF351" i="9" s="1"/>
  <c r="AE350" i="9"/>
  <c r="AD350" i="9"/>
  <c r="AC350" i="9"/>
  <c r="AB350" i="9"/>
  <c r="AA350" i="9"/>
  <c r="Z350" i="9"/>
  <c r="Y350" i="9"/>
  <c r="X350" i="9"/>
  <c r="W350" i="9"/>
  <c r="V350" i="9"/>
  <c r="U350" i="9"/>
  <c r="T350" i="9"/>
  <c r="S350" i="9"/>
  <c r="R350" i="9"/>
  <c r="Q350" i="9"/>
  <c r="P350" i="9"/>
  <c r="O350" i="9"/>
  <c r="N350" i="9"/>
  <c r="M350" i="9"/>
  <c r="L350" i="9"/>
  <c r="K350" i="9"/>
  <c r="J350" i="9"/>
  <c r="I350" i="9"/>
  <c r="H350" i="9"/>
  <c r="G350" i="9"/>
  <c r="F350" i="9"/>
  <c r="E350" i="9"/>
  <c r="D350" i="9"/>
  <c r="C350" i="9"/>
  <c r="BO347" i="9"/>
  <c r="BN347" i="9"/>
  <c r="BN351" i="9" s="1"/>
  <c r="BM347" i="9"/>
  <c r="BM351" i="9" s="1"/>
  <c r="BL347" i="9"/>
  <c r="BK347" i="9"/>
  <c r="BJ347" i="9"/>
  <c r="BI347" i="9"/>
  <c r="BI351" i="9" s="1"/>
  <c r="BH347" i="9"/>
  <c r="BG347" i="9"/>
  <c r="BF347" i="9"/>
  <c r="BF351" i="9" s="1"/>
  <c r="BE347" i="9"/>
  <c r="BE351" i="9" s="1"/>
  <c r="BD347" i="9"/>
  <c r="BC347" i="9"/>
  <c r="BB347" i="9"/>
  <c r="BA347" i="9"/>
  <c r="AZ347" i="9"/>
  <c r="AY347" i="9"/>
  <c r="AX347" i="9"/>
  <c r="AX351" i="9" s="1"/>
  <c r="AW347" i="9"/>
  <c r="AW351" i="9" s="1"/>
  <c r="AV347" i="9"/>
  <c r="AU347" i="9"/>
  <c r="AT347" i="9"/>
  <c r="AS347" i="9"/>
  <c r="AS351" i="9" s="1"/>
  <c r="AR347" i="9"/>
  <c r="AQ347" i="9"/>
  <c r="AP347" i="9"/>
  <c r="AP351" i="9" s="1"/>
  <c r="AO347" i="9"/>
  <c r="AO351" i="9" s="1"/>
  <c r="AN347" i="9"/>
  <c r="AM347" i="9"/>
  <c r="AL347" i="9"/>
  <c r="AK347" i="9"/>
  <c r="AJ347" i="9"/>
  <c r="AI347" i="9"/>
  <c r="AH347" i="9"/>
  <c r="AH351" i="9" s="1"/>
  <c r="AG347" i="9"/>
  <c r="AG351" i="9" s="1"/>
  <c r="AF347" i="9"/>
  <c r="AE347" i="9"/>
  <c r="AD347" i="9"/>
  <c r="AC347" i="9"/>
  <c r="AC351" i="9" s="1"/>
  <c r="AB347" i="9"/>
  <c r="AA347" i="9"/>
  <c r="Z347" i="9"/>
  <c r="Z351" i="9" s="1"/>
  <c r="Y347" i="9"/>
  <c r="Y351" i="9" s="1"/>
  <c r="X347" i="9"/>
  <c r="X351" i="9" s="1"/>
  <c r="W347" i="9"/>
  <c r="V347" i="9"/>
  <c r="U347" i="9"/>
  <c r="T347" i="9"/>
  <c r="S347" i="9"/>
  <c r="R347" i="9"/>
  <c r="R351" i="9" s="1"/>
  <c r="Q347" i="9"/>
  <c r="Q351" i="9" s="1"/>
  <c r="P347" i="9"/>
  <c r="P351" i="9" s="1"/>
  <c r="O347" i="9"/>
  <c r="O351" i="9" s="1"/>
  <c r="N347" i="9"/>
  <c r="N351" i="9" s="1"/>
  <c r="M347" i="9"/>
  <c r="M351" i="9" s="1"/>
  <c r="L347" i="9"/>
  <c r="K347" i="9"/>
  <c r="K351" i="9" s="1"/>
  <c r="J347" i="9"/>
  <c r="J351" i="9" s="1"/>
  <c r="I347" i="9"/>
  <c r="I351" i="9" s="1"/>
  <c r="H347" i="9"/>
  <c r="H351" i="9" s="1"/>
  <c r="G347" i="9"/>
  <c r="F347" i="9"/>
  <c r="E347" i="9"/>
  <c r="D347" i="9"/>
  <c r="C347" i="9"/>
  <c r="E344" i="9"/>
  <c r="BN343" i="9"/>
  <c r="BL343" i="9"/>
  <c r="BJ343" i="9"/>
  <c r="BJ352" i="9" s="1"/>
  <c r="BG343" i="9"/>
  <c r="BG352" i="9" s="1"/>
  <c r="BF343" i="9"/>
  <c r="BF352" i="9" s="1"/>
  <c r="BD343" i="9"/>
  <c r="BD352" i="9" s="1"/>
  <c r="BB343" i="9"/>
  <c r="BB352" i="9" s="1"/>
  <c r="AY343" i="9"/>
  <c r="AY352" i="9" s="1"/>
  <c r="AT343" i="9"/>
  <c r="AT352" i="9" s="1"/>
  <c r="AQ343" i="9"/>
  <c r="AQ352" i="9" s="1"/>
  <c r="AM343" i="9"/>
  <c r="AM352" i="9" s="1"/>
  <c r="AL343" i="9"/>
  <c r="AH343" i="9"/>
  <c r="AH352" i="9" s="1"/>
  <c r="AF343" i="9"/>
  <c r="AF352" i="9" s="1"/>
  <c r="AE343" i="9"/>
  <c r="AD343" i="9"/>
  <c r="AD352" i="9" s="1"/>
  <c r="Z343" i="9"/>
  <c r="Z352" i="9" s="1"/>
  <c r="V343" i="9"/>
  <c r="V352" i="9" s="1"/>
  <c r="S343" i="9"/>
  <c r="S352" i="9" s="1"/>
  <c r="R343" i="9"/>
  <c r="R352" i="9" s="1"/>
  <c r="G343" i="9"/>
  <c r="F343" i="9"/>
  <c r="F352" i="9" s="1"/>
  <c r="BO342" i="9"/>
  <c r="BO354" i="9" s="1"/>
  <c r="BN342" i="9"/>
  <c r="BN354" i="9" s="1"/>
  <c r="BM342" i="9"/>
  <c r="BL342" i="9"/>
  <c r="BK342" i="9"/>
  <c r="BK354" i="9" s="1"/>
  <c r="BJ342" i="9"/>
  <c r="BJ354" i="9" s="1"/>
  <c r="BI342" i="9"/>
  <c r="BH342" i="9"/>
  <c r="BG342" i="9"/>
  <c r="BG354" i="9" s="1"/>
  <c r="BF342" i="9"/>
  <c r="BF354" i="9" s="1"/>
  <c r="BE342" i="9"/>
  <c r="BD342" i="9"/>
  <c r="BC342" i="9"/>
  <c r="BC354" i="9" s="1"/>
  <c r="BB342" i="9"/>
  <c r="BA342" i="9"/>
  <c r="BA354" i="9" s="1"/>
  <c r="AZ342" i="9"/>
  <c r="AY342" i="9"/>
  <c r="AY354" i="9" s="1"/>
  <c r="AX342" i="9"/>
  <c r="AW342" i="9"/>
  <c r="AV342" i="9"/>
  <c r="AU342" i="9"/>
  <c r="AU354" i="9" s="1"/>
  <c r="AT342" i="9"/>
  <c r="AS342" i="9"/>
  <c r="AS354" i="9" s="1"/>
  <c r="AR342" i="9"/>
  <c r="AQ342" i="9"/>
  <c r="AQ354" i="9" s="1"/>
  <c r="AP342" i="9"/>
  <c r="AO342" i="9"/>
  <c r="AN342" i="9"/>
  <c r="AM342" i="9"/>
  <c r="AM354" i="9" s="1"/>
  <c r="AL342" i="9"/>
  <c r="AL354" i="9" s="1"/>
  <c r="AK342" i="9"/>
  <c r="AK354" i="9" s="1"/>
  <c r="AJ342" i="9"/>
  <c r="AI342" i="9"/>
  <c r="AI354" i="9" s="1"/>
  <c r="AH342" i="9"/>
  <c r="AH354" i="9" s="1"/>
  <c r="AG342" i="9"/>
  <c r="AF342" i="9"/>
  <c r="AF354" i="9" s="1"/>
  <c r="AE342" i="9"/>
  <c r="AE354" i="9" s="1"/>
  <c r="AD342" i="9"/>
  <c r="AD354" i="9" s="1"/>
  <c r="AC342" i="9"/>
  <c r="AC354" i="9" s="1"/>
  <c r="AB342" i="9"/>
  <c r="AA342" i="9"/>
  <c r="AA354" i="9" s="1"/>
  <c r="Z342" i="9"/>
  <c r="Z354" i="9" s="1"/>
  <c r="Y342" i="9"/>
  <c r="X342" i="9"/>
  <c r="W342" i="9"/>
  <c r="W354" i="9" s="1"/>
  <c r="V342" i="9"/>
  <c r="U342" i="9"/>
  <c r="U354" i="9" s="1"/>
  <c r="T342" i="9"/>
  <c r="S342" i="9"/>
  <c r="S354" i="9" s="1"/>
  <c r="R342" i="9"/>
  <c r="Q342" i="9"/>
  <c r="O354" i="9"/>
  <c r="N354" i="9"/>
  <c r="M354" i="9"/>
  <c r="K354" i="9"/>
  <c r="J354" i="9"/>
  <c r="G342" i="9"/>
  <c r="G354" i="9" s="1"/>
  <c r="F342" i="9"/>
  <c r="E342" i="9"/>
  <c r="D342" i="9"/>
  <c r="C342" i="9"/>
  <c r="C354" i="9" s="1"/>
  <c r="BO339" i="9"/>
  <c r="BO353" i="9" s="1"/>
  <c r="BN339" i="9"/>
  <c r="BM339" i="9"/>
  <c r="BL339" i="9"/>
  <c r="BL353" i="9" s="1"/>
  <c r="BK339" i="9"/>
  <c r="BK353" i="9" s="1"/>
  <c r="BJ339" i="9"/>
  <c r="BI339" i="9"/>
  <c r="BI343" i="9" s="1"/>
  <c r="BH339" i="9"/>
  <c r="BG339" i="9"/>
  <c r="BG353" i="9" s="1"/>
  <c r="BF339" i="9"/>
  <c r="BE339" i="9"/>
  <c r="BD339" i="9"/>
  <c r="BD353" i="9" s="1"/>
  <c r="BC339" i="9"/>
  <c r="BC353" i="9" s="1"/>
  <c r="BB339" i="9"/>
  <c r="BA339" i="9"/>
  <c r="BA343" i="9" s="1"/>
  <c r="AZ339" i="9"/>
  <c r="AY339" i="9"/>
  <c r="AY353" i="9" s="1"/>
  <c r="AX339" i="9"/>
  <c r="AW339" i="9"/>
  <c r="AV339" i="9"/>
  <c r="AU339" i="9"/>
  <c r="AU353" i="9" s="1"/>
  <c r="AT339" i="9"/>
  <c r="AS339" i="9"/>
  <c r="AS343" i="9" s="1"/>
  <c r="AR339" i="9"/>
  <c r="AQ339" i="9"/>
  <c r="AQ353" i="9" s="1"/>
  <c r="AP339" i="9"/>
  <c r="AP343" i="9" s="1"/>
  <c r="AP352" i="9" s="1"/>
  <c r="AO339" i="9"/>
  <c r="AN339" i="9"/>
  <c r="AM339" i="9"/>
  <c r="AM353" i="9" s="1"/>
  <c r="AL339" i="9"/>
  <c r="AK339" i="9"/>
  <c r="AK343" i="9" s="1"/>
  <c r="AJ339" i="9"/>
  <c r="AI339" i="9"/>
  <c r="AI353" i="9" s="1"/>
  <c r="AH339" i="9"/>
  <c r="AG339" i="9"/>
  <c r="AF339" i="9"/>
  <c r="AF353" i="9" s="1"/>
  <c r="AE339" i="9"/>
  <c r="AE353" i="9" s="1"/>
  <c r="AD339" i="9"/>
  <c r="AC339" i="9"/>
  <c r="AC343" i="9" s="1"/>
  <c r="AB339" i="9"/>
  <c r="AA339" i="9"/>
  <c r="AA353" i="9" s="1"/>
  <c r="Z339" i="9"/>
  <c r="Y339" i="9"/>
  <c r="X339" i="9"/>
  <c r="W339" i="9"/>
  <c r="W353" i="9" s="1"/>
  <c r="V339" i="9"/>
  <c r="U339" i="9"/>
  <c r="U343" i="9" s="1"/>
  <c r="T339" i="9"/>
  <c r="S339" i="9"/>
  <c r="S353" i="9" s="1"/>
  <c r="R339" i="9"/>
  <c r="Q339" i="9"/>
  <c r="O353" i="9"/>
  <c r="K353" i="9"/>
  <c r="G339" i="9"/>
  <c r="G353" i="9" s="1"/>
  <c r="F339" i="9"/>
  <c r="E339" i="9"/>
  <c r="E343" i="9" s="1"/>
  <c r="D339" i="9"/>
  <c r="C339" i="9"/>
  <c r="C353" i="9" s="1"/>
  <c r="BM329" i="9"/>
  <c r="BI329" i="9"/>
  <c r="BF329" i="9"/>
  <c r="BE329" i="9"/>
  <c r="AX329" i="9"/>
  <c r="AW329" i="9"/>
  <c r="AS329" i="9"/>
  <c r="AK329" i="9"/>
  <c r="AH329" i="9"/>
  <c r="AG329" i="9"/>
  <c r="AC329" i="9"/>
  <c r="Z329" i="9"/>
  <c r="R329" i="9"/>
  <c r="Q329" i="9"/>
  <c r="E329" i="9"/>
  <c r="BO328" i="9"/>
  <c r="BN328" i="9"/>
  <c r="BJ328" i="9"/>
  <c r="BG328" i="9"/>
  <c r="AY328" i="9"/>
  <c r="AX328" i="9"/>
  <c r="AT328" i="9"/>
  <c r="AM328" i="9"/>
  <c r="AL328" i="9"/>
  <c r="AH328" i="9"/>
  <c r="AD328" i="9"/>
  <c r="AA328" i="9"/>
  <c r="S328" i="9"/>
  <c r="R328" i="9"/>
  <c r="G328" i="9"/>
  <c r="F328" i="9"/>
  <c r="BA327" i="9"/>
  <c r="BJ326" i="9"/>
  <c r="BH326" i="9"/>
  <c r="BF326" i="9"/>
  <c r="BB326" i="9"/>
  <c r="BA326" i="9"/>
  <c r="AY326" i="9"/>
  <c r="AX326" i="9"/>
  <c r="AT326" i="9"/>
  <c r="AQ326" i="9"/>
  <c r="AP326" i="9"/>
  <c r="AL326" i="9"/>
  <c r="AI326" i="9"/>
  <c r="AH326" i="9"/>
  <c r="AD326" i="9"/>
  <c r="Z326" i="9"/>
  <c r="V326" i="9"/>
  <c r="U326" i="9"/>
  <c r="R326" i="9"/>
  <c r="E326" i="9"/>
  <c r="BO325" i="9"/>
  <c r="BN325" i="9"/>
  <c r="BN326" i="9" s="1"/>
  <c r="BM325" i="9"/>
  <c r="BL325" i="9"/>
  <c r="BK325" i="9"/>
  <c r="BJ325" i="9"/>
  <c r="BI325" i="9"/>
  <c r="BH325" i="9"/>
  <c r="BG325" i="9"/>
  <c r="BF325" i="9"/>
  <c r="BE325" i="9"/>
  <c r="BD325" i="9"/>
  <c r="BC325" i="9"/>
  <c r="BC326" i="9" s="1"/>
  <c r="BB325" i="9"/>
  <c r="BA325" i="9"/>
  <c r="AZ325" i="9"/>
  <c r="AY325" i="9"/>
  <c r="AX325" i="9"/>
  <c r="AW325" i="9"/>
  <c r="AV325" i="9"/>
  <c r="AU325" i="9"/>
  <c r="AU326" i="9" s="1"/>
  <c r="AT325" i="9"/>
  <c r="AS325" i="9"/>
  <c r="AR325" i="9"/>
  <c r="AQ325" i="9"/>
  <c r="AP325" i="9"/>
  <c r="AO325" i="9"/>
  <c r="AN325" i="9"/>
  <c r="AM325" i="9"/>
  <c r="AM326" i="9" s="1"/>
  <c r="AL325" i="9"/>
  <c r="AK325" i="9"/>
  <c r="AJ325" i="9"/>
  <c r="AI325" i="9"/>
  <c r="AH325" i="9"/>
  <c r="AG325" i="9"/>
  <c r="AF325" i="9"/>
  <c r="AE325" i="9"/>
  <c r="AD325" i="9"/>
  <c r="AC325" i="9"/>
  <c r="AB325" i="9"/>
  <c r="AA325" i="9"/>
  <c r="AA326" i="9" s="1"/>
  <c r="Z325" i="9"/>
  <c r="Y325" i="9"/>
  <c r="X325" i="9"/>
  <c r="W325" i="9"/>
  <c r="V325" i="9"/>
  <c r="U325" i="9"/>
  <c r="T325" i="9"/>
  <c r="S325" i="9"/>
  <c r="S326" i="9" s="1"/>
  <c r="R325" i="9"/>
  <c r="Q325" i="9"/>
  <c r="G325" i="9"/>
  <c r="G326" i="9" s="1"/>
  <c r="F325" i="9"/>
  <c r="F326" i="9" s="1"/>
  <c r="E325" i="9"/>
  <c r="D325" i="9"/>
  <c r="C325" i="9"/>
  <c r="C326" i="9" s="1"/>
  <c r="BO322" i="9"/>
  <c r="BN322" i="9"/>
  <c r="BM322" i="9"/>
  <c r="BM326" i="9" s="1"/>
  <c r="BL322" i="9"/>
  <c r="BL326" i="9" s="1"/>
  <c r="BK322" i="9"/>
  <c r="BK326" i="9" s="1"/>
  <c r="BJ322" i="9"/>
  <c r="BI322" i="9"/>
  <c r="BI326" i="9" s="1"/>
  <c r="BH322" i="9"/>
  <c r="BG322" i="9"/>
  <c r="BF322" i="9"/>
  <c r="BE322" i="9"/>
  <c r="BE326" i="9" s="1"/>
  <c r="BD322" i="9"/>
  <c r="BC322" i="9"/>
  <c r="BB322" i="9"/>
  <c r="BA322" i="9"/>
  <c r="AZ322" i="9"/>
  <c r="AZ326" i="9" s="1"/>
  <c r="AY322" i="9"/>
  <c r="AX322" i="9"/>
  <c r="AW322" i="9"/>
  <c r="AW326" i="9" s="1"/>
  <c r="AV322" i="9"/>
  <c r="AU322" i="9"/>
  <c r="AT322" i="9"/>
  <c r="AS322" i="9"/>
  <c r="AS326" i="9" s="1"/>
  <c r="AR322" i="9"/>
  <c r="AR326" i="9" s="1"/>
  <c r="AQ322" i="9"/>
  <c r="AP322" i="9"/>
  <c r="AO322" i="9"/>
  <c r="AO326" i="9" s="1"/>
  <c r="AN322" i="9"/>
  <c r="AM322" i="9"/>
  <c r="AL322" i="9"/>
  <c r="AK322" i="9"/>
  <c r="AK326" i="9" s="1"/>
  <c r="AJ322" i="9"/>
  <c r="AJ326" i="9" s="1"/>
  <c r="AI322" i="9"/>
  <c r="AH322" i="9"/>
  <c r="AG322" i="9"/>
  <c r="AG326" i="9" s="1"/>
  <c r="AF322" i="9"/>
  <c r="AE322" i="9"/>
  <c r="AE326" i="9" s="1"/>
  <c r="AD322" i="9"/>
  <c r="AC322" i="9"/>
  <c r="AC326" i="9" s="1"/>
  <c r="AB322" i="9"/>
  <c r="AB326" i="9" s="1"/>
  <c r="AA322" i="9"/>
  <c r="Z322" i="9"/>
  <c r="Y322" i="9"/>
  <c r="Y326" i="9" s="1"/>
  <c r="X322" i="9"/>
  <c r="W322" i="9"/>
  <c r="W326" i="9" s="1"/>
  <c r="V322" i="9"/>
  <c r="U322" i="9"/>
  <c r="T322" i="9"/>
  <c r="T326" i="9" s="1"/>
  <c r="S322" i="9"/>
  <c r="R322" i="9"/>
  <c r="Q322" i="9"/>
  <c r="Q326" i="9" s="1"/>
  <c r="G322" i="9"/>
  <c r="F322" i="9"/>
  <c r="E322" i="9"/>
  <c r="D322" i="9"/>
  <c r="D326" i="9" s="1"/>
  <c r="C322" i="9"/>
  <c r="BN318" i="9"/>
  <c r="BI318" i="9"/>
  <c r="BI327" i="9" s="1"/>
  <c r="BF318" i="9"/>
  <c r="BF327" i="9" s="1"/>
  <c r="BA318" i="9"/>
  <c r="AX318" i="9"/>
  <c r="AX327" i="9" s="1"/>
  <c r="AU318" i="9"/>
  <c r="AS318" i="9"/>
  <c r="AS327" i="9" s="1"/>
  <c r="AQ318" i="9"/>
  <c r="AQ327" i="9" s="1"/>
  <c r="AP318" i="9"/>
  <c r="AK318" i="9"/>
  <c r="AH318" i="9"/>
  <c r="AE318" i="9"/>
  <c r="AE327" i="9" s="1"/>
  <c r="AD318" i="9"/>
  <c r="AD327" i="9" s="1"/>
  <c r="Z318" i="9"/>
  <c r="V318" i="9"/>
  <c r="V327" i="9" s="1"/>
  <c r="R318" i="9"/>
  <c r="R327" i="9" s="1"/>
  <c r="E318" i="9"/>
  <c r="E327" i="9" s="1"/>
  <c r="BO317" i="9"/>
  <c r="BO329" i="9" s="1"/>
  <c r="BN317" i="9"/>
  <c r="BN329" i="9" s="1"/>
  <c r="BM317" i="9"/>
  <c r="BL317" i="9"/>
  <c r="BK317" i="9"/>
  <c r="BJ317" i="9"/>
  <c r="BI317" i="9"/>
  <c r="BH317" i="9"/>
  <c r="BG317" i="9"/>
  <c r="BF317" i="9"/>
  <c r="BE317" i="9"/>
  <c r="BD317" i="9"/>
  <c r="BC317" i="9"/>
  <c r="BB317" i="9"/>
  <c r="BA317" i="9"/>
  <c r="BA329" i="9" s="1"/>
  <c r="AZ317" i="9"/>
  <c r="AZ329" i="9" s="1"/>
  <c r="AY317" i="9"/>
  <c r="AX317" i="9"/>
  <c r="AW317" i="9"/>
  <c r="AV317" i="9"/>
  <c r="AU317" i="9"/>
  <c r="AT317" i="9"/>
  <c r="AS317" i="9"/>
  <c r="AR317" i="9"/>
  <c r="AR329" i="9" s="1"/>
  <c r="AQ317" i="9"/>
  <c r="AQ329" i="9" s="1"/>
  <c r="AP317" i="9"/>
  <c r="AP329" i="9" s="1"/>
  <c r="AO317" i="9"/>
  <c r="AO329" i="9" s="1"/>
  <c r="AN317" i="9"/>
  <c r="AM317" i="9"/>
  <c r="AL317" i="9"/>
  <c r="AK317" i="9"/>
  <c r="AJ317" i="9"/>
  <c r="AJ329" i="9" s="1"/>
  <c r="AI317" i="9"/>
  <c r="AI329" i="9" s="1"/>
  <c r="AH317" i="9"/>
  <c r="AG317" i="9"/>
  <c r="AF317" i="9"/>
  <c r="AE317" i="9"/>
  <c r="AD317" i="9"/>
  <c r="AD329" i="9" s="1"/>
  <c r="AC317" i="9"/>
  <c r="AB317" i="9"/>
  <c r="AB329" i="9" s="1"/>
  <c r="AA317" i="9"/>
  <c r="Z317" i="9"/>
  <c r="Y317" i="9"/>
  <c r="Y329" i="9" s="1"/>
  <c r="X317" i="9"/>
  <c r="W317" i="9"/>
  <c r="V317" i="9"/>
  <c r="V329" i="9" s="1"/>
  <c r="U317" i="9"/>
  <c r="U329" i="9" s="1"/>
  <c r="T317" i="9"/>
  <c r="T329" i="9" s="1"/>
  <c r="S317" i="9"/>
  <c r="S329" i="9" s="1"/>
  <c r="R317" i="9"/>
  <c r="Q317" i="9"/>
  <c r="G317" i="9"/>
  <c r="F317" i="9"/>
  <c r="F329" i="9" s="1"/>
  <c r="E317" i="9"/>
  <c r="D317" i="9"/>
  <c r="D329" i="9" s="1"/>
  <c r="C317" i="9"/>
  <c r="BO314" i="9"/>
  <c r="BN314" i="9"/>
  <c r="BM314" i="9"/>
  <c r="BL314" i="9"/>
  <c r="BK314" i="9"/>
  <c r="BJ314" i="9"/>
  <c r="BI314" i="9"/>
  <c r="BI328" i="9" s="1"/>
  <c r="BH314" i="9"/>
  <c r="BH318" i="9" s="1"/>
  <c r="BH327" i="9" s="1"/>
  <c r="BG314" i="9"/>
  <c r="BF314" i="9"/>
  <c r="BF328" i="9" s="1"/>
  <c r="BE314" i="9"/>
  <c r="BD314" i="9"/>
  <c r="BC314" i="9"/>
  <c r="BC328" i="9" s="1"/>
  <c r="BB314" i="9"/>
  <c r="BB328" i="9" s="1"/>
  <c r="BA314" i="9"/>
  <c r="BA328" i="9" s="1"/>
  <c r="AZ314" i="9"/>
  <c r="AY314" i="9"/>
  <c r="AX314" i="9"/>
  <c r="AW314" i="9"/>
  <c r="AV314" i="9"/>
  <c r="AU314" i="9"/>
  <c r="AU328" i="9" s="1"/>
  <c r="AT314" i="9"/>
  <c r="AS314" i="9"/>
  <c r="AS328" i="9" s="1"/>
  <c r="AR314" i="9"/>
  <c r="AQ314" i="9"/>
  <c r="AQ328" i="9" s="1"/>
  <c r="AP314" i="9"/>
  <c r="AP328" i="9" s="1"/>
  <c r="AO314" i="9"/>
  <c r="AN314" i="9"/>
  <c r="AM314" i="9"/>
  <c r="AM318" i="9" s="1"/>
  <c r="AL314" i="9"/>
  <c r="AK314" i="9"/>
  <c r="AK328" i="9" s="1"/>
  <c r="AJ314" i="9"/>
  <c r="AI314" i="9"/>
  <c r="AI328" i="9" s="1"/>
  <c r="AH314" i="9"/>
  <c r="AG314" i="9"/>
  <c r="AF314" i="9"/>
  <c r="AE314" i="9"/>
  <c r="AE328" i="9" s="1"/>
  <c r="AD314" i="9"/>
  <c r="AC314" i="9"/>
  <c r="AC328" i="9" s="1"/>
  <c r="AB314" i="9"/>
  <c r="AA314" i="9"/>
  <c r="Z314" i="9"/>
  <c r="Z328" i="9" s="1"/>
  <c r="Y314" i="9"/>
  <c r="X314" i="9"/>
  <c r="W314" i="9"/>
  <c r="V314" i="9"/>
  <c r="V328" i="9" s="1"/>
  <c r="U314" i="9"/>
  <c r="U328" i="9" s="1"/>
  <c r="T314" i="9"/>
  <c r="S314" i="9"/>
  <c r="R314" i="9"/>
  <c r="Q314" i="9"/>
  <c r="G314" i="9"/>
  <c r="G318" i="9" s="1"/>
  <c r="F314" i="9"/>
  <c r="E314" i="9"/>
  <c r="E328" i="9" s="1"/>
  <c r="D314" i="9"/>
  <c r="C314" i="9"/>
  <c r="C328" i="9" s="1"/>
  <c r="BM304" i="9"/>
  <c r="BJ304" i="9"/>
  <c r="BE304" i="9"/>
  <c r="BB304" i="9"/>
  <c r="BA304" i="9"/>
  <c r="AX304" i="9"/>
  <c r="AW304" i="9"/>
  <c r="AT304" i="9"/>
  <c r="AL304" i="9"/>
  <c r="AG304" i="9"/>
  <c r="AC304" i="9"/>
  <c r="Y304" i="9"/>
  <c r="V304" i="9"/>
  <c r="U304" i="9"/>
  <c r="Q304" i="9"/>
  <c r="F304" i="9"/>
  <c r="BN303" i="9"/>
  <c r="BJ303" i="9"/>
  <c r="BF303" i="9"/>
  <c r="BC303" i="9"/>
  <c r="AX303" i="9"/>
  <c r="AU303" i="9"/>
  <c r="AS303" i="9"/>
  <c r="AM303" i="9"/>
  <c r="AH303" i="9"/>
  <c r="AD303" i="9"/>
  <c r="Z303" i="9"/>
  <c r="W303" i="9"/>
  <c r="R303" i="9"/>
  <c r="BK301" i="9"/>
  <c r="BD301" i="9"/>
  <c r="BA301" i="9"/>
  <c r="AU301" i="9"/>
  <c r="AO301" i="9"/>
  <c r="AM301" i="9"/>
  <c r="AK301" i="9"/>
  <c r="AB301" i="9"/>
  <c r="Z301" i="9"/>
  <c r="W301" i="9"/>
  <c r="BO300" i="9"/>
  <c r="BN300" i="9"/>
  <c r="BN301" i="9" s="1"/>
  <c r="BM300" i="9"/>
  <c r="BL300" i="9"/>
  <c r="BK300" i="9"/>
  <c r="BJ300" i="9"/>
  <c r="BI300" i="9"/>
  <c r="BH300" i="9"/>
  <c r="BH301" i="9" s="1"/>
  <c r="BG300" i="9"/>
  <c r="BF300" i="9"/>
  <c r="BE300" i="9"/>
  <c r="BD300" i="9"/>
  <c r="BC300" i="9"/>
  <c r="BC301" i="9" s="1"/>
  <c r="BB300" i="9"/>
  <c r="BA300" i="9"/>
  <c r="AZ300" i="9"/>
  <c r="AY300" i="9"/>
  <c r="AX300" i="9"/>
  <c r="AX301" i="9" s="1"/>
  <c r="AW300" i="9"/>
  <c r="AV300" i="9"/>
  <c r="AV301" i="9" s="1"/>
  <c r="AU300" i="9"/>
  <c r="AT300" i="9"/>
  <c r="AS300" i="9"/>
  <c r="AR300" i="9"/>
  <c r="AR301" i="9" s="1"/>
  <c r="AQ300" i="9"/>
  <c r="AP300" i="9"/>
  <c r="AP301" i="9" s="1"/>
  <c r="AO300" i="9"/>
  <c r="AN300" i="9"/>
  <c r="AM300" i="9"/>
  <c r="AL300" i="9"/>
  <c r="AK300" i="9"/>
  <c r="AJ300" i="9"/>
  <c r="AJ304" i="9" s="1"/>
  <c r="AI300" i="9"/>
  <c r="AH300" i="9"/>
  <c r="AG300" i="9"/>
  <c r="AF300" i="9"/>
  <c r="AE300" i="9"/>
  <c r="AD300" i="9"/>
  <c r="AC300" i="9"/>
  <c r="AB300" i="9"/>
  <c r="AA300" i="9"/>
  <c r="Z300" i="9"/>
  <c r="Y300" i="9"/>
  <c r="X300" i="9"/>
  <c r="X301" i="9" s="1"/>
  <c r="W300" i="9"/>
  <c r="V300" i="9"/>
  <c r="U300" i="9"/>
  <c r="T300" i="9"/>
  <c r="T301" i="9" s="1"/>
  <c r="S300" i="9"/>
  <c r="R300" i="9"/>
  <c r="R301" i="9" s="1"/>
  <c r="Q300" i="9"/>
  <c r="G300" i="9"/>
  <c r="G301" i="9" s="1"/>
  <c r="F300" i="9"/>
  <c r="E300" i="9"/>
  <c r="D300" i="9"/>
  <c r="D301" i="9" s="1"/>
  <c r="C300" i="9"/>
  <c r="BO297" i="9"/>
  <c r="BO301" i="9" s="1"/>
  <c r="BN297" i="9"/>
  <c r="BM297" i="9"/>
  <c r="BM301" i="9" s="1"/>
  <c r="BL297" i="9"/>
  <c r="BK297" i="9"/>
  <c r="BJ297" i="9"/>
  <c r="BJ301" i="9" s="1"/>
  <c r="BI297" i="9"/>
  <c r="BI301" i="9" s="1"/>
  <c r="BH297" i="9"/>
  <c r="BG297" i="9"/>
  <c r="BG301" i="9" s="1"/>
  <c r="BF297" i="9"/>
  <c r="BE297" i="9"/>
  <c r="BE301" i="9" s="1"/>
  <c r="BD297" i="9"/>
  <c r="BC297" i="9"/>
  <c r="BB297" i="9"/>
  <c r="BB301" i="9" s="1"/>
  <c r="BA297" i="9"/>
  <c r="AZ297" i="9"/>
  <c r="AZ301" i="9" s="1"/>
  <c r="AY297" i="9"/>
  <c r="AY301" i="9" s="1"/>
  <c r="AX297" i="9"/>
  <c r="AW297" i="9"/>
  <c r="AW301" i="9" s="1"/>
  <c r="AV297" i="9"/>
  <c r="AU297" i="9"/>
  <c r="AT297" i="9"/>
  <c r="AT301" i="9" s="1"/>
  <c r="AS297" i="9"/>
  <c r="AS301" i="9" s="1"/>
  <c r="AR297" i="9"/>
  <c r="AQ297" i="9"/>
  <c r="AQ301" i="9" s="1"/>
  <c r="AP297" i="9"/>
  <c r="AO297" i="9"/>
  <c r="AN297" i="9"/>
  <c r="AM297" i="9"/>
  <c r="AL297" i="9"/>
  <c r="AL301" i="9" s="1"/>
  <c r="AK297" i="9"/>
  <c r="AJ297" i="9"/>
  <c r="AJ301" i="9" s="1"/>
  <c r="AI297" i="9"/>
  <c r="AI301" i="9" s="1"/>
  <c r="AH297" i="9"/>
  <c r="AG297" i="9"/>
  <c r="AG301" i="9" s="1"/>
  <c r="AF297" i="9"/>
  <c r="AF301" i="9" s="1"/>
  <c r="AE297" i="9"/>
  <c r="AE301" i="9" s="1"/>
  <c r="AD297" i="9"/>
  <c r="AD301" i="9" s="1"/>
  <c r="AC297" i="9"/>
  <c r="AC301" i="9" s="1"/>
  <c r="AB297" i="9"/>
  <c r="AA297" i="9"/>
  <c r="AA301" i="9" s="1"/>
  <c r="Z297" i="9"/>
  <c r="Y297" i="9"/>
  <c r="Y301" i="9" s="1"/>
  <c r="X297" i="9"/>
  <c r="W297" i="9"/>
  <c r="V297" i="9"/>
  <c r="V301" i="9" s="1"/>
  <c r="U297" i="9"/>
  <c r="U301" i="9" s="1"/>
  <c r="T297" i="9"/>
  <c r="S297" i="9"/>
  <c r="S301" i="9" s="1"/>
  <c r="R297" i="9"/>
  <c r="Q297" i="9"/>
  <c r="Q301" i="9" s="1"/>
  <c r="G297" i="9"/>
  <c r="F297" i="9"/>
  <c r="F301" i="9" s="1"/>
  <c r="E297" i="9"/>
  <c r="E301" i="9" s="1"/>
  <c r="D297" i="9"/>
  <c r="C297" i="9"/>
  <c r="C301" i="9" s="1"/>
  <c r="BJ293" i="9"/>
  <c r="BJ302" i="9" s="1"/>
  <c r="BH293" i="9"/>
  <c r="BB293" i="9"/>
  <c r="BB302" i="9" s="1"/>
  <c r="AU293" i="9"/>
  <c r="AU302" i="9" s="1"/>
  <c r="AT293" i="9"/>
  <c r="AT302" i="9" s="1"/>
  <c r="AR293" i="9"/>
  <c r="AL293" i="9"/>
  <c r="AL302" i="9" s="1"/>
  <c r="AJ293" i="9"/>
  <c r="AJ302" i="9" s="1"/>
  <c r="AE293" i="9"/>
  <c r="AE302" i="9" s="1"/>
  <c r="V293" i="9"/>
  <c r="V302" i="9" s="1"/>
  <c r="T293" i="9"/>
  <c r="S293" i="9"/>
  <c r="S302" i="9" s="1"/>
  <c r="G293" i="9"/>
  <c r="F293" i="9"/>
  <c r="BO292" i="9"/>
  <c r="BO304" i="9" s="1"/>
  <c r="BN292" i="9"/>
  <c r="BN293" i="9" s="1"/>
  <c r="BM292" i="9"/>
  <c r="BL292" i="9"/>
  <c r="BL304" i="9" s="1"/>
  <c r="BK292" i="9"/>
  <c r="BJ292" i="9"/>
  <c r="BI292" i="9"/>
  <c r="BI304" i="9" s="1"/>
  <c r="BH292" i="9"/>
  <c r="BG292" i="9"/>
  <c r="BG304" i="9" s="1"/>
  <c r="BF292" i="9"/>
  <c r="BE292" i="9"/>
  <c r="BD292" i="9"/>
  <c r="BD304" i="9" s="1"/>
  <c r="BC292" i="9"/>
  <c r="BB292" i="9"/>
  <c r="BA292" i="9"/>
  <c r="AZ292" i="9"/>
  <c r="AY292" i="9"/>
  <c r="AY304" i="9" s="1"/>
  <c r="AX292" i="9"/>
  <c r="AX293" i="9" s="1"/>
  <c r="AW292" i="9"/>
  <c r="AV292" i="9"/>
  <c r="AV304" i="9" s="1"/>
  <c r="AU292" i="9"/>
  <c r="AU304" i="9" s="1"/>
  <c r="AT292" i="9"/>
  <c r="AS292" i="9"/>
  <c r="AS304" i="9" s="1"/>
  <c r="AR292" i="9"/>
  <c r="AR304" i="9" s="1"/>
  <c r="AQ292" i="9"/>
  <c r="AQ304" i="9" s="1"/>
  <c r="AP292" i="9"/>
  <c r="AP293" i="9" s="1"/>
  <c r="AO292" i="9"/>
  <c r="AO304" i="9" s="1"/>
  <c r="AN292" i="9"/>
  <c r="AN304" i="9" s="1"/>
  <c r="AM292" i="9"/>
  <c r="AL292" i="9"/>
  <c r="AK292" i="9"/>
  <c r="AK304" i="9" s="1"/>
  <c r="AJ292" i="9"/>
  <c r="AI292" i="9"/>
  <c r="AI304" i="9" s="1"/>
  <c r="AH292" i="9"/>
  <c r="AG292" i="9"/>
  <c r="AF292" i="9"/>
  <c r="AF304" i="9" s="1"/>
  <c r="AE292" i="9"/>
  <c r="AE304" i="9" s="1"/>
  <c r="AD292" i="9"/>
  <c r="AD304" i="9" s="1"/>
  <c r="AC292" i="9"/>
  <c r="AB292" i="9"/>
  <c r="AB304" i="9" s="1"/>
  <c r="AA292" i="9"/>
  <c r="AA304" i="9" s="1"/>
  <c r="Z292" i="9"/>
  <c r="Y292" i="9"/>
  <c r="X292" i="9"/>
  <c r="X304" i="9" s="1"/>
  <c r="W292" i="9"/>
  <c r="V292" i="9"/>
  <c r="U292" i="9"/>
  <c r="T292" i="9"/>
  <c r="S292" i="9"/>
  <c r="S304" i="9" s="1"/>
  <c r="R292" i="9"/>
  <c r="Q292" i="9"/>
  <c r="G292" i="9"/>
  <c r="G304" i="9" s="1"/>
  <c r="F292" i="9"/>
  <c r="E292" i="9"/>
  <c r="E304" i="9" s="1"/>
  <c r="D292" i="9"/>
  <c r="C292" i="9"/>
  <c r="C304" i="9" s="1"/>
  <c r="BO289" i="9"/>
  <c r="BN289" i="9"/>
  <c r="BM289" i="9"/>
  <c r="BL289" i="9"/>
  <c r="BK289" i="9"/>
  <c r="BK303" i="9" s="1"/>
  <c r="BJ289" i="9"/>
  <c r="BI289" i="9"/>
  <c r="BI293" i="9" s="1"/>
  <c r="BH289" i="9"/>
  <c r="BH303" i="9" s="1"/>
  <c r="BG289" i="9"/>
  <c r="BF289" i="9"/>
  <c r="BE289" i="9"/>
  <c r="BD289" i="9"/>
  <c r="BC289" i="9"/>
  <c r="BB289" i="9"/>
  <c r="BB303" i="9" s="1"/>
  <c r="BA289" i="9"/>
  <c r="AZ289" i="9"/>
  <c r="AZ303" i="9" s="1"/>
  <c r="AY289" i="9"/>
  <c r="AX289" i="9"/>
  <c r="AW289" i="9"/>
  <c r="AV289" i="9"/>
  <c r="AU289" i="9"/>
  <c r="AT289" i="9"/>
  <c r="AT303" i="9" s="1"/>
  <c r="AS289" i="9"/>
  <c r="AS293" i="9" s="1"/>
  <c r="AR289" i="9"/>
  <c r="AR303" i="9" s="1"/>
  <c r="AQ289" i="9"/>
  <c r="AP289" i="9"/>
  <c r="AP303" i="9" s="1"/>
  <c r="AO289" i="9"/>
  <c r="AN289" i="9"/>
  <c r="AM289" i="9"/>
  <c r="AL289" i="9"/>
  <c r="AL303" i="9" s="1"/>
  <c r="AK289" i="9"/>
  <c r="AK293" i="9" s="1"/>
  <c r="AJ289" i="9"/>
  <c r="AJ303" i="9" s="1"/>
  <c r="AI289" i="9"/>
  <c r="AH289" i="9"/>
  <c r="AG289" i="9"/>
  <c r="AF289" i="9"/>
  <c r="AE289" i="9"/>
  <c r="AE303" i="9" s="1"/>
  <c r="AD289" i="9"/>
  <c r="AD293" i="9" s="1"/>
  <c r="AD302" i="9" s="1"/>
  <c r="AC289" i="9"/>
  <c r="AC293" i="9" s="1"/>
  <c r="AB289" i="9"/>
  <c r="AB303" i="9" s="1"/>
  <c r="AA289" i="9"/>
  <c r="Z289" i="9"/>
  <c r="Y289" i="9"/>
  <c r="X289" i="9"/>
  <c r="W289" i="9"/>
  <c r="V289" i="9"/>
  <c r="V303" i="9" s="1"/>
  <c r="U289" i="9"/>
  <c r="T289" i="9"/>
  <c r="T303" i="9" s="1"/>
  <c r="S289" i="9"/>
  <c r="R289" i="9"/>
  <c r="Q289" i="9"/>
  <c r="G289" i="9"/>
  <c r="G303" i="9" s="1"/>
  <c r="F289" i="9"/>
  <c r="F303" i="9" s="1"/>
  <c r="E289" i="9"/>
  <c r="D289" i="9"/>
  <c r="D303" i="9" s="1"/>
  <c r="C289" i="9"/>
  <c r="BN279" i="9"/>
  <c r="BM279" i="9"/>
  <c r="BJ279" i="9"/>
  <c r="BE279" i="9"/>
  <c r="BB279" i="9"/>
  <c r="AT279" i="9"/>
  <c r="AP279" i="9"/>
  <c r="AO279" i="9"/>
  <c r="AH279" i="9"/>
  <c r="AG279" i="9"/>
  <c r="AE279" i="9"/>
  <c r="AD279" i="9"/>
  <c r="Y279" i="9"/>
  <c r="BO278" i="9"/>
  <c r="BN278" i="9"/>
  <c r="BK278" i="9"/>
  <c r="BF278" i="9"/>
  <c r="BC278" i="9"/>
  <c r="AQ278" i="9"/>
  <c r="AP278" i="9"/>
  <c r="AI278" i="9"/>
  <c r="AH278" i="9"/>
  <c r="AE278" i="9"/>
  <c r="Z278" i="9"/>
  <c r="W278" i="9"/>
  <c r="C278" i="9"/>
  <c r="AQ277" i="9"/>
  <c r="BO276" i="9"/>
  <c r="BN276" i="9"/>
  <c r="BG276" i="9"/>
  <c r="BF276" i="9"/>
  <c r="BA276" i="9"/>
  <c r="AY276" i="9"/>
  <c r="AX276" i="9"/>
  <c r="AQ276" i="9"/>
  <c r="AP276" i="9"/>
  <c r="AH276" i="9"/>
  <c r="Z276" i="9"/>
  <c r="V276" i="9"/>
  <c r="R276" i="9"/>
  <c r="F276" i="9"/>
  <c r="C276" i="9"/>
  <c r="BO275" i="9"/>
  <c r="BN275" i="9"/>
  <c r="BM275" i="9"/>
  <c r="BL275" i="9"/>
  <c r="BK275" i="9"/>
  <c r="BJ275" i="9"/>
  <c r="BI275" i="9"/>
  <c r="BH275" i="9"/>
  <c r="BG275" i="9"/>
  <c r="BF275" i="9"/>
  <c r="BE275" i="9"/>
  <c r="BD275" i="9"/>
  <c r="BC275" i="9"/>
  <c r="BB275" i="9"/>
  <c r="BA275" i="9"/>
  <c r="AZ275" i="9"/>
  <c r="AZ279" i="9" s="1"/>
  <c r="AY275" i="9"/>
  <c r="AX275" i="9"/>
  <c r="AW275" i="9"/>
  <c r="AV275" i="9"/>
  <c r="AU275" i="9"/>
  <c r="AT275" i="9"/>
  <c r="AS275" i="9"/>
  <c r="AR275" i="9"/>
  <c r="AR279" i="9" s="1"/>
  <c r="AQ275" i="9"/>
  <c r="AP275" i="9"/>
  <c r="AO275" i="9"/>
  <c r="AN275" i="9"/>
  <c r="AM275" i="9"/>
  <c r="AL275" i="9"/>
  <c r="AK275" i="9"/>
  <c r="AJ275" i="9"/>
  <c r="AI275" i="9"/>
  <c r="AI276" i="9" s="1"/>
  <c r="AH275" i="9"/>
  <c r="AG275" i="9"/>
  <c r="AF275" i="9"/>
  <c r="AE275" i="9"/>
  <c r="AD275" i="9"/>
  <c r="AC275" i="9"/>
  <c r="AB275" i="9"/>
  <c r="AB276" i="9" s="1"/>
  <c r="AA275" i="9"/>
  <c r="AA276" i="9" s="1"/>
  <c r="Z275" i="9"/>
  <c r="Y275" i="9"/>
  <c r="X275" i="9"/>
  <c r="W275" i="9"/>
  <c r="V275" i="9"/>
  <c r="U275" i="9"/>
  <c r="T275" i="9"/>
  <c r="T276" i="9" s="1"/>
  <c r="S275" i="9"/>
  <c r="S276" i="9" s="1"/>
  <c r="R275" i="9"/>
  <c r="Q275" i="9"/>
  <c r="G275" i="9"/>
  <c r="F275" i="9"/>
  <c r="E275" i="9"/>
  <c r="D275" i="9"/>
  <c r="D276" i="9" s="1"/>
  <c r="C275" i="9"/>
  <c r="BO272" i="9"/>
  <c r="BN272" i="9"/>
  <c r="BM272" i="9"/>
  <c r="BM276" i="9" s="1"/>
  <c r="BL272" i="9"/>
  <c r="BL276" i="9" s="1"/>
  <c r="BK272" i="9"/>
  <c r="BJ272" i="9"/>
  <c r="BJ276" i="9" s="1"/>
  <c r="BI272" i="9"/>
  <c r="BI276" i="9" s="1"/>
  <c r="BH272" i="9"/>
  <c r="BH276" i="9" s="1"/>
  <c r="BG272" i="9"/>
  <c r="BF272" i="9"/>
  <c r="BE272" i="9"/>
  <c r="BE276" i="9" s="1"/>
  <c r="BD272" i="9"/>
  <c r="BD276" i="9" s="1"/>
  <c r="BC272" i="9"/>
  <c r="BB272" i="9"/>
  <c r="BB276" i="9" s="1"/>
  <c r="BA272" i="9"/>
  <c r="BA278" i="9" s="1"/>
  <c r="AZ272" i="9"/>
  <c r="AZ276" i="9" s="1"/>
  <c r="AY272" i="9"/>
  <c r="AX272" i="9"/>
  <c r="AW272" i="9"/>
  <c r="AW276" i="9" s="1"/>
  <c r="AV272" i="9"/>
  <c r="AV276" i="9" s="1"/>
  <c r="AU272" i="9"/>
  <c r="AT272" i="9"/>
  <c r="AT276" i="9" s="1"/>
  <c r="AS272" i="9"/>
  <c r="AS276" i="9" s="1"/>
  <c r="AR272" i="9"/>
  <c r="AR276" i="9" s="1"/>
  <c r="AQ272" i="9"/>
  <c r="AP272" i="9"/>
  <c r="AO272" i="9"/>
  <c r="AO276" i="9" s="1"/>
  <c r="AN272" i="9"/>
  <c r="AN276" i="9" s="1"/>
  <c r="AM272" i="9"/>
  <c r="AL272" i="9"/>
  <c r="AL276" i="9" s="1"/>
  <c r="AK272" i="9"/>
  <c r="AJ272" i="9"/>
  <c r="AI272" i="9"/>
  <c r="AH272" i="9"/>
  <c r="AG272" i="9"/>
  <c r="AG276" i="9" s="1"/>
  <c r="AF272" i="9"/>
  <c r="AF276" i="9" s="1"/>
  <c r="AE272" i="9"/>
  <c r="AD272" i="9"/>
  <c r="AD276" i="9" s="1"/>
  <c r="AC272" i="9"/>
  <c r="AC276" i="9" s="1"/>
  <c r="AB272" i="9"/>
  <c r="AA272" i="9"/>
  <c r="Z272" i="9"/>
  <c r="Y272" i="9"/>
  <c r="Y276" i="9" s="1"/>
  <c r="X272" i="9"/>
  <c r="X276" i="9" s="1"/>
  <c r="W272" i="9"/>
  <c r="V272" i="9"/>
  <c r="U272" i="9"/>
  <c r="U276" i="9" s="1"/>
  <c r="T272" i="9"/>
  <c r="S272" i="9"/>
  <c r="R272" i="9"/>
  <c r="Q272" i="9"/>
  <c r="Q276" i="9" s="1"/>
  <c r="G272" i="9"/>
  <c r="F272" i="9"/>
  <c r="E272" i="9"/>
  <c r="D272" i="9"/>
  <c r="C272" i="9"/>
  <c r="BN268" i="9"/>
  <c r="BN277" i="9" s="1"/>
  <c r="BJ268" i="9"/>
  <c r="BG268" i="9"/>
  <c r="BG277" i="9" s="1"/>
  <c r="BF268" i="9"/>
  <c r="AY268" i="9"/>
  <c r="AY277" i="9" s="1"/>
  <c r="AX268" i="9"/>
  <c r="AQ268" i="9"/>
  <c r="AP268" i="9"/>
  <c r="AK268" i="9"/>
  <c r="AH268" i="9"/>
  <c r="AH277" i="9" s="1"/>
  <c r="Z268" i="9"/>
  <c r="Z277" i="9" s="1"/>
  <c r="R268" i="9"/>
  <c r="R277" i="9" s="1"/>
  <c r="D268" i="9"/>
  <c r="D269" i="9" s="1"/>
  <c r="BO267" i="9"/>
  <c r="BO279" i="9" s="1"/>
  <c r="BN267" i="9"/>
  <c r="BM267" i="9"/>
  <c r="BL267" i="9"/>
  <c r="BL279" i="9" s="1"/>
  <c r="BK267" i="9"/>
  <c r="BK279" i="9" s="1"/>
  <c r="BJ267" i="9"/>
  <c r="BI267" i="9"/>
  <c r="BI279" i="9" s="1"/>
  <c r="BH267" i="9"/>
  <c r="BG267" i="9"/>
  <c r="BG279" i="9" s="1"/>
  <c r="BF267" i="9"/>
  <c r="BF279" i="9" s="1"/>
  <c r="BE267" i="9"/>
  <c r="BD267" i="9"/>
  <c r="BD279" i="9" s="1"/>
  <c r="BC267" i="9"/>
  <c r="BC279" i="9" s="1"/>
  <c r="BB267" i="9"/>
  <c r="BA267" i="9"/>
  <c r="BA279" i="9" s="1"/>
  <c r="AZ267" i="9"/>
  <c r="AY267" i="9"/>
  <c r="AY279" i="9" s="1"/>
  <c r="AX267" i="9"/>
  <c r="AX279" i="9" s="1"/>
  <c r="AW267" i="9"/>
  <c r="AW279" i="9" s="1"/>
  <c r="AV267" i="9"/>
  <c r="AV279" i="9" s="1"/>
  <c r="AU267" i="9"/>
  <c r="AU279" i="9" s="1"/>
  <c r="AT267" i="9"/>
  <c r="AS267" i="9"/>
  <c r="AS268" i="9" s="1"/>
  <c r="AS277" i="9" s="1"/>
  <c r="AR267" i="9"/>
  <c r="AQ267" i="9"/>
  <c r="AQ279" i="9" s="1"/>
  <c r="AP267" i="9"/>
  <c r="AO267" i="9"/>
  <c r="AN267" i="9"/>
  <c r="AN279" i="9" s="1"/>
  <c r="AM267" i="9"/>
  <c r="AM279" i="9" s="1"/>
  <c r="AL267" i="9"/>
  <c r="AK267" i="9"/>
  <c r="AK279" i="9" s="1"/>
  <c r="AJ267" i="9"/>
  <c r="AI267" i="9"/>
  <c r="AI279" i="9" s="1"/>
  <c r="AH267" i="9"/>
  <c r="AG267" i="9"/>
  <c r="AF267" i="9"/>
  <c r="AF279" i="9" s="1"/>
  <c r="AE267" i="9"/>
  <c r="AD267" i="9"/>
  <c r="AC267" i="9"/>
  <c r="AC279" i="9" s="1"/>
  <c r="AB267" i="9"/>
  <c r="AA267" i="9"/>
  <c r="AA279" i="9" s="1"/>
  <c r="Z267" i="9"/>
  <c r="Z279" i="9" s="1"/>
  <c r="Y267" i="9"/>
  <c r="X267" i="9"/>
  <c r="X279" i="9" s="1"/>
  <c r="W267" i="9"/>
  <c r="W279" i="9" s="1"/>
  <c r="V267" i="9"/>
  <c r="V279" i="9" s="1"/>
  <c r="U267" i="9"/>
  <c r="U268" i="9" s="1"/>
  <c r="U277" i="9" s="1"/>
  <c r="T267" i="9"/>
  <c r="T279" i="9" s="1"/>
  <c r="S267" i="9"/>
  <c r="S279" i="9" s="1"/>
  <c r="R267" i="9"/>
  <c r="R279" i="9" s="1"/>
  <c r="Q267" i="9"/>
  <c r="Q279" i="9" s="1"/>
  <c r="G267" i="9"/>
  <c r="G279" i="9" s="1"/>
  <c r="F267" i="9"/>
  <c r="E267" i="9"/>
  <c r="E279" i="9" s="1"/>
  <c r="D267" i="9"/>
  <c r="D279" i="9" s="1"/>
  <c r="C267" i="9"/>
  <c r="C279" i="9" s="1"/>
  <c r="BO264" i="9"/>
  <c r="BN264" i="9"/>
  <c r="BM264" i="9"/>
  <c r="BM278" i="9" s="1"/>
  <c r="BL264" i="9"/>
  <c r="BL268" i="9" s="1"/>
  <c r="BL277" i="9" s="1"/>
  <c r="BK264" i="9"/>
  <c r="BJ264" i="9"/>
  <c r="BJ278" i="9" s="1"/>
  <c r="BI264" i="9"/>
  <c r="BH264" i="9"/>
  <c r="BH278" i="9" s="1"/>
  <c r="BG264" i="9"/>
  <c r="BG278" i="9" s="1"/>
  <c r="BF264" i="9"/>
  <c r="BE264" i="9"/>
  <c r="BE278" i="9" s="1"/>
  <c r="BD264" i="9"/>
  <c r="BD268" i="9" s="1"/>
  <c r="BD277" i="9" s="1"/>
  <c r="BC264" i="9"/>
  <c r="BB264" i="9"/>
  <c r="BB278" i="9" s="1"/>
  <c r="BA264" i="9"/>
  <c r="BA268" i="9" s="1"/>
  <c r="BA277" i="9" s="1"/>
  <c r="AZ264" i="9"/>
  <c r="AZ278" i="9" s="1"/>
  <c r="AY264" i="9"/>
  <c r="AY278" i="9" s="1"/>
  <c r="AX264" i="9"/>
  <c r="AX278" i="9" s="1"/>
  <c r="AW264" i="9"/>
  <c r="AW278" i="9" s="1"/>
  <c r="AV264" i="9"/>
  <c r="AU264" i="9"/>
  <c r="AU278" i="9" s="1"/>
  <c r="AT264" i="9"/>
  <c r="AT268" i="9" s="1"/>
  <c r="AT277" i="9" s="1"/>
  <c r="AS264" i="9"/>
  <c r="AR264" i="9"/>
  <c r="AR278" i="9" s="1"/>
  <c r="AQ264" i="9"/>
  <c r="AP264" i="9"/>
  <c r="AO264" i="9"/>
  <c r="AO278" i="9" s="1"/>
  <c r="AN264" i="9"/>
  <c r="AM264" i="9"/>
  <c r="AL264" i="9"/>
  <c r="AL278" i="9" s="1"/>
  <c r="AK264" i="9"/>
  <c r="AJ264" i="9"/>
  <c r="AJ278" i="9" s="1"/>
  <c r="AI264" i="9"/>
  <c r="AH264" i="9"/>
  <c r="AG264" i="9"/>
  <c r="AG278" i="9" s="1"/>
  <c r="AF264" i="9"/>
  <c r="AF268" i="9" s="1"/>
  <c r="AF277" i="9" s="1"/>
  <c r="AE264" i="9"/>
  <c r="AD264" i="9"/>
  <c r="AD278" i="9" s="1"/>
  <c r="AC264" i="9"/>
  <c r="AB264" i="9"/>
  <c r="AB278" i="9" s="1"/>
  <c r="AA264" i="9"/>
  <c r="AA278" i="9" s="1"/>
  <c r="Z264" i="9"/>
  <c r="Y264" i="9"/>
  <c r="Y278" i="9" s="1"/>
  <c r="X264" i="9"/>
  <c r="X268" i="9" s="1"/>
  <c r="X277" i="9" s="1"/>
  <c r="W264" i="9"/>
  <c r="V264" i="9"/>
  <c r="V278" i="9" s="1"/>
  <c r="U264" i="9"/>
  <c r="T264" i="9"/>
  <c r="T278" i="9" s="1"/>
  <c r="S264" i="9"/>
  <c r="S278" i="9" s="1"/>
  <c r="R264" i="9"/>
  <c r="R278" i="9" s="1"/>
  <c r="Q264" i="9"/>
  <c r="Q278" i="9" s="1"/>
  <c r="G264" i="9"/>
  <c r="F264" i="9"/>
  <c r="F278" i="9" s="1"/>
  <c r="E264" i="9"/>
  <c r="E268" i="9" s="1"/>
  <c r="D264" i="9"/>
  <c r="D278" i="9" s="1"/>
  <c r="C264" i="9"/>
  <c r="BK254" i="9"/>
  <c r="BI254" i="9"/>
  <c r="BC254" i="9"/>
  <c r="BA254" i="9"/>
  <c r="AW254" i="9"/>
  <c r="AU254" i="9"/>
  <c r="AS254" i="9"/>
  <c r="AO254" i="9"/>
  <c r="AM254" i="9"/>
  <c r="AG254" i="9"/>
  <c r="AE254" i="9"/>
  <c r="Q254" i="9"/>
  <c r="E254" i="9"/>
  <c r="BL253" i="9"/>
  <c r="BJ253" i="9"/>
  <c r="BD253" i="9"/>
  <c r="BB253" i="9"/>
  <c r="AY253" i="9"/>
  <c r="AT253" i="9"/>
  <c r="AP253" i="9"/>
  <c r="AN253" i="9"/>
  <c r="AL253" i="9"/>
  <c r="AA253" i="9"/>
  <c r="X253" i="9"/>
  <c r="V253" i="9"/>
  <c r="S253" i="9"/>
  <c r="R253" i="9"/>
  <c r="F253" i="9"/>
  <c r="C253" i="9"/>
  <c r="BN251" i="9"/>
  <c r="BL251" i="9"/>
  <c r="BF251" i="9"/>
  <c r="BE251" i="9"/>
  <c r="AV251" i="9"/>
  <c r="AP251" i="9"/>
  <c r="AL251" i="9"/>
  <c r="AG251" i="9"/>
  <c r="AC251" i="9"/>
  <c r="Z251" i="9"/>
  <c r="X251" i="9"/>
  <c r="E251" i="9"/>
  <c r="BO250" i="9"/>
  <c r="BO251" i="9" s="1"/>
  <c r="BN250" i="9"/>
  <c r="BM250" i="9"/>
  <c r="BL250" i="9"/>
  <c r="BK250" i="9"/>
  <c r="BJ250" i="9"/>
  <c r="BJ251" i="9" s="1"/>
  <c r="BI250" i="9"/>
  <c r="BH250" i="9"/>
  <c r="BG250" i="9"/>
  <c r="BF250" i="9"/>
  <c r="BE250" i="9"/>
  <c r="BD250" i="9"/>
  <c r="BD251" i="9" s="1"/>
  <c r="BD252" i="9" s="1"/>
  <c r="BC250" i="9"/>
  <c r="BB250" i="9"/>
  <c r="BB251" i="9" s="1"/>
  <c r="BA250" i="9"/>
  <c r="AZ250" i="9"/>
  <c r="AY250" i="9"/>
  <c r="AY251" i="9" s="1"/>
  <c r="AX250" i="9"/>
  <c r="AW250" i="9"/>
  <c r="AV250" i="9"/>
  <c r="AU250" i="9"/>
  <c r="AT250" i="9"/>
  <c r="AT251" i="9" s="1"/>
  <c r="AS250" i="9"/>
  <c r="AR250" i="9"/>
  <c r="AQ250" i="9"/>
  <c r="AP250" i="9"/>
  <c r="AO250" i="9"/>
  <c r="AN250" i="9"/>
  <c r="AN251" i="9" s="1"/>
  <c r="AM250" i="9"/>
  <c r="AL250" i="9"/>
  <c r="AK250" i="9"/>
  <c r="AJ250" i="9"/>
  <c r="AI250" i="9"/>
  <c r="AI251" i="9" s="1"/>
  <c r="AH250" i="9"/>
  <c r="AG250" i="9"/>
  <c r="AF250" i="9"/>
  <c r="AF251" i="9" s="1"/>
  <c r="AE250" i="9"/>
  <c r="AD250" i="9"/>
  <c r="AD251" i="9" s="1"/>
  <c r="AC250" i="9"/>
  <c r="AB250" i="9"/>
  <c r="AA250" i="9"/>
  <c r="AA251" i="9" s="1"/>
  <c r="Z250" i="9"/>
  <c r="Y250" i="9"/>
  <c r="X250" i="9"/>
  <c r="W250" i="9"/>
  <c r="V250" i="9"/>
  <c r="U250" i="9"/>
  <c r="T250" i="9"/>
  <c r="S250" i="9"/>
  <c r="R250" i="9"/>
  <c r="Q250" i="9"/>
  <c r="G250" i="9"/>
  <c r="F250" i="9"/>
  <c r="E250" i="9"/>
  <c r="D250" i="9"/>
  <c r="C250" i="9"/>
  <c r="C251" i="9" s="1"/>
  <c r="BO247" i="9"/>
  <c r="BN247" i="9"/>
  <c r="BM247" i="9"/>
  <c r="BM251" i="9" s="1"/>
  <c r="BL247" i="9"/>
  <c r="BK247" i="9"/>
  <c r="BK251" i="9" s="1"/>
  <c r="BJ247" i="9"/>
  <c r="BI247" i="9"/>
  <c r="BI251" i="9" s="1"/>
  <c r="BH247" i="9"/>
  <c r="BH251" i="9" s="1"/>
  <c r="BG247" i="9"/>
  <c r="BG251" i="9" s="1"/>
  <c r="BF247" i="9"/>
  <c r="BE247" i="9"/>
  <c r="BD247" i="9"/>
  <c r="BC247" i="9"/>
  <c r="BC251" i="9" s="1"/>
  <c r="BB247" i="9"/>
  <c r="BA247" i="9"/>
  <c r="BA251" i="9" s="1"/>
  <c r="AZ247" i="9"/>
  <c r="AZ251" i="9" s="1"/>
  <c r="AY247" i="9"/>
  <c r="AX247" i="9"/>
  <c r="AX251" i="9" s="1"/>
  <c r="AW247" i="9"/>
  <c r="AW251" i="9" s="1"/>
  <c r="AV247" i="9"/>
  <c r="AU247" i="9"/>
  <c r="AU251" i="9" s="1"/>
  <c r="AT247" i="9"/>
  <c r="AS247" i="9"/>
  <c r="AS251" i="9" s="1"/>
  <c r="AR247" i="9"/>
  <c r="AR251" i="9" s="1"/>
  <c r="AQ247" i="9"/>
  <c r="AQ251" i="9" s="1"/>
  <c r="AP247" i="9"/>
  <c r="AO247" i="9"/>
  <c r="AO251" i="9" s="1"/>
  <c r="AN247" i="9"/>
  <c r="AM247" i="9"/>
  <c r="AM251" i="9" s="1"/>
  <c r="AL247" i="9"/>
  <c r="AK247" i="9"/>
  <c r="AK251" i="9" s="1"/>
  <c r="AJ247" i="9"/>
  <c r="AJ251" i="9" s="1"/>
  <c r="AI247" i="9"/>
  <c r="AH247" i="9"/>
  <c r="AH251" i="9" s="1"/>
  <c r="AG247" i="9"/>
  <c r="AF247" i="9"/>
  <c r="AE247" i="9"/>
  <c r="AE251" i="9" s="1"/>
  <c r="AD247" i="9"/>
  <c r="AC247" i="9"/>
  <c r="AB247" i="9"/>
  <c r="AB251" i="9" s="1"/>
  <c r="AA247" i="9"/>
  <c r="Z247" i="9"/>
  <c r="Y247" i="9"/>
  <c r="Y251" i="9" s="1"/>
  <c r="X247" i="9"/>
  <c r="W247" i="9"/>
  <c r="W251" i="9" s="1"/>
  <c r="V247" i="9"/>
  <c r="V251" i="9" s="1"/>
  <c r="U247" i="9"/>
  <c r="U251" i="9" s="1"/>
  <c r="T247" i="9"/>
  <c r="T251" i="9" s="1"/>
  <c r="S247" i="9"/>
  <c r="S251" i="9" s="1"/>
  <c r="R247" i="9"/>
  <c r="R251" i="9" s="1"/>
  <c r="Q247" i="9"/>
  <c r="Q251" i="9" s="1"/>
  <c r="G247" i="9"/>
  <c r="G251" i="9" s="1"/>
  <c r="F247" i="9"/>
  <c r="F251" i="9" s="1"/>
  <c r="E247" i="9"/>
  <c r="D247" i="9"/>
  <c r="D251" i="9" s="1"/>
  <c r="C247" i="9"/>
  <c r="BN243" i="9"/>
  <c r="BN252" i="9" s="1"/>
  <c r="BI243" i="9"/>
  <c r="BI252" i="9" s="1"/>
  <c r="BF243" i="9"/>
  <c r="BF252" i="9" s="1"/>
  <c r="AX243" i="9"/>
  <c r="AP243" i="9"/>
  <c r="AP252" i="9" s="1"/>
  <c r="AH243" i="9"/>
  <c r="Z243" i="9"/>
  <c r="Z252" i="9" s="1"/>
  <c r="R243" i="9"/>
  <c r="R252" i="9" s="1"/>
  <c r="BO242" i="9"/>
  <c r="BN242" i="9"/>
  <c r="BN254" i="9" s="1"/>
  <c r="BM242" i="9"/>
  <c r="BM254" i="9" s="1"/>
  <c r="BL242" i="9"/>
  <c r="BL254" i="9" s="1"/>
  <c r="BK242" i="9"/>
  <c r="BJ242" i="9"/>
  <c r="BJ254" i="9" s="1"/>
  <c r="BI242" i="9"/>
  <c r="BH242" i="9"/>
  <c r="BH254" i="9" s="1"/>
  <c r="BG242" i="9"/>
  <c r="BF242" i="9"/>
  <c r="BF254" i="9" s="1"/>
  <c r="BE242" i="9"/>
  <c r="BE254" i="9" s="1"/>
  <c r="BD242" i="9"/>
  <c r="BD243" i="9" s="1"/>
  <c r="BC242" i="9"/>
  <c r="BB242" i="9"/>
  <c r="BB254" i="9" s="1"/>
  <c r="BA242" i="9"/>
  <c r="AZ242" i="9"/>
  <c r="AZ254" i="9" s="1"/>
  <c r="AY242" i="9"/>
  <c r="AX242" i="9"/>
  <c r="AX254" i="9" s="1"/>
  <c r="AW242" i="9"/>
  <c r="AV242" i="9"/>
  <c r="AV243" i="9" s="1"/>
  <c r="AV252" i="9" s="1"/>
  <c r="AU242" i="9"/>
  <c r="AT242" i="9"/>
  <c r="AT254" i="9" s="1"/>
  <c r="AS242" i="9"/>
  <c r="AR242" i="9"/>
  <c r="AR254" i="9" s="1"/>
  <c r="AQ242" i="9"/>
  <c r="AP242" i="9"/>
  <c r="AP254" i="9" s="1"/>
  <c r="AO242" i="9"/>
  <c r="AN242" i="9"/>
  <c r="AN243" i="9" s="1"/>
  <c r="AM242" i="9"/>
  <c r="AL242" i="9"/>
  <c r="AL254" i="9" s="1"/>
  <c r="AK242" i="9"/>
  <c r="AK254" i="9" s="1"/>
  <c r="AJ242" i="9"/>
  <c r="AJ254" i="9" s="1"/>
  <c r="AI242" i="9"/>
  <c r="AH242" i="9"/>
  <c r="AH254" i="9" s="1"/>
  <c r="AG242" i="9"/>
  <c r="AF242" i="9"/>
  <c r="AF243" i="9" s="1"/>
  <c r="AE242" i="9"/>
  <c r="AD242" i="9"/>
  <c r="AD254" i="9" s="1"/>
  <c r="AC242" i="9"/>
  <c r="AC254" i="9" s="1"/>
  <c r="AB242" i="9"/>
  <c r="AB254" i="9" s="1"/>
  <c r="AA242" i="9"/>
  <c r="Z242" i="9"/>
  <c r="Z254" i="9" s="1"/>
  <c r="Y242" i="9"/>
  <c r="Y254" i="9" s="1"/>
  <c r="X242" i="9"/>
  <c r="X243" i="9" s="1"/>
  <c r="X252" i="9" s="1"/>
  <c r="W242" i="9"/>
  <c r="W254" i="9" s="1"/>
  <c r="V242" i="9"/>
  <c r="V254" i="9" s="1"/>
  <c r="U242" i="9"/>
  <c r="U254" i="9" s="1"/>
  <c r="T242" i="9"/>
  <c r="T254" i="9" s="1"/>
  <c r="S242" i="9"/>
  <c r="R242" i="9"/>
  <c r="R254" i="9" s="1"/>
  <c r="Q242" i="9"/>
  <c r="G242" i="9"/>
  <c r="G254" i="9" s="1"/>
  <c r="F242" i="9"/>
  <c r="F254" i="9" s="1"/>
  <c r="E242" i="9"/>
  <c r="D242" i="9"/>
  <c r="D254" i="9" s="1"/>
  <c r="C242" i="9"/>
  <c r="BO239" i="9"/>
  <c r="BO253" i="9" s="1"/>
  <c r="BN239" i="9"/>
  <c r="BN253" i="9" s="1"/>
  <c r="BM239" i="9"/>
  <c r="BM253" i="9" s="1"/>
  <c r="BL239" i="9"/>
  <c r="BK239" i="9"/>
  <c r="BJ239" i="9"/>
  <c r="BJ243" i="9" s="1"/>
  <c r="BJ252" i="9" s="1"/>
  <c r="BI239" i="9"/>
  <c r="BI253" i="9" s="1"/>
  <c r="BH239" i="9"/>
  <c r="BG239" i="9"/>
  <c r="BG253" i="9" s="1"/>
  <c r="BF239" i="9"/>
  <c r="BF253" i="9" s="1"/>
  <c r="BE239" i="9"/>
  <c r="BE253" i="9" s="1"/>
  <c r="BD239" i="9"/>
  <c r="BC239" i="9"/>
  <c r="BB239" i="9"/>
  <c r="BB243" i="9" s="1"/>
  <c r="BB252" i="9" s="1"/>
  <c r="BA239" i="9"/>
  <c r="BA253" i="9" s="1"/>
  <c r="AZ239" i="9"/>
  <c r="AY239" i="9"/>
  <c r="AX239" i="9"/>
  <c r="AX253" i="9" s="1"/>
  <c r="AW239" i="9"/>
  <c r="AW253" i="9" s="1"/>
  <c r="AV239" i="9"/>
  <c r="AV253" i="9" s="1"/>
  <c r="AU239" i="9"/>
  <c r="AT239" i="9"/>
  <c r="AT243" i="9" s="1"/>
  <c r="AT252" i="9" s="1"/>
  <c r="AS239" i="9"/>
  <c r="AS253" i="9" s="1"/>
  <c r="AR239" i="9"/>
  <c r="AQ239" i="9"/>
  <c r="AQ253" i="9" s="1"/>
  <c r="AP239" i="9"/>
  <c r="AO239" i="9"/>
  <c r="AO253" i="9" s="1"/>
  <c r="AN239" i="9"/>
  <c r="AM239" i="9"/>
  <c r="AL239" i="9"/>
  <c r="AL243" i="9" s="1"/>
  <c r="AL252" i="9" s="1"/>
  <c r="AK239" i="9"/>
  <c r="AK253" i="9" s="1"/>
  <c r="AJ239" i="9"/>
  <c r="AI239" i="9"/>
  <c r="AI253" i="9" s="1"/>
  <c r="AH239" i="9"/>
  <c r="AH253" i="9" s="1"/>
  <c r="AG239" i="9"/>
  <c r="AG253" i="9" s="1"/>
  <c r="AF239" i="9"/>
  <c r="AF253" i="9" s="1"/>
  <c r="AE239" i="9"/>
  <c r="AD239" i="9"/>
  <c r="AD243" i="9" s="1"/>
  <c r="AD252" i="9" s="1"/>
  <c r="AC239" i="9"/>
  <c r="AC253" i="9" s="1"/>
  <c r="AB239" i="9"/>
  <c r="AA239" i="9"/>
  <c r="Z239" i="9"/>
  <c r="Z253" i="9" s="1"/>
  <c r="Y239" i="9"/>
  <c r="Y253" i="9" s="1"/>
  <c r="X239" i="9"/>
  <c r="W239" i="9"/>
  <c r="V239" i="9"/>
  <c r="V243" i="9" s="1"/>
  <c r="V252" i="9" s="1"/>
  <c r="U239" i="9"/>
  <c r="U253" i="9" s="1"/>
  <c r="T239" i="9"/>
  <c r="S239" i="9"/>
  <c r="R239" i="9"/>
  <c r="Q239" i="9"/>
  <c r="Q253" i="9" s="1"/>
  <c r="G239" i="9"/>
  <c r="F239" i="9"/>
  <c r="F243" i="9" s="1"/>
  <c r="E239" i="9"/>
  <c r="D239" i="9"/>
  <c r="C239" i="9"/>
  <c r="BO229" i="9"/>
  <c r="BL229" i="9"/>
  <c r="BI229" i="9"/>
  <c r="BG229" i="9"/>
  <c r="BD229" i="9"/>
  <c r="BB229" i="9"/>
  <c r="BA229" i="9"/>
  <c r="AY229" i="9"/>
  <c r="AV229" i="9"/>
  <c r="AS229" i="9"/>
  <c r="AQ229" i="9"/>
  <c r="AN229" i="9"/>
  <c r="AL229" i="9"/>
  <c r="AK229" i="9"/>
  <c r="AI229" i="9"/>
  <c r="AF229" i="9"/>
  <c r="AC229" i="9"/>
  <c r="AA229" i="9"/>
  <c r="X229" i="9"/>
  <c r="U229" i="9"/>
  <c r="S229" i="9"/>
  <c r="E229" i="9"/>
  <c r="C229" i="9"/>
  <c r="BM228" i="9"/>
  <c r="BJ228" i="9"/>
  <c r="BH228" i="9"/>
  <c r="BE228" i="9"/>
  <c r="BB228" i="9"/>
  <c r="AZ228" i="9"/>
  <c r="AW228" i="9"/>
  <c r="AT228" i="9"/>
  <c r="AR228" i="9"/>
  <c r="AO228" i="9"/>
  <c r="AL228" i="9"/>
  <c r="AJ228" i="9"/>
  <c r="AG228" i="9"/>
  <c r="AD228" i="9"/>
  <c r="AB228" i="9"/>
  <c r="Y228" i="9"/>
  <c r="V228" i="9"/>
  <c r="T228" i="9"/>
  <c r="Q228" i="9"/>
  <c r="F228" i="9"/>
  <c r="D228" i="9"/>
  <c r="BD227" i="9"/>
  <c r="AM227" i="9"/>
  <c r="BO226" i="9"/>
  <c r="BL226" i="9"/>
  <c r="BE226" i="9"/>
  <c r="BD226" i="9"/>
  <c r="AY226" i="9"/>
  <c r="AV226" i="9"/>
  <c r="AO226" i="9"/>
  <c r="AN226" i="9"/>
  <c r="AK226" i="9"/>
  <c r="AI226" i="9"/>
  <c r="AF226" i="9"/>
  <c r="Y226" i="9"/>
  <c r="X226" i="9"/>
  <c r="S226" i="9"/>
  <c r="C226" i="9"/>
  <c r="BO225" i="9"/>
  <c r="BN225" i="9"/>
  <c r="BM225" i="9"/>
  <c r="BM226" i="9" s="1"/>
  <c r="BL225" i="9"/>
  <c r="BK225" i="9"/>
  <c r="BJ225" i="9"/>
  <c r="BJ226" i="9" s="1"/>
  <c r="BI225" i="9"/>
  <c r="BH225" i="9"/>
  <c r="BG225" i="9"/>
  <c r="BF225" i="9"/>
  <c r="BE225" i="9"/>
  <c r="BD225" i="9"/>
  <c r="BC225" i="9"/>
  <c r="BB225" i="9"/>
  <c r="BB226" i="9" s="1"/>
  <c r="BA225" i="9"/>
  <c r="AZ225" i="9"/>
  <c r="AY225" i="9"/>
  <c r="AX225" i="9"/>
  <c r="AW225" i="9"/>
  <c r="AW226" i="9" s="1"/>
  <c r="AV225" i="9"/>
  <c r="AU225" i="9"/>
  <c r="AT225" i="9"/>
  <c r="AT226" i="9" s="1"/>
  <c r="AS225" i="9"/>
  <c r="AR225" i="9"/>
  <c r="AQ225" i="9"/>
  <c r="AP225" i="9"/>
  <c r="AO225" i="9"/>
  <c r="AN225" i="9"/>
  <c r="AM225" i="9"/>
  <c r="AL225" i="9"/>
  <c r="AL226" i="9" s="1"/>
  <c r="AK225" i="9"/>
  <c r="AJ225" i="9"/>
  <c r="AI225" i="9"/>
  <c r="AH225" i="9"/>
  <c r="AG225" i="9"/>
  <c r="AG226" i="9" s="1"/>
  <c r="AF225" i="9"/>
  <c r="AE225" i="9"/>
  <c r="AD225" i="9"/>
  <c r="AD226" i="9" s="1"/>
  <c r="AC225" i="9"/>
  <c r="AB225" i="9"/>
  <c r="AA225" i="9"/>
  <c r="Z225" i="9"/>
  <c r="Y225" i="9"/>
  <c r="X225" i="9"/>
  <c r="W225" i="9"/>
  <c r="V225" i="9"/>
  <c r="V226" i="9" s="1"/>
  <c r="U225" i="9"/>
  <c r="T225" i="9"/>
  <c r="S225" i="9"/>
  <c r="R225" i="9"/>
  <c r="Q225" i="9"/>
  <c r="Q226" i="9" s="1"/>
  <c r="G225" i="9"/>
  <c r="F225" i="9"/>
  <c r="F226" i="9" s="1"/>
  <c r="E225" i="9"/>
  <c r="D225" i="9"/>
  <c r="C225" i="9"/>
  <c r="BO222" i="9"/>
  <c r="BN222" i="9"/>
  <c r="BN226" i="9" s="1"/>
  <c r="BM222" i="9"/>
  <c r="BL222" i="9"/>
  <c r="BK222" i="9"/>
  <c r="BK226" i="9" s="1"/>
  <c r="BJ222" i="9"/>
  <c r="BI222" i="9"/>
  <c r="BI226" i="9" s="1"/>
  <c r="BH222" i="9"/>
  <c r="BG222" i="9"/>
  <c r="BG226" i="9" s="1"/>
  <c r="BF222" i="9"/>
  <c r="BF226" i="9" s="1"/>
  <c r="BE222" i="9"/>
  <c r="BD222" i="9"/>
  <c r="BC222" i="9"/>
  <c r="BC226" i="9" s="1"/>
  <c r="BC227" i="9" s="1"/>
  <c r="BB222" i="9"/>
  <c r="BA222" i="9"/>
  <c r="BA226" i="9" s="1"/>
  <c r="AZ222" i="9"/>
  <c r="AY222" i="9"/>
  <c r="AX222" i="9"/>
  <c r="AX226" i="9" s="1"/>
  <c r="AW222" i="9"/>
  <c r="AV222" i="9"/>
  <c r="AU222" i="9"/>
  <c r="AU226" i="9" s="1"/>
  <c r="AT222" i="9"/>
  <c r="AS222" i="9"/>
  <c r="AS226" i="9" s="1"/>
  <c r="AR222" i="9"/>
  <c r="AQ222" i="9"/>
  <c r="AQ226" i="9" s="1"/>
  <c r="AP222" i="9"/>
  <c r="AP226" i="9" s="1"/>
  <c r="AO222" i="9"/>
  <c r="AN222" i="9"/>
  <c r="AM222" i="9"/>
  <c r="AM226" i="9" s="1"/>
  <c r="AL222" i="9"/>
  <c r="AK222" i="9"/>
  <c r="AJ222" i="9"/>
  <c r="AI222" i="9"/>
  <c r="AH222" i="9"/>
  <c r="AH226" i="9" s="1"/>
  <c r="AG222" i="9"/>
  <c r="AF222" i="9"/>
  <c r="AE222" i="9"/>
  <c r="AE226" i="9" s="1"/>
  <c r="AD222" i="9"/>
  <c r="AC222" i="9"/>
  <c r="AC226" i="9" s="1"/>
  <c r="AB222" i="9"/>
  <c r="AA222" i="9"/>
  <c r="AA226" i="9" s="1"/>
  <c r="Z222" i="9"/>
  <c r="Z226" i="9" s="1"/>
  <c r="Y222" i="9"/>
  <c r="X222" i="9"/>
  <c r="W222" i="9"/>
  <c r="W226" i="9" s="1"/>
  <c r="W227" i="9" s="1"/>
  <c r="V222" i="9"/>
  <c r="U222" i="9"/>
  <c r="U226" i="9" s="1"/>
  <c r="T222" i="9"/>
  <c r="S222" i="9"/>
  <c r="R222" i="9"/>
  <c r="R226" i="9" s="1"/>
  <c r="Q222" i="9"/>
  <c r="G222" i="9"/>
  <c r="G226" i="9" s="1"/>
  <c r="G227" i="9" s="1"/>
  <c r="F222" i="9"/>
  <c r="E222" i="9"/>
  <c r="E226" i="9" s="1"/>
  <c r="D222" i="9"/>
  <c r="C222" i="9"/>
  <c r="BL218" i="9"/>
  <c r="BL227" i="9" s="1"/>
  <c r="BI218" i="9"/>
  <c r="BI227" i="9" s="1"/>
  <c r="BD218" i="9"/>
  <c r="AV218" i="9"/>
  <c r="AV227" i="9" s="1"/>
  <c r="AS218" i="9"/>
  <c r="AS227" i="9" s="1"/>
  <c r="AN218" i="9"/>
  <c r="AF218" i="9"/>
  <c r="AF227" i="9" s="1"/>
  <c r="AC218" i="9"/>
  <c r="AC227" i="9" s="1"/>
  <c r="X218" i="9"/>
  <c r="X227" i="9" s="1"/>
  <c r="BO217" i="9"/>
  <c r="BN217" i="9"/>
  <c r="BN229" i="9" s="1"/>
  <c r="BM217" i="9"/>
  <c r="BM229" i="9" s="1"/>
  <c r="BL217" i="9"/>
  <c r="BK217" i="9"/>
  <c r="BK229" i="9" s="1"/>
  <c r="BJ217" i="9"/>
  <c r="BJ218" i="9" s="1"/>
  <c r="BI217" i="9"/>
  <c r="BH217" i="9"/>
  <c r="BG217" i="9"/>
  <c r="BF217" i="9"/>
  <c r="BF229" i="9" s="1"/>
  <c r="BE217" i="9"/>
  <c r="BD217" i="9"/>
  <c r="BC217" i="9"/>
  <c r="BC229" i="9" s="1"/>
  <c r="BB217" i="9"/>
  <c r="BB218" i="9" s="1"/>
  <c r="BA217" i="9"/>
  <c r="AZ217" i="9"/>
  <c r="AY217" i="9"/>
  <c r="AX217" i="9"/>
  <c r="AX229" i="9" s="1"/>
  <c r="AW217" i="9"/>
  <c r="AW229" i="9" s="1"/>
  <c r="AV217" i="9"/>
  <c r="AU217" i="9"/>
  <c r="AU229" i="9" s="1"/>
  <c r="AT217" i="9"/>
  <c r="AT218" i="9" s="1"/>
  <c r="AS217" i="9"/>
  <c r="AR217" i="9"/>
  <c r="AQ217" i="9"/>
  <c r="AP217" i="9"/>
  <c r="AP229" i="9" s="1"/>
  <c r="AO217" i="9"/>
  <c r="AN217" i="9"/>
  <c r="AM217" i="9"/>
  <c r="AM229" i="9" s="1"/>
  <c r="AL217" i="9"/>
  <c r="AL218" i="9" s="1"/>
  <c r="AK217" i="9"/>
  <c r="AJ217" i="9"/>
  <c r="AI217" i="9"/>
  <c r="AH217" i="9"/>
  <c r="AH229" i="9" s="1"/>
  <c r="AG217" i="9"/>
  <c r="AG229" i="9" s="1"/>
  <c r="AF217" i="9"/>
  <c r="AE217" i="9"/>
  <c r="AE229" i="9" s="1"/>
  <c r="AD217" i="9"/>
  <c r="AD218" i="9" s="1"/>
  <c r="AC217" i="9"/>
  <c r="AB217" i="9"/>
  <c r="AA217" i="9"/>
  <c r="Z217" i="9"/>
  <c r="Z229" i="9" s="1"/>
  <c r="Y217" i="9"/>
  <c r="X217" i="9"/>
  <c r="W217" i="9"/>
  <c r="W229" i="9" s="1"/>
  <c r="V217" i="9"/>
  <c r="V218" i="9" s="1"/>
  <c r="U217" i="9"/>
  <c r="T217" i="9"/>
  <c r="S217" i="9"/>
  <c r="R217" i="9"/>
  <c r="R229" i="9" s="1"/>
  <c r="Q217" i="9"/>
  <c r="Q229" i="9" s="1"/>
  <c r="G217" i="9"/>
  <c r="G229" i="9" s="1"/>
  <c r="F217" i="9"/>
  <c r="F218" i="9" s="1"/>
  <c r="E217" i="9"/>
  <c r="D217" i="9"/>
  <c r="C217" i="9"/>
  <c r="BO214" i="9"/>
  <c r="BN214" i="9"/>
  <c r="BM214" i="9"/>
  <c r="BL214" i="9"/>
  <c r="BL228" i="9" s="1"/>
  <c r="BK214" i="9"/>
  <c r="BK218" i="9" s="1"/>
  <c r="BJ214" i="9"/>
  <c r="BI214" i="9"/>
  <c r="BH214" i="9"/>
  <c r="BH218" i="9" s="1"/>
  <c r="BG214" i="9"/>
  <c r="BF214" i="9"/>
  <c r="BE214" i="9"/>
  <c r="BD214" i="9"/>
  <c r="BD228" i="9" s="1"/>
  <c r="BC214" i="9"/>
  <c r="BC218" i="9" s="1"/>
  <c r="BB214" i="9"/>
  <c r="BA214" i="9"/>
  <c r="AZ214" i="9"/>
  <c r="AZ218" i="9" s="1"/>
  <c r="AY214" i="9"/>
  <c r="AX214" i="9"/>
  <c r="AW214" i="9"/>
  <c r="AV214" i="9"/>
  <c r="AV228" i="9" s="1"/>
  <c r="AU214" i="9"/>
  <c r="AU218" i="9" s="1"/>
  <c r="AT214" i="9"/>
  <c r="AS214" i="9"/>
  <c r="AR214" i="9"/>
  <c r="AR218" i="9" s="1"/>
  <c r="AQ214" i="9"/>
  <c r="AP214" i="9"/>
  <c r="AO214" i="9"/>
  <c r="AN214" i="9"/>
  <c r="AN228" i="9" s="1"/>
  <c r="AM214" i="9"/>
  <c r="AM218" i="9" s="1"/>
  <c r="AL214" i="9"/>
  <c r="AK214" i="9"/>
  <c r="AJ214" i="9"/>
  <c r="AJ218" i="9" s="1"/>
  <c r="AI214" i="9"/>
  <c r="AH214" i="9"/>
  <c r="AG214" i="9"/>
  <c r="AF214" i="9"/>
  <c r="AF228" i="9" s="1"/>
  <c r="AE214" i="9"/>
  <c r="AE218" i="9" s="1"/>
  <c r="AD214" i="9"/>
  <c r="AC214" i="9"/>
  <c r="AB214" i="9"/>
  <c r="AB218" i="9" s="1"/>
  <c r="AA214" i="9"/>
  <c r="Z214" i="9"/>
  <c r="Y214" i="9"/>
  <c r="X214" i="9"/>
  <c r="X228" i="9" s="1"/>
  <c r="W214" i="9"/>
  <c r="W218" i="9" s="1"/>
  <c r="V214" i="9"/>
  <c r="U214" i="9"/>
  <c r="T214" i="9"/>
  <c r="T218" i="9" s="1"/>
  <c r="S214" i="9"/>
  <c r="R214" i="9"/>
  <c r="Q214" i="9"/>
  <c r="G214" i="9"/>
  <c r="G218" i="9" s="1"/>
  <c r="G219" i="9" s="1"/>
  <c r="F214" i="9"/>
  <c r="E214" i="9"/>
  <c r="D214" i="9"/>
  <c r="D218" i="9" s="1"/>
  <c r="D219" i="9" s="1"/>
  <c r="C214" i="9"/>
  <c r="BO204" i="9"/>
  <c r="BM204" i="9"/>
  <c r="BG204" i="9"/>
  <c r="BE204" i="9"/>
  <c r="BD204" i="9"/>
  <c r="AY204" i="9"/>
  <c r="AW204" i="9"/>
  <c r="AR204" i="9"/>
  <c r="AQ204" i="9"/>
  <c r="AO204" i="9"/>
  <c r="AI204" i="9"/>
  <c r="AG204" i="9"/>
  <c r="AB204" i="9"/>
  <c r="AA204" i="9"/>
  <c r="Y204" i="9"/>
  <c r="S204" i="9"/>
  <c r="Q204" i="9"/>
  <c r="F204" i="9"/>
  <c r="D204" i="9"/>
  <c r="C204" i="9"/>
  <c r="BN203" i="9"/>
  <c r="BH203" i="9"/>
  <c r="BF203" i="9"/>
  <c r="AZ203" i="9"/>
  <c r="AX203" i="9"/>
  <c r="AS203" i="9"/>
  <c r="AR203" i="9"/>
  <c r="AP203" i="9"/>
  <c r="AJ203" i="9"/>
  <c r="AH203" i="9"/>
  <c r="AE203" i="9"/>
  <c r="AC203" i="9"/>
  <c r="AB203" i="9"/>
  <c r="Z203" i="9"/>
  <c r="T203" i="9"/>
  <c r="R203" i="9"/>
  <c r="G203" i="9"/>
  <c r="E203" i="9"/>
  <c r="D203" i="9"/>
  <c r="BB202" i="9"/>
  <c r="AL202" i="9"/>
  <c r="AK202" i="9"/>
  <c r="BO201" i="9"/>
  <c r="BJ201" i="9"/>
  <c r="BH201" i="9"/>
  <c r="BG201" i="9"/>
  <c r="BB201" i="9"/>
  <c r="AW201" i="9"/>
  <c r="AT201" i="9"/>
  <c r="AL201" i="9"/>
  <c r="AJ201" i="9"/>
  <c r="AI201" i="9"/>
  <c r="V201" i="9"/>
  <c r="T201" i="9"/>
  <c r="G201" i="9"/>
  <c r="C201" i="9"/>
  <c r="BO200" i="9"/>
  <c r="BN200" i="9"/>
  <c r="BM200" i="9"/>
  <c r="BL200" i="9"/>
  <c r="BK200" i="9"/>
  <c r="BK201" i="9" s="1"/>
  <c r="BJ200" i="9"/>
  <c r="BI200" i="9"/>
  <c r="BH200" i="9"/>
  <c r="BG200" i="9"/>
  <c r="BF200" i="9"/>
  <c r="BE200" i="9"/>
  <c r="BD200" i="9"/>
  <c r="BC200" i="9"/>
  <c r="BC201" i="9" s="1"/>
  <c r="BB200" i="9"/>
  <c r="BA200" i="9"/>
  <c r="AZ200" i="9"/>
  <c r="AZ201" i="9" s="1"/>
  <c r="AY200" i="9"/>
  <c r="AX200" i="9"/>
  <c r="AW200" i="9"/>
  <c r="AV200" i="9"/>
  <c r="AU200" i="9"/>
  <c r="AU201" i="9" s="1"/>
  <c r="AT200" i="9"/>
  <c r="AS200" i="9"/>
  <c r="AR200" i="9"/>
  <c r="AR201" i="9" s="1"/>
  <c r="AQ200" i="9"/>
  <c r="AP200" i="9"/>
  <c r="AO200" i="9"/>
  <c r="AN200" i="9"/>
  <c r="AM200" i="9"/>
  <c r="AM201" i="9" s="1"/>
  <c r="AL200" i="9"/>
  <c r="AK200" i="9"/>
  <c r="AJ200" i="9"/>
  <c r="AJ204" i="9" s="1"/>
  <c r="AI200" i="9"/>
  <c r="AH200" i="9"/>
  <c r="AG200" i="9"/>
  <c r="AF200" i="9"/>
  <c r="AE200" i="9"/>
  <c r="AE201" i="9" s="1"/>
  <c r="AD200" i="9"/>
  <c r="AC200" i="9"/>
  <c r="AB200" i="9"/>
  <c r="AB201" i="9" s="1"/>
  <c r="AA200" i="9"/>
  <c r="Z200" i="9"/>
  <c r="Y200" i="9"/>
  <c r="X200" i="9"/>
  <c r="W200" i="9"/>
  <c r="W201" i="9" s="1"/>
  <c r="V200" i="9"/>
  <c r="U200" i="9"/>
  <c r="T200" i="9"/>
  <c r="S200" i="9"/>
  <c r="R200" i="9"/>
  <c r="Q200" i="9"/>
  <c r="G200" i="9"/>
  <c r="F200" i="9"/>
  <c r="E200" i="9"/>
  <c r="D200" i="9"/>
  <c r="D201" i="9" s="1"/>
  <c r="C200" i="9"/>
  <c r="BO197" i="9"/>
  <c r="BN197" i="9"/>
  <c r="BN201" i="9" s="1"/>
  <c r="BM197" i="9"/>
  <c r="BM201" i="9" s="1"/>
  <c r="BL197" i="9"/>
  <c r="BL201" i="9" s="1"/>
  <c r="BK197" i="9"/>
  <c r="BJ197" i="9"/>
  <c r="BI197" i="9"/>
  <c r="BI201" i="9" s="1"/>
  <c r="BH197" i="9"/>
  <c r="BG197" i="9"/>
  <c r="BF197" i="9"/>
  <c r="BF201" i="9" s="1"/>
  <c r="BE197" i="9"/>
  <c r="BE201" i="9" s="1"/>
  <c r="BD197" i="9"/>
  <c r="BD201" i="9" s="1"/>
  <c r="BC197" i="9"/>
  <c r="BB197" i="9"/>
  <c r="BA197" i="9"/>
  <c r="BA201" i="9" s="1"/>
  <c r="AZ197" i="9"/>
  <c r="AY197" i="9"/>
  <c r="AY201" i="9" s="1"/>
  <c r="AX197" i="9"/>
  <c r="AX201" i="9" s="1"/>
  <c r="AW197" i="9"/>
  <c r="AV197" i="9"/>
  <c r="AV201" i="9" s="1"/>
  <c r="AU197" i="9"/>
  <c r="AT197" i="9"/>
  <c r="AS197" i="9"/>
  <c r="AS201" i="9" s="1"/>
  <c r="AR197" i="9"/>
  <c r="AQ197" i="9"/>
  <c r="AQ201" i="9" s="1"/>
  <c r="AP197" i="9"/>
  <c r="AP201" i="9" s="1"/>
  <c r="AO197" i="9"/>
  <c r="AO201" i="9" s="1"/>
  <c r="AN197" i="9"/>
  <c r="AN201" i="9" s="1"/>
  <c r="AM197" i="9"/>
  <c r="AL197" i="9"/>
  <c r="AK197" i="9"/>
  <c r="AK201" i="9" s="1"/>
  <c r="AJ197" i="9"/>
  <c r="AI197" i="9"/>
  <c r="AH197" i="9"/>
  <c r="AH201" i="9" s="1"/>
  <c r="AG197" i="9"/>
  <c r="AG201" i="9" s="1"/>
  <c r="AF197" i="9"/>
  <c r="AF201" i="9" s="1"/>
  <c r="AE197" i="9"/>
  <c r="AD197" i="9"/>
  <c r="AD201" i="9" s="1"/>
  <c r="AC197" i="9"/>
  <c r="AC201" i="9" s="1"/>
  <c r="AB197" i="9"/>
  <c r="AA197" i="9"/>
  <c r="AA201" i="9" s="1"/>
  <c r="Z197" i="9"/>
  <c r="Z201" i="9" s="1"/>
  <c r="Y197" i="9"/>
  <c r="Y201" i="9" s="1"/>
  <c r="X197" i="9"/>
  <c r="X201" i="9" s="1"/>
  <c r="W197" i="9"/>
  <c r="V197" i="9"/>
  <c r="U197" i="9"/>
  <c r="U201" i="9" s="1"/>
  <c r="T197" i="9"/>
  <c r="S197" i="9"/>
  <c r="S201" i="9" s="1"/>
  <c r="R197" i="9"/>
  <c r="R201" i="9" s="1"/>
  <c r="Q197" i="9"/>
  <c r="Q201" i="9" s="1"/>
  <c r="G197" i="9"/>
  <c r="F197" i="9"/>
  <c r="F201" i="9" s="1"/>
  <c r="E197" i="9"/>
  <c r="E201" i="9" s="1"/>
  <c r="D197" i="9"/>
  <c r="C197" i="9"/>
  <c r="BO193" i="9"/>
  <c r="BI193" i="9"/>
  <c r="BI202" i="9" s="1"/>
  <c r="BH193" i="9"/>
  <c r="BH202" i="9" s="1"/>
  <c r="BG193" i="9"/>
  <c r="BG202" i="9" s="1"/>
  <c r="AZ193" i="9"/>
  <c r="AY193" i="9"/>
  <c r="AY202" i="9" s="1"/>
  <c r="AU193" i="9"/>
  <c r="AR193" i="9"/>
  <c r="AM193" i="9"/>
  <c r="AM202" i="9" s="1"/>
  <c r="AL193" i="9"/>
  <c r="AK193" i="9"/>
  <c r="AI193" i="9"/>
  <c r="AC193" i="9"/>
  <c r="AC202" i="9" s="1"/>
  <c r="AB193" i="9"/>
  <c r="AA193" i="9"/>
  <c r="AA202" i="9" s="1"/>
  <c r="T193" i="9"/>
  <c r="S193" i="9"/>
  <c r="S202" i="9" s="1"/>
  <c r="Q193" i="9"/>
  <c r="Q202" i="9" s="1"/>
  <c r="E193" i="9"/>
  <c r="E202" i="9" s="1"/>
  <c r="C193" i="9"/>
  <c r="C202" i="9" s="1"/>
  <c r="BO192" i="9"/>
  <c r="BN192" i="9"/>
  <c r="BM192" i="9"/>
  <c r="BL192" i="9"/>
  <c r="BL204" i="9" s="1"/>
  <c r="BK192" i="9"/>
  <c r="BK204" i="9" s="1"/>
  <c r="BJ192" i="9"/>
  <c r="BI192" i="9"/>
  <c r="BI204" i="9" s="1"/>
  <c r="BH192" i="9"/>
  <c r="BH204" i="9" s="1"/>
  <c r="BG192" i="9"/>
  <c r="BF192" i="9"/>
  <c r="BE192" i="9"/>
  <c r="BD192" i="9"/>
  <c r="BC192" i="9"/>
  <c r="BC204" i="9" s="1"/>
  <c r="BB192" i="9"/>
  <c r="BB193" i="9" s="1"/>
  <c r="BA192" i="9"/>
  <c r="BA204" i="9" s="1"/>
  <c r="AZ192" i="9"/>
  <c r="AZ204" i="9" s="1"/>
  <c r="AY192" i="9"/>
  <c r="AX192" i="9"/>
  <c r="AW192" i="9"/>
  <c r="AV192" i="9"/>
  <c r="AV204" i="9" s="1"/>
  <c r="AU192" i="9"/>
  <c r="AU204" i="9" s="1"/>
  <c r="AT192" i="9"/>
  <c r="AT204" i="9" s="1"/>
  <c r="AS192" i="9"/>
  <c r="AS204" i="9" s="1"/>
  <c r="AR192" i="9"/>
  <c r="AQ192" i="9"/>
  <c r="AP192" i="9"/>
  <c r="AO192" i="9"/>
  <c r="AN192" i="9"/>
  <c r="AN204" i="9" s="1"/>
  <c r="AM192" i="9"/>
  <c r="AM204" i="9" s="1"/>
  <c r="AL192" i="9"/>
  <c r="AL204" i="9" s="1"/>
  <c r="AK192" i="9"/>
  <c r="AK204" i="9" s="1"/>
  <c r="AJ192" i="9"/>
  <c r="AJ193" i="9" s="1"/>
  <c r="AJ202" i="9" s="1"/>
  <c r="AI192" i="9"/>
  <c r="AH192" i="9"/>
  <c r="AG192" i="9"/>
  <c r="AF192" i="9"/>
  <c r="AF204" i="9" s="1"/>
  <c r="AE192" i="9"/>
  <c r="AE204" i="9" s="1"/>
  <c r="AD192" i="9"/>
  <c r="AD193" i="9" s="1"/>
  <c r="AC192" i="9"/>
  <c r="AC204" i="9" s="1"/>
  <c r="AB192" i="9"/>
  <c r="AA192" i="9"/>
  <c r="Z192" i="9"/>
  <c r="Y192" i="9"/>
  <c r="X192" i="9"/>
  <c r="X204" i="9" s="1"/>
  <c r="W192" i="9"/>
  <c r="W204" i="9" s="1"/>
  <c r="V192" i="9"/>
  <c r="U192" i="9"/>
  <c r="U204" i="9" s="1"/>
  <c r="T192" i="9"/>
  <c r="T204" i="9" s="1"/>
  <c r="S192" i="9"/>
  <c r="R192" i="9"/>
  <c r="Q192" i="9"/>
  <c r="G192" i="9"/>
  <c r="G204" i="9" s="1"/>
  <c r="F192" i="9"/>
  <c r="F193" i="9" s="1"/>
  <c r="E192" i="9"/>
  <c r="E204" i="9" s="1"/>
  <c r="D192" i="9"/>
  <c r="D193" i="9" s="1"/>
  <c r="C192" i="9"/>
  <c r="BO189" i="9"/>
  <c r="BN189" i="9"/>
  <c r="BN193" i="9" s="1"/>
  <c r="BM189" i="9"/>
  <c r="BL189" i="9"/>
  <c r="BK189" i="9"/>
  <c r="BJ189" i="9"/>
  <c r="BJ203" i="9" s="1"/>
  <c r="BI189" i="9"/>
  <c r="BI203" i="9" s="1"/>
  <c r="BH189" i="9"/>
  <c r="BG189" i="9"/>
  <c r="BF189" i="9"/>
  <c r="BF193" i="9" s="1"/>
  <c r="BE189" i="9"/>
  <c r="BE193" i="9" s="1"/>
  <c r="BE202" i="9" s="1"/>
  <c r="BD189" i="9"/>
  <c r="BC189" i="9"/>
  <c r="BC203" i="9" s="1"/>
  <c r="BB189" i="9"/>
  <c r="BB203" i="9" s="1"/>
  <c r="BA189" i="9"/>
  <c r="BA193" i="9" s="1"/>
  <c r="BA202" i="9" s="1"/>
  <c r="AZ189" i="9"/>
  <c r="AY189" i="9"/>
  <c r="AX189" i="9"/>
  <c r="AX193" i="9" s="1"/>
  <c r="AW189" i="9"/>
  <c r="AW203" i="9" s="1"/>
  <c r="AV189" i="9"/>
  <c r="AU189" i="9"/>
  <c r="AU203" i="9" s="1"/>
  <c r="AT189" i="9"/>
  <c r="AT203" i="9" s="1"/>
  <c r="AS189" i="9"/>
  <c r="AS193" i="9" s="1"/>
  <c r="AS202" i="9" s="1"/>
  <c r="AR189" i="9"/>
  <c r="AQ189" i="9"/>
  <c r="AP189" i="9"/>
  <c r="AP193" i="9" s="1"/>
  <c r="AO189" i="9"/>
  <c r="AN189" i="9"/>
  <c r="AM189" i="9"/>
  <c r="AM203" i="9" s="1"/>
  <c r="AL189" i="9"/>
  <c r="AL203" i="9" s="1"/>
  <c r="AK189" i="9"/>
  <c r="AJ189" i="9"/>
  <c r="AI189" i="9"/>
  <c r="AH189" i="9"/>
  <c r="AH193" i="9" s="1"/>
  <c r="AG189" i="9"/>
  <c r="AG193" i="9" s="1"/>
  <c r="AF189" i="9"/>
  <c r="AE189" i="9"/>
  <c r="AD189" i="9"/>
  <c r="AD203" i="9" s="1"/>
  <c r="AC189" i="9"/>
  <c r="AB189" i="9"/>
  <c r="AA189" i="9"/>
  <c r="Z189" i="9"/>
  <c r="Z193" i="9" s="1"/>
  <c r="Y189" i="9"/>
  <c r="X189" i="9"/>
  <c r="W189" i="9"/>
  <c r="V189" i="9"/>
  <c r="V203" i="9" s="1"/>
  <c r="U189" i="9"/>
  <c r="U193" i="9" s="1"/>
  <c r="U202" i="9" s="1"/>
  <c r="T189" i="9"/>
  <c r="S189" i="9"/>
  <c r="R189" i="9"/>
  <c r="R193" i="9" s="1"/>
  <c r="Q189" i="9"/>
  <c r="Q203" i="9" s="1"/>
  <c r="G189" i="9"/>
  <c r="F189" i="9"/>
  <c r="F203" i="9" s="1"/>
  <c r="E189" i="9"/>
  <c r="D189" i="9"/>
  <c r="C189" i="9"/>
  <c r="BM179" i="9"/>
  <c r="BK179" i="9"/>
  <c r="BF179" i="9"/>
  <c r="BC179" i="9"/>
  <c r="BB179" i="9"/>
  <c r="AZ179" i="9"/>
  <c r="AP179" i="9"/>
  <c r="AM179" i="9"/>
  <c r="AH179" i="9"/>
  <c r="AG179" i="9"/>
  <c r="Z179" i="9"/>
  <c r="Y179" i="9"/>
  <c r="Q179" i="9"/>
  <c r="G179" i="9"/>
  <c r="F179" i="9"/>
  <c r="BO178" i="9"/>
  <c r="BL178" i="9"/>
  <c r="BK178" i="9"/>
  <c r="BC178" i="9"/>
  <c r="BA178" i="9"/>
  <c r="AQ178" i="9"/>
  <c r="AN178" i="9"/>
  <c r="AI178" i="9"/>
  <c r="AH178" i="9"/>
  <c r="AA178" i="9"/>
  <c r="Z178" i="9"/>
  <c r="Y178" i="9"/>
  <c r="R178" i="9"/>
  <c r="BF177" i="9"/>
  <c r="AX177" i="9"/>
  <c r="Z177" i="9"/>
  <c r="Y177" i="9"/>
  <c r="Q177" i="9"/>
  <c r="BO176" i="9"/>
  <c r="BN176" i="9"/>
  <c r="BK176" i="9"/>
  <c r="BG176" i="9"/>
  <c r="BF176" i="9"/>
  <c r="BC176" i="9"/>
  <c r="AZ176" i="9"/>
  <c r="AY176" i="9"/>
  <c r="AX176" i="9"/>
  <c r="AU176" i="9"/>
  <c r="AQ176" i="9"/>
  <c r="AP176" i="9"/>
  <c r="AM176" i="9"/>
  <c r="AJ176" i="9"/>
  <c r="AI176" i="9"/>
  <c r="AH176" i="9"/>
  <c r="AE176" i="9"/>
  <c r="AA176" i="9"/>
  <c r="Z176" i="9"/>
  <c r="W176" i="9"/>
  <c r="T176" i="9"/>
  <c r="S176" i="9"/>
  <c r="R176" i="9"/>
  <c r="G176" i="9"/>
  <c r="D176" i="9"/>
  <c r="C176" i="9"/>
  <c r="BO175" i="9"/>
  <c r="BN175" i="9"/>
  <c r="BM175" i="9"/>
  <c r="BL175" i="9"/>
  <c r="BL176" i="9" s="1"/>
  <c r="BK175" i="9"/>
  <c r="BJ175" i="9"/>
  <c r="BI175" i="9"/>
  <c r="BH175" i="9"/>
  <c r="BH176" i="9" s="1"/>
  <c r="BG175" i="9"/>
  <c r="BF175" i="9"/>
  <c r="BE175" i="9"/>
  <c r="BD175" i="9"/>
  <c r="BD176" i="9" s="1"/>
  <c r="BC175" i="9"/>
  <c r="BB175" i="9"/>
  <c r="BA175" i="9"/>
  <c r="AZ175" i="9"/>
  <c r="AY175" i="9"/>
  <c r="AX175" i="9"/>
  <c r="AW175" i="9"/>
  <c r="AV175" i="9"/>
  <c r="AV176" i="9" s="1"/>
  <c r="AU175" i="9"/>
  <c r="AT175" i="9"/>
  <c r="AS175" i="9"/>
  <c r="AS179" i="9" s="1"/>
  <c r="AR175" i="9"/>
  <c r="AR176" i="9" s="1"/>
  <c r="AQ175" i="9"/>
  <c r="AP175" i="9"/>
  <c r="AO175" i="9"/>
  <c r="AN175" i="9"/>
  <c r="AN176" i="9" s="1"/>
  <c r="AM175" i="9"/>
  <c r="AL175" i="9"/>
  <c r="AK175" i="9"/>
  <c r="AJ175" i="9"/>
  <c r="AI175" i="9"/>
  <c r="AH175" i="9"/>
  <c r="AG175" i="9"/>
  <c r="AF175" i="9"/>
  <c r="AF176" i="9" s="1"/>
  <c r="AE175" i="9"/>
  <c r="AD175" i="9"/>
  <c r="AC175" i="9"/>
  <c r="AB175" i="9"/>
  <c r="AB176" i="9" s="1"/>
  <c r="AA175" i="9"/>
  <c r="Z175" i="9"/>
  <c r="Y175" i="9"/>
  <c r="X175" i="9"/>
  <c r="X176" i="9" s="1"/>
  <c r="W175" i="9"/>
  <c r="V175" i="9"/>
  <c r="U175" i="9"/>
  <c r="T175" i="9"/>
  <c r="S175" i="9"/>
  <c r="R175" i="9"/>
  <c r="Q175" i="9"/>
  <c r="G175" i="9"/>
  <c r="F175" i="9"/>
  <c r="E175" i="9"/>
  <c r="D175" i="9"/>
  <c r="C175" i="9"/>
  <c r="BO172" i="9"/>
  <c r="BN172" i="9"/>
  <c r="BM172" i="9"/>
  <c r="BM176" i="9" s="1"/>
  <c r="BL172" i="9"/>
  <c r="BK172" i="9"/>
  <c r="BJ172" i="9"/>
  <c r="BJ176" i="9" s="1"/>
  <c r="BI172" i="9"/>
  <c r="BH172" i="9"/>
  <c r="BG172" i="9"/>
  <c r="BF172" i="9"/>
  <c r="BE172" i="9"/>
  <c r="BE176" i="9" s="1"/>
  <c r="BD172" i="9"/>
  <c r="BC172" i="9"/>
  <c r="BB172" i="9"/>
  <c r="BB176" i="9" s="1"/>
  <c r="BA172" i="9"/>
  <c r="AZ172" i="9"/>
  <c r="AY172" i="9"/>
  <c r="AX172" i="9"/>
  <c r="AW172" i="9"/>
  <c r="AW176" i="9" s="1"/>
  <c r="AV172" i="9"/>
  <c r="AU172" i="9"/>
  <c r="AT172" i="9"/>
  <c r="AT176" i="9" s="1"/>
  <c r="AS172" i="9"/>
  <c r="AR172" i="9"/>
  <c r="AQ172" i="9"/>
  <c r="AP172" i="9"/>
  <c r="AO172" i="9"/>
  <c r="AO176" i="9" s="1"/>
  <c r="AN172" i="9"/>
  <c r="AM172" i="9"/>
  <c r="AL172" i="9"/>
  <c r="AL176" i="9" s="1"/>
  <c r="AK172" i="9"/>
  <c r="AJ172" i="9"/>
  <c r="AI172" i="9"/>
  <c r="AH172" i="9"/>
  <c r="AG172" i="9"/>
  <c r="AG176" i="9" s="1"/>
  <c r="AF172" i="9"/>
  <c r="AE172" i="9"/>
  <c r="AD172" i="9"/>
  <c r="AD176" i="9" s="1"/>
  <c r="AC172" i="9"/>
  <c r="AB172" i="9"/>
  <c r="AA172" i="9"/>
  <c r="Z172" i="9"/>
  <c r="Y172" i="9"/>
  <c r="Y176" i="9" s="1"/>
  <c r="X172" i="9"/>
  <c r="W172" i="9"/>
  <c r="V172" i="9"/>
  <c r="V176" i="9" s="1"/>
  <c r="U172" i="9"/>
  <c r="T172" i="9"/>
  <c r="S172" i="9"/>
  <c r="R172" i="9"/>
  <c r="Q172" i="9"/>
  <c r="Q176" i="9" s="1"/>
  <c r="G172" i="9"/>
  <c r="F172" i="9"/>
  <c r="F176" i="9" s="1"/>
  <c r="E172" i="9"/>
  <c r="D172" i="9"/>
  <c r="C172" i="9"/>
  <c r="BN168" i="9"/>
  <c r="BN177" i="9" s="1"/>
  <c r="BK168" i="9"/>
  <c r="BK177" i="9" s="1"/>
  <c r="BF168" i="9"/>
  <c r="BC168" i="9"/>
  <c r="BC177" i="9" s="1"/>
  <c r="AX168" i="9"/>
  <c r="AU168" i="9"/>
  <c r="AU177" i="9" s="1"/>
  <c r="AP168" i="9"/>
  <c r="AP177" i="9" s="1"/>
  <c r="AM168" i="9"/>
  <c r="AM177" i="9" s="1"/>
  <c r="AH168" i="9"/>
  <c r="AH177" i="9" s="1"/>
  <c r="AE168" i="9"/>
  <c r="AE177" i="9" s="1"/>
  <c r="Z168" i="9"/>
  <c r="W168" i="9"/>
  <c r="W177" i="9" s="1"/>
  <c r="R168" i="9"/>
  <c r="R177" i="9" s="1"/>
  <c r="G168" i="9"/>
  <c r="BO167" i="9"/>
  <c r="BN167" i="9"/>
  <c r="BN179" i="9" s="1"/>
  <c r="BM167" i="9"/>
  <c r="BL167" i="9"/>
  <c r="BL168" i="9" s="1"/>
  <c r="BK167" i="9"/>
  <c r="BJ167" i="9"/>
  <c r="BJ179" i="9" s="1"/>
  <c r="BI167" i="9"/>
  <c r="BH167" i="9"/>
  <c r="BG167" i="9"/>
  <c r="BF167" i="9"/>
  <c r="BE167" i="9"/>
  <c r="BE179" i="9" s="1"/>
  <c r="BD167" i="9"/>
  <c r="BC167" i="9"/>
  <c r="BB167" i="9"/>
  <c r="BA167" i="9"/>
  <c r="AZ167" i="9"/>
  <c r="AY167" i="9"/>
  <c r="AX167" i="9"/>
  <c r="AX179" i="9" s="1"/>
  <c r="AW167" i="9"/>
  <c r="AW179" i="9" s="1"/>
  <c r="AV167" i="9"/>
  <c r="AU167" i="9"/>
  <c r="AU179" i="9" s="1"/>
  <c r="AT167" i="9"/>
  <c r="AT179" i="9" s="1"/>
  <c r="AS167" i="9"/>
  <c r="AR167" i="9"/>
  <c r="AR179" i="9" s="1"/>
  <c r="AQ167" i="9"/>
  <c r="AP167" i="9"/>
  <c r="AO167" i="9"/>
  <c r="AO179" i="9" s="1"/>
  <c r="AN167" i="9"/>
  <c r="AM167" i="9"/>
  <c r="AL167" i="9"/>
  <c r="AL179" i="9" s="1"/>
  <c r="AK167" i="9"/>
  <c r="AJ167" i="9"/>
  <c r="AJ179" i="9" s="1"/>
  <c r="AI167" i="9"/>
  <c r="AH167" i="9"/>
  <c r="AG167" i="9"/>
  <c r="AF167" i="9"/>
  <c r="AE167" i="9"/>
  <c r="AE179" i="9" s="1"/>
  <c r="AD167" i="9"/>
  <c r="AD179" i="9" s="1"/>
  <c r="AC167" i="9"/>
  <c r="AB167" i="9"/>
  <c r="AA167" i="9"/>
  <c r="Z167" i="9"/>
  <c r="Y167" i="9"/>
  <c r="X167" i="9"/>
  <c r="X168" i="9" s="1"/>
  <c r="W167" i="9"/>
  <c r="W179" i="9" s="1"/>
  <c r="V167" i="9"/>
  <c r="V179" i="9" s="1"/>
  <c r="U167" i="9"/>
  <c r="T167" i="9"/>
  <c r="S167" i="9"/>
  <c r="R167" i="9"/>
  <c r="R179" i="9" s="1"/>
  <c r="Q167" i="9"/>
  <c r="G167" i="9"/>
  <c r="F167" i="9"/>
  <c r="E167" i="9"/>
  <c r="D167" i="9"/>
  <c r="C167" i="9"/>
  <c r="BO164" i="9"/>
  <c r="BN164" i="9"/>
  <c r="BN178" i="9" s="1"/>
  <c r="BM164" i="9"/>
  <c r="BL164" i="9"/>
  <c r="BK164" i="9"/>
  <c r="BJ164" i="9"/>
  <c r="BJ168" i="9" s="1"/>
  <c r="BI164" i="9"/>
  <c r="BH164" i="9"/>
  <c r="BG164" i="9"/>
  <c r="BG178" i="9" s="1"/>
  <c r="BF164" i="9"/>
  <c r="BF178" i="9" s="1"/>
  <c r="BE164" i="9"/>
  <c r="BD164" i="9"/>
  <c r="BD178" i="9" s="1"/>
  <c r="BC164" i="9"/>
  <c r="BB164" i="9"/>
  <c r="BB168" i="9" s="1"/>
  <c r="BA164" i="9"/>
  <c r="BA168" i="9" s="1"/>
  <c r="AZ164" i="9"/>
  <c r="AY164" i="9"/>
  <c r="AY178" i="9" s="1"/>
  <c r="AX164" i="9"/>
  <c r="AX178" i="9" s="1"/>
  <c r="AW164" i="9"/>
  <c r="AV164" i="9"/>
  <c r="AV178" i="9" s="1"/>
  <c r="AU164" i="9"/>
  <c r="AU178" i="9" s="1"/>
  <c r="AT164" i="9"/>
  <c r="AT168" i="9" s="1"/>
  <c r="AS164" i="9"/>
  <c r="AS168" i="9" s="1"/>
  <c r="AR164" i="9"/>
  <c r="AQ164" i="9"/>
  <c r="AP164" i="9"/>
  <c r="AP178" i="9" s="1"/>
  <c r="AO164" i="9"/>
  <c r="AN164" i="9"/>
  <c r="AM164" i="9"/>
  <c r="AM178" i="9" s="1"/>
  <c r="AL164" i="9"/>
  <c r="AK164" i="9"/>
  <c r="AK168" i="9" s="1"/>
  <c r="AJ164" i="9"/>
  <c r="AI164" i="9"/>
  <c r="AH164" i="9"/>
  <c r="AG164" i="9"/>
  <c r="AF164" i="9"/>
  <c r="AF178" i="9" s="1"/>
  <c r="AE164" i="9"/>
  <c r="AE178" i="9" s="1"/>
  <c r="AD164" i="9"/>
  <c r="AC164" i="9"/>
  <c r="AB164" i="9"/>
  <c r="AA164" i="9"/>
  <c r="Z164" i="9"/>
  <c r="Y164" i="9"/>
  <c r="Y168" i="9" s="1"/>
  <c r="X164" i="9"/>
  <c r="X178" i="9" s="1"/>
  <c r="W164" i="9"/>
  <c r="W178" i="9" s="1"/>
  <c r="V164" i="9"/>
  <c r="U164" i="9"/>
  <c r="T164" i="9"/>
  <c r="S164" i="9"/>
  <c r="S178" i="9" s="1"/>
  <c r="R164" i="9"/>
  <c r="Q164" i="9"/>
  <c r="Q168" i="9" s="1"/>
  <c r="G164" i="9"/>
  <c r="G178" i="9" s="1"/>
  <c r="F164" i="9"/>
  <c r="E164" i="9"/>
  <c r="D164" i="9"/>
  <c r="C164" i="9"/>
  <c r="C178" i="9" s="1"/>
  <c r="BA154" i="9"/>
  <c r="AK154" i="9"/>
  <c r="U154" i="9"/>
  <c r="F154" i="9"/>
  <c r="E154" i="9"/>
  <c r="BB153" i="9"/>
  <c r="AL153" i="9"/>
  <c r="AJ153" i="9"/>
  <c r="AB153" i="9"/>
  <c r="AA153" i="9"/>
  <c r="Y153" i="9"/>
  <c r="T153" i="9"/>
  <c r="F153" i="9"/>
  <c r="D153" i="9"/>
  <c r="BH152" i="9"/>
  <c r="AB152" i="9"/>
  <c r="BL151" i="9"/>
  <c r="AS151" i="9"/>
  <c r="AR151" i="9"/>
  <c r="AK151" i="9"/>
  <c r="AJ151" i="9"/>
  <c r="AC151" i="9"/>
  <c r="AB151" i="9"/>
  <c r="V151" i="9"/>
  <c r="U151" i="9"/>
  <c r="T151" i="9"/>
  <c r="E151" i="9"/>
  <c r="D151" i="9"/>
  <c r="BO150" i="9"/>
  <c r="BN150" i="9"/>
  <c r="BM150" i="9"/>
  <c r="BL150" i="9"/>
  <c r="BK150" i="9"/>
  <c r="BJ150" i="9"/>
  <c r="BI150" i="9"/>
  <c r="BH150" i="9"/>
  <c r="BG150" i="9"/>
  <c r="BF150" i="9"/>
  <c r="BF151" i="9" s="1"/>
  <c r="BE150" i="9"/>
  <c r="BD150" i="9"/>
  <c r="BC150" i="9"/>
  <c r="BB150" i="9"/>
  <c r="BB151" i="9" s="1"/>
  <c r="BA150" i="9"/>
  <c r="BA151" i="9" s="1"/>
  <c r="AZ150" i="9"/>
  <c r="AY150" i="9"/>
  <c r="AX150" i="9"/>
  <c r="AW150" i="9"/>
  <c r="AV150" i="9"/>
  <c r="AU150" i="9"/>
  <c r="AT150" i="9"/>
  <c r="AT151" i="9" s="1"/>
  <c r="AS150" i="9"/>
  <c r="AR150" i="9"/>
  <c r="AQ150" i="9"/>
  <c r="AP150" i="9"/>
  <c r="AO150" i="9"/>
  <c r="AN150" i="9"/>
  <c r="AM150" i="9"/>
  <c r="AL150" i="9"/>
  <c r="AL151" i="9" s="1"/>
  <c r="AK150" i="9"/>
  <c r="AJ150" i="9"/>
  <c r="AI150" i="9"/>
  <c r="AH150" i="9"/>
  <c r="AG150" i="9"/>
  <c r="AF150" i="9"/>
  <c r="AE150" i="9"/>
  <c r="AD150" i="9"/>
  <c r="AD151" i="9" s="1"/>
  <c r="AC150" i="9"/>
  <c r="AB150" i="9"/>
  <c r="AA150" i="9"/>
  <c r="Z150" i="9"/>
  <c r="Y150" i="9"/>
  <c r="X150" i="9"/>
  <c r="W150" i="9"/>
  <c r="V150" i="9"/>
  <c r="U150" i="9"/>
  <c r="T150" i="9"/>
  <c r="S150" i="9"/>
  <c r="R150" i="9"/>
  <c r="Q150" i="9"/>
  <c r="G150" i="9"/>
  <c r="F150" i="9"/>
  <c r="F151" i="9" s="1"/>
  <c r="E150" i="9"/>
  <c r="D150" i="9"/>
  <c r="C150" i="9"/>
  <c r="BO147" i="9"/>
  <c r="BO151" i="9" s="1"/>
  <c r="BN147" i="9"/>
  <c r="BN151" i="9" s="1"/>
  <c r="BM147" i="9"/>
  <c r="BM151" i="9" s="1"/>
  <c r="BL147" i="9"/>
  <c r="BK147" i="9"/>
  <c r="BK151" i="9" s="1"/>
  <c r="BJ147" i="9"/>
  <c r="BI147" i="9"/>
  <c r="BI151" i="9" s="1"/>
  <c r="BH147" i="9"/>
  <c r="BH151" i="9" s="1"/>
  <c r="BG147" i="9"/>
  <c r="BG151" i="9" s="1"/>
  <c r="BF147" i="9"/>
  <c r="BE147" i="9"/>
  <c r="BE151" i="9" s="1"/>
  <c r="BD147" i="9"/>
  <c r="BD151" i="9" s="1"/>
  <c r="BC147" i="9"/>
  <c r="BC151" i="9" s="1"/>
  <c r="BB147" i="9"/>
  <c r="BA147" i="9"/>
  <c r="AZ147" i="9"/>
  <c r="AZ151" i="9" s="1"/>
  <c r="AY147" i="9"/>
  <c r="AY151" i="9" s="1"/>
  <c r="AX147" i="9"/>
  <c r="AX151" i="9" s="1"/>
  <c r="AW147" i="9"/>
  <c r="AW151" i="9" s="1"/>
  <c r="AV147" i="9"/>
  <c r="AV151" i="9" s="1"/>
  <c r="AU147" i="9"/>
  <c r="AU151" i="9" s="1"/>
  <c r="AT147" i="9"/>
  <c r="AS147" i="9"/>
  <c r="AR147" i="9"/>
  <c r="AQ147" i="9"/>
  <c r="AQ151" i="9" s="1"/>
  <c r="AP147" i="9"/>
  <c r="AP151" i="9" s="1"/>
  <c r="AO147" i="9"/>
  <c r="AO151" i="9" s="1"/>
  <c r="AN147" i="9"/>
  <c r="AN151" i="9" s="1"/>
  <c r="AM147" i="9"/>
  <c r="AM151" i="9" s="1"/>
  <c r="AL147" i="9"/>
  <c r="AK147" i="9"/>
  <c r="AJ147" i="9"/>
  <c r="AI147" i="9"/>
  <c r="AI151" i="9" s="1"/>
  <c r="AH147" i="9"/>
  <c r="AH151" i="9" s="1"/>
  <c r="AG147" i="9"/>
  <c r="AG151" i="9" s="1"/>
  <c r="AF147" i="9"/>
  <c r="AF151" i="9" s="1"/>
  <c r="AE147" i="9"/>
  <c r="AE151" i="9" s="1"/>
  <c r="AD147" i="9"/>
  <c r="AC147" i="9"/>
  <c r="AB147" i="9"/>
  <c r="AA147" i="9"/>
  <c r="AA151" i="9" s="1"/>
  <c r="Z147" i="9"/>
  <c r="Z151" i="9" s="1"/>
  <c r="Y147" i="9"/>
  <c r="Y151" i="9" s="1"/>
  <c r="X147" i="9"/>
  <c r="X151" i="9" s="1"/>
  <c r="W147" i="9"/>
  <c r="W151" i="9" s="1"/>
  <c r="V147" i="9"/>
  <c r="U147" i="9"/>
  <c r="T147" i="9"/>
  <c r="S147" i="9"/>
  <c r="S151" i="9" s="1"/>
  <c r="R147" i="9"/>
  <c r="R151" i="9" s="1"/>
  <c r="Q147" i="9"/>
  <c r="Q151" i="9" s="1"/>
  <c r="G147" i="9"/>
  <c r="G151" i="9" s="1"/>
  <c r="F147" i="9"/>
  <c r="E147" i="9"/>
  <c r="D147" i="9"/>
  <c r="C147" i="9"/>
  <c r="C151" i="9" s="1"/>
  <c r="D144" i="9"/>
  <c r="BI143" i="9"/>
  <c r="BH143" i="9"/>
  <c r="BB143" i="9"/>
  <c r="BB152" i="9" s="1"/>
  <c r="BA143" i="9"/>
  <c r="AZ143" i="9"/>
  <c r="AZ152" i="9" s="1"/>
  <c r="AS143" i="9"/>
  <c r="AR143" i="9"/>
  <c r="AR152" i="9" s="1"/>
  <c r="AL143" i="9"/>
  <c r="AK143" i="9"/>
  <c r="AK152" i="9" s="1"/>
  <c r="AJ143" i="9"/>
  <c r="AJ152" i="9" s="1"/>
  <c r="AC143" i="9"/>
  <c r="AB143" i="9"/>
  <c r="U143" i="9"/>
  <c r="U152" i="9" s="1"/>
  <c r="T143" i="9"/>
  <c r="T152" i="9" s="1"/>
  <c r="E143" i="9"/>
  <c r="E152" i="9" s="1"/>
  <c r="D143" i="9"/>
  <c r="D152" i="9" s="1"/>
  <c r="BO142" i="9"/>
  <c r="BO154" i="9" s="1"/>
  <c r="BN142" i="9"/>
  <c r="BN154" i="9" s="1"/>
  <c r="BM142" i="9"/>
  <c r="BM154" i="9" s="1"/>
  <c r="BL142" i="9"/>
  <c r="BL154" i="9" s="1"/>
  <c r="BK142" i="9"/>
  <c r="BK154" i="9" s="1"/>
  <c r="BJ142" i="9"/>
  <c r="BJ154" i="9" s="1"/>
  <c r="BI142" i="9"/>
  <c r="BI154" i="9" s="1"/>
  <c r="BH142" i="9"/>
  <c r="BH154" i="9" s="1"/>
  <c r="BG142" i="9"/>
  <c r="BG154" i="9" s="1"/>
  <c r="BF142" i="9"/>
  <c r="BF154" i="9" s="1"/>
  <c r="BE142" i="9"/>
  <c r="BE154" i="9" s="1"/>
  <c r="BD142" i="9"/>
  <c r="BD154" i="9" s="1"/>
  <c r="BC142" i="9"/>
  <c r="BC154" i="9" s="1"/>
  <c r="BB142" i="9"/>
  <c r="BB154" i="9" s="1"/>
  <c r="BA142" i="9"/>
  <c r="AZ142" i="9"/>
  <c r="AZ154" i="9" s="1"/>
  <c r="AY142" i="9"/>
  <c r="AY154" i="9" s="1"/>
  <c r="AX142" i="9"/>
  <c r="AX154" i="9" s="1"/>
  <c r="AW142" i="9"/>
  <c r="AW154" i="9" s="1"/>
  <c r="AV142" i="9"/>
  <c r="AV154" i="9" s="1"/>
  <c r="AU142" i="9"/>
  <c r="AU154" i="9" s="1"/>
  <c r="AT142" i="9"/>
  <c r="AT154" i="9" s="1"/>
  <c r="AS142" i="9"/>
  <c r="AS154" i="9" s="1"/>
  <c r="AR142" i="9"/>
  <c r="AR154" i="9" s="1"/>
  <c r="AQ142" i="9"/>
  <c r="AQ154" i="9" s="1"/>
  <c r="AP142" i="9"/>
  <c r="AP154" i="9" s="1"/>
  <c r="AO142" i="9"/>
  <c r="AO154" i="9" s="1"/>
  <c r="AN142" i="9"/>
  <c r="AN154" i="9" s="1"/>
  <c r="AM142" i="9"/>
  <c r="AM154" i="9" s="1"/>
  <c r="AL142" i="9"/>
  <c r="AL154" i="9" s="1"/>
  <c r="AK142" i="9"/>
  <c r="AJ142" i="9"/>
  <c r="AJ154" i="9" s="1"/>
  <c r="AI142" i="9"/>
  <c r="AI154" i="9" s="1"/>
  <c r="AH142" i="9"/>
  <c r="AH154" i="9" s="1"/>
  <c r="AG142" i="9"/>
  <c r="AG154" i="9" s="1"/>
  <c r="AF142" i="9"/>
  <c r="AF154" i="9" s="1"/>
  <c r="AE142" i="9"/>
  <c r="AE154" i="9" s="1"/>
  <c r="AD142" i="9"/>
  <c r="AD154" i="9" s="1"/>
  <c r="AC142" i="9"/>
  <c r="AC154" i="9" s="1"/>
  <c r="AB142" i="9"/>
  <c r="AB154" i="9" s="1"/>
  <c r="AA142" i="9"/>
  <c r="AA154" i="9" s="1"/>
  <c r="Z142" i="9"/>
  <c r="Z154" i="9" s="1"/>
  <c r="Y142" i="9"/>
  <c r="Y154" i="9" s="1"/>
  <c r="X142" i="9"/>
  <c r="X154" i="9" s="1"/>
  <c r="W142" i="9"/>
  <c r="W154" i="9" s="1"/>
  <c r="V142" i="9"/>
  <c r="V143" i="9" s="1"/>
  <c r="U142" i="9"/>
  <c r="T142" i="9"/>
  <c r="T154" i="9" s="1"/>
  <c r="S142" i="9"/>
  <c r="S154" i="9" s="1"/>
  <c r="R142" i="9"/>
  <c r="R154" i="9" s="1"/>
  <c r="Q142" i="9"/>
  <c r="Q154" i="9" s="1"/>
  <c r="G142" i="9"/>
  <c r="G154" i="9" s="1"/>
  <c r="F142" i="9"/>
  <c r="F143" i="9" s="1"/>
  <c r="E142" i="9"/>
  <c r="D142" i="9"/>
  <c r="D154" i="9" s="1"/>
  <c r="C142" i="9"/>
  <c r="C154" i="9" s="1"/>
  <c r="BO139" i="9"/>
  <c r="BO153" i="9" s="1"/>
  <c r="BN139" i="9"/>
  <c r="BN153" i="9" s="1"/>
  <c r="BM139" i="9"/>
  <c r="BM153" i="9" s="1"/>
  <c r="BL139" i="9"/>
  <c r="BK139" i="9"/>
  <c r="BJ139" i="9"/>
  <c r="BJ153" i="9" s="1"/>
  <c r="BI139" i="9"/>
  <c r="BI153" i="9" s="1"/>
  <c r="BH139" i="9"/>
  <c r="BH153" i="9" s="1"/>
  <c r="BG139" i="9"/>
  <c r="BG143" i="9" s="1"/>
  <c r="BG152" i="9" s="1"/>
  <c r="BF139" i="9"/>
  <c r="BF153" i="9" s="1"/>
  <c r="BE139" i="9"/>
  <c r="BE153" i="9" s="1"/>
  <c r="BD139" i="9"/>
  <c r="BC139" i="9"/>
  <c r="BC143" i="9" s="1"/>
  <c r="BB139" i="9"/>
  <c r="BA139" i="9"/>
  <c r="BA153" i="9" s="1"/>
  <c r="AZ139" i="9"/>
  <c r="AZ153" i="9" s="1"/>
  <c r="AY139" i="9"/>
  <c r="AY153" i="9" s="1"/>
  <c r="AX139" i="9"/>
  <c r="AX153" i="9" s="1"/>
  <c r="AW139" i="9"/>
  <c r="AW153" i="9" s="1"/>
  <c r="AV139" i="9"/>
  <c r="AU139" i="9"/>
  <c r="AT139" i="9"/>
  <c r="AT153" i="9" s="1"/>
  <c r="AS139" i="9"/>
  <c r="AS153" i="9" s="1"/>
  <c r="AR139" i="9"/>
  <c r="AR153" i="9" s="1"/>
  <c r="AQ139" i="9"/>
  <c r="AQ143" i="9" s="1"/>
  <c r="AQ152" i="9" s="1"/>
  <c r="AP139" i="9"/>
  <c r="AP153" i="9" s="1"/>
  <c r="AO139" i="9"/>
  <c r="AO153" i="9" s="1"/>
  <c r="AN139" i="9"/>
  <c r="AM139" i="9"/>
  <c r="AM143" i="9" s="1"/>
  <c r="AM152" i="9" s="1"/>
  <c r="AL139" i="9"/>
  <c r="AK139" i="9"/>
  <c r="AK153" i="9" s="1"/>
  <c r="AJ139" i="9"/>
  <c r="AI139" i="9"/>
  <c r="AI153" i="9" s="1"/>
  <c r="AH139" i="9"/>
  <c r="AH153" i="9" s="1"/>
  <c r="AG139" i="9"/>
  <c r="AG153" i="9" s="1"/>
  <c r="AF139" i="9"/>
  <c r="AE139" i="9"/>
  <c r="AD139" i="9"/>
  <c r="AD153" i="9" s="1"/>
  <c r="AC139" i="9"/>
  <c r="AC153" i="9" s="1"/>
  <c r="AB139" i="9"/>
  <c r="AA139" i="9"/>
  <c r="AA143" i="9" s="1"/>
  <c r="AA152" i="9" s="1"/>
  <c r="Z139" i="9"/>
  <c r="Z153" i="9" s="1"/>
  <c r="Y139" i="9"/>
  <c r="Y143" i="9" s="1"/>
  <c r="Y152" i="9" s="1"/>
  <c r="X139" i="9"/>
  <c r="W139" i="9"/>
  <c r="V139" i="9"/>
  <c r="V153" i="9" s="1"/>
  <c r="U139" i="9"/>
  <c r="U153" i="9" s="1"/>
  <c r="T139" i="9"/>
  <c r="S139" i="9"/>
  <c r="S143" i="9" s="1"/>
  <c r="S152" i="9" s="1"/>
  <c r="R139" i="9"/>
  <c r="R153" i="9" s="1"/>
  <c r="Q139" i="9"/>
  <c r="Q143" i="9" s="1"/>
  <c r="Q152" i="9" s="1"/>
  <c r="G139" i="9"/>
  <c r="F139" i="9"/>
  <c r="E139" i="9"/>
  <c r="E153" i="9" s="1"/>
  <c r="D139" i="9"/>
  <c r="C139" i="9"/>
  <c r="C153" i="9" s="1"/>
  <c r="D125" i="9"/>
  <c r="C125" i="9"/>
  <c r="G125" i="9"/>
  <c r="F125" i="9"/>
  <c r="E125" i="9"/>
  <c r="G122" i="9"/>
  <c r="F122" i="9"/>
  <c r="D122" i="9"/>
  <c r="D126" i="9" s="1"/>
  <c r="G117" i="9"/>
  <c r="G129" i="9" s="1"/>
  <c r="F117" i="9"/>
  <c r="F129" i="9" s="1"/>
  <c r="D117" i="9"/>
  <c r="D129" i="9" s="1"/>
  <c r="C117" i="9"/>
  <c r="G114" i="9"/>
  <c r="E114" i="9"/>
  <c r="D114" i="9"/>
  <c r="C114" i="9"/>
  <c r="F114" i="9"/>
  <c r="D100" i="9"/>
  <c r="G100" i="9"/>
  <c r="F100" i="9"/>
  <c r="E100" i="9"/>
  <c r="C100" i="9"/>
  <c r="G97" i="9"/>
  <c r="E97" i="9"/>
  <c r="D97" i="9"/>
  <c r="F97" i="9"/>
  <c r="C97" i="9"/>
  <c r="F92" i="9"/>
  <c r="E92" i="9"/>
  <c r="G92" i="9"/>
  <c r="G104" i="9" s="1"/>
  <c r="E89" i="9"/>
  <c r="D89" i="9"/>
  <c r="D103" i="9" s="1"/>
  <c r="G89" i="9"/>
  <c r="G103" i="9" s="1"/>
  <c r="C89" i="9"/>
  <c r="F75" i="9"/>
  <c r="E75" i="9"/>
  <c r="C75" i="9"/>
  <c r="G75" i="9"/>
  <c r="D75" i="9"/>
  <c r="F72" i="9"/>
  <c r="E72" i="9"/>
  <c r="G72" i="9"/>
  <c r="D72" i="9"/>
  <c r="C72" i="9"/>
  <c r="G67" i="9"/>
  <c r="F67" i="9"/>
  <c r="F79" i="9" s="1"/>
  <c r="E67" i="9"/>
  <c r="D67" i="9"/>
  <c r="C67" i="9"/>
  <c r="E64" i="9"/>
  <c r="D64" i="9"/>
  <c r="G64" i="9"/>
  <c r="C64" i="9"/>
  <c r="B27" i="9"/>
  <c r="B24" i="9"/>
  <c r="B21" i="9"/>
  <c r="B18" i="9"/>
  <c r="K13" i="9"/>
  <c r="J13" i="9"/>
  <c r="C5" i="9"/>
  <c r="C87" i="6"/>
  <c r="D87" i="6"/>
  <c r="E87" i="6"/>
  <c r="F87" i="6"/>
  <c r="G87" i="6"/>
  <c r="F76" i="9" l="1"/>
  <c r="G128" i="9"/>
  <c r="D76" i="9"/>
  <c r="E76" i="9"/>
  <c r="E104" i="9"/>
  <c r="G101" i="9"/>
  <c r="N353" i="9"/>
  <c r="M353" i="9"/>
  <c r="N352" i="9"/>
  <c r="J352" i="9"/>
  <c r="G126" i="9"/>
  <c r="D101" i="9"/>
  <c r="E103" i="9"/>
  <c r="E101" i="9"/>
  <c r="G79" i="9"/>
  <c r="C79" i="9"/>
  <c r="C76" i="9"/>
  <c r="E78" i="9"/>
  <c r="D79" i="9"/>
  <c r="F104" i="9"/>
  <c r="C78" i="9"/>
  <c r="C68" i="9"/>
  <c r="D178" i="9"/>
  <c r="D168" i="9"/>
  <c r="T178" i="9"/>
  <c r="T168" i="9"/>
  <c r="T177" i="9" s="1"/>
  <c r="AB178" i="9"/>
  <c r="AB168" i="9"/>
  <c r="AB177" i="9" s="1"/>
  <c r="AJ178" i="9"/>
  <c r="AJ168" i="9"/>
  <c r="AJ177" i="9" s="1"/>
  <c r="AR178" i="9"/>
  <c r="AR168" i="9"/>
  <c r="AR177" i="9" s="1"/>
  <c r="AZ178" i="9"/>
  <c r="AZ168" i="9"/>
  <c r="AZ177" i="9" s="1"/>
  <c r="BH178" i="9"/>
  <c r="BH168" i="9"/>
  <c r="BH177" i="9" s="1"/>
  <c r="C179" i="9"/>
  <c r="C168" i="9"/>
  <c r="S179" i="9"/>
  <c r="S168" i="9"/>
  <c r="S177" i="9" s="1"/>
  <c r="AA179" i="9"/>
  <c r="AA168" i="9"/>
  <c r="AA177" i="9" s="1"/>
  <c r="AI179" i="9"/>
  <c r="AI168" i="9"/>
  <c r="AI177" i="9" s="1"/>
  <c r="AQ179" i="9"/>
  <c r="AQ168" i="9"/>
  <c r="AQ177" i="9" s="1"/>
  <c r="AY179" i="9"/>
  <c r="AY168" i="9"/>
  <c r="AY177" i="9" s="1"/>
  <c r="BG179" i="9"/>
  <c r="BG168" i="9"/>
  <c r="BG177" i="9" s="1"/>
  <c r="BO179" i="9"/>
  <c r="BO168" i="9"/>
  <c r="BO177" i="9" s="1"/>
  <c r="D68" i="9"/>
  <c r="D78" i="9"/>
  <c r="E68" i="9"/>
  <c r="E79" i="9"/>
  <c r="F64" i="9"/>
  <c r="G76" i="9"/>
  <c r="C103" i="9"/>
  <c r="C101" i="9"/>
  <c r="F101" i="9"/>
  <c r="F128" i="9"/>
  <c r="F118" i="9"/>
  <c r="D118" i="9"/>
  <c r="D128" i="9"/>
  <c r="F152" i="9"/>
  <c r="F144" i="9"/>
  <c r="V152" i="9"/>
  <c r="G78" i="9"/>
  <c r="G68" i="9"/>
  <c r="G93" i="9"/>
  <c r="C118" i="9"/>
  <c r="C129" i="9"/>
  <c r="G118" i="9"/>
  <c r="C122" i="9"/>
  <c r="C126" i="9" s="1"/>
  <c r="X153" i="9"/>
  <c r="X143" i="9"/>
  <c r="X152" i="9" s="1"/>
  <c r="AF153" i="9"/>
  <c r="AF143" i="9"/>
  <c r="AF152" i="9" s="1"/>
  <c r="AN143" i="9"/>
  <c r="AN152" i="9" s="1"/>
  <c r="AN153" i="9"/>
  <c r="AV153" i="9"/>
  <c r="AV143" i="9"/>
  <c r="AV152" i="9" s="1"/>
  <c r="BD143" i="9"/>
  <c r="BD152" i="9" s="1"/>
  <c r="BD153" i="9"/>
  <c r="BL153" i="9"/>
  <c r="BL143" i="9"/>
  <c r="BL152" i="9" s="1"/>
  <c r="AD143" i="9"/>
  <c r="AD152" i="9" s="1"/>
  <c r="BA152" i="9"/>
  <c r="E117" i="9"/>
  <c r="E129" i="9" s="1"/>
  <c r="E122" i="9"/>
  <c r="E126" i="9" s="1"/>
  <c r="F126" i="9"/>
  <c r="BJ151" i="9"/>
  <c r="AL152" i="9"/>
  <c r="BI152" i="9"/>
  <c r="V154" i="9"/>
  <c r="C228" i="9"/>
  <c r="C218" i="9"/>
  <c r="S228" i="9"/>
  <c r="S218" i="9"/>
  <c r="S227" i="9" s="1"/>
  <c r="AA228" i="9"/>
  <c r="AA218" i="9"/>
  <c r="AA227" i="9" s="1"/>
  <c r="AI228" i="9"/>
  <c r="AI218" i="9"/>
  <c r="AI227" i="9" s="1"/>
  <c r="AQ228" i="9"/>
  <c r="AQ218" i="9"/>
  <c r="AQ227" i="9" s="1"/>
  <c r="AY228" i="9"/>
  <c r="AY218" i="9"/>
  <c r="AY227" i="9" s="1"/>
  <c r="BG228" i="9"/>
  <c r="BG218" i="9"/>
  <c r="BG227" i="9" s="1"/>
  <c r="BO228" i="9"/>
  <c r="BO218" i="9"/>
  <c r="BO227" i="9" s="1"/>
  <c r="C92" i="9"/>
  <c r="C104" i="9" s="1"/>
  <c r="BJ143" i="9"/>
  <c r="BJ152" i="9" s="1"/>
  <c r="D92" i="9"/>
  <c r="D104" i="9" s="1"/>
  <c r="AS152" i="9"/>
  <c r="AM153" i="9"/>
  <c r="D202" i="9"/>
  <c r="D194" i="9"/>
  <c r="F252" i="9"/>
  <c r="F244" i="9"/>
  <c r="F89" i="9"/>
  <c r="E93" i="9"/>
  <c r="AT143" i="9"/>
  <c r="AT152" i="9" s="1"/>
  <c r="E144" i="9"/>
  <c r="G153" i="9"/>
  <c r="G143" i="9"/>
  <c r="W153" i="9"/>
  <c r="W143" i="9"/>
  <c r="W152" i="9" s="1"/>
  <c r="AE153" i="9"/>
  <c r="AE143" i="9"/>
  <c r="AE152" i="9" s="1"/>
  <c r="AU153" i="9"/>
  <c r="AU143" i="9"/>
  <c r="AU152" i="9" s="1"/>
  <c r="BC152" i="9"/>
  <c r="BK153" i="9"/>
  <c r="BK143" i="9"/>
  <c r="BK152" i="9" s="1"/>
  <c r="AC152" i="9"/>
  <c r="BC153" i="9"/>
  <c r="F194" i="9"/>
  <c r="F202" i="9"/>
  <c r="AT178" i="9"/>
  <c r="R228" i="9"/>
  <c r="R218" i="9"/>
  <c r="R227" i="9" s="1"/>
  <c r="Z228" i="9"/>
  <c r="Z218" i="9"/>
  <c r="Z227" i="9" s="1"/>
  <c r="AH228" i="9"/>
  <c r="AH218" i="9"/>
  <c r="AH227" i="9" s="1"/>
  <c r="AP228" i="9"/>
  <c r="AP218" i="9"/>
  <c r="AP227" i="9" s="1"/>
  <c r="AX228" i="9"/>
  <c r="AX218" i="9"/>
  <c r="AX227" i="9" s="1"/>
  <c r="BF228" i="9"/>
  <c r="BF218" i="9"/>
  <c r="BF227" i="9" s="1"/>
  <c r="BN228" i="9"/>
  <c r="BN218" i="9"/>
  <c r="BN227" i="9" s="1"/>
  <c r="Y229" i="9"/>
  <c r="Y218" i="9"/>
  <c r="Y227" i="9" s="1"/>
  <c r="AO229" i="9"/>
  <c r="AO218" i="9"/>
  <c r="AO227" i="9" s="1"/>
  <c r="BE229" i="9"/>
  <c r="BE218" i="9"/>
  <c r="BE227" i="9" s="1"/>
  <c r="E253" i="9"/>
  <c r="E243" i="9"/>
  <c r="E278" i="9"/>
  <c r="E276" i="9"/>
  <c r="Q153" i="9"/>
  <c r="E178" i="9"/>
  <c r="E168" i="9"/>
  <c r="U178" i="9"/>
  <c r="U168" i="9"/>
  <c r="AC178" i="9"/>
  <c r="AC168" i="9"/>
  <c r="BI168" i="9"/>
  <c r="BI178" i="9"/>
  <c r="D179" i="9"/>
  <c r="T179" i="9"/>
  <c r="AB179" i="9"/>
  <c r="BH179" i="9"/>
  <c r="BB178" i="9"/>
  <c r="AU202" i="9"/>
  <c r="AG203" i="9"/>
  <c r="AD204" i="9"/>
  <c r="AG218" i="9"/>
  <c r="AG227" i="9" s="1"/>
  <c r="BM218" i="9"/>
  <c r="BM227" i="9" s="1"/>
  <c r="V229" i="9"/>
  <c r="S153" i="9"/>
  <c r="AQ153" i="9"/>
  <c r="BG153" i="9"/>
  <c r="F178" i="9"/>
  <c r="F168" i="9"/>
  <c r="V178" i="9"/>
  <c r="V168" i="9"/>
  <c r="V177" i="9" s="1"/>
  <c r="AD178" i="9"/>
  <c r="AD168" i="9"/>
  <c r="AD177" i="9" s="1"/>
  <c r="AL168" i="9"/>
  <c r="AL177" i="9" s="1"/>
  <c r="AL178" i="9"/>
  <c r="AT177" i="9"/>
  <c r="BB177" i="9"/>
  <c r="BJ177" i="9"/>
  <c r="E179" i="9"/>
  <c r="U179" i="9"/>
  <c r="AC179" i="9"/>
  <c r="AK179" i="9"/>
  <c r="BA179" i="9"/>
  <c r="BI179" i="9"/>
  <c r="W193" i="9"/>
  <c r="W202" i="9" s="1"/>
  <c r="W203" i="9"/>
  <c r="AE193" i="9"/>
  <c r="AE202" i="9" s="1"/>
  <c r="BC193" i="9"/>
  <c r="BC202" i="9" s="1"/>
  <c r="BK203" i="9"/>
  <c r="BK193" i="9"/>
  <c r="BK202" i="9" s="1"/>
  <c r="V193" i="9"/>
  <c r="V202" i="9" s="1"/>
  <c r="V204" i="9"/>
  <c r="AD202" i="9"/>
  <c r="BJ204" i="9"/>
  <c r="BJ193" i="9"/>
  <c r="BJ202" i="9" s="1"/>
  <c r="AB202" i="9"/>
  <c r="AW193" i="9"/>
  <c r="AW202" i="9" s="1"/>
  <c r="E194" i="9"/>
  <c r="BE203" i="9"/>
  <c r="BB204" i="9"/>
  <c r="AN227" i="9"/>
  <c r="F229" i="9"/>
  <c r="AG143" i="9"/>
  <c r="AG152" i="9" s="1"/>
  <c r="AO143" i="9"/>
  <c r="AO152" i="9" s="1"/>
  <c r="AW143" i="9"/>
  <c r="AW152" i="9" s="1"/>
  <c r="BE143" i="9"/>
  <c r="BE152" i="9" s="1"/>
  <c r="BM143" i="9"/>
  <c r="BM152" i="9" s="1"/>
  <c r="G177" i="9"/>
  <c r="G169" i="9"/>
  <c r="AK178" i="9"/>
  <c r="BJ178" i="9"/>
  <c r="X203" i="9"/>
  <c r="X193" i="9"/>
  <c r="X202" i="9" s="1"/>
  <c r="AF203" i="9"/>
  <c r="AF193" i="9"/>
  <c r="AF202" i="9" s="1"/>
  <c r="AN203" i="9"/>
  <c r="AN193" i="9"/>
  <c r="AN202" i="9" s="1"/>
  <c r="AV203" i="9"/>
  <c r="AV193" i="9"/>
  <c r="AV202" i="9" s="1"/>
  <c r="BD203" i="9"/>
  <c r="BD193" i="9"/>
  <c r="BD202" i="9" s="1"/>
  <c r="BL203" i="9"/>
  <c r="BL193" i="9"/>
  <c r="BL202" i="9" s="1"/>
  <c r="G193" i="9"/>
  <c r="BC228" i="9"/>
  <c r="R143" i="9"/>
  <c r="R152" i="9" s="1"/>
  <c r="Z143" i="9"/>
  <c r="Z152" i="9" s="1"/>
  <c r="AH143" i="9"/>
  <c r="AH152" i="9" s="1"/>
  <c r="AP143" i="9"/>
  <c r="AP152" i="9" s="1"/>
  <c r="AX143" i="9"/>
  <c r="AX152" i="9" s="1"/>
  <c r="BF143" i="9"/>
  <c r="BF152" i="9" s="1"/>
  <c r="BN143" i="9"/>
  <c r="BN152" i="9" s="1"/>
  <c r="Q178" i="9"/>
  <c r="BL179" i="9"/>
  <c r="Y203" i="9"/>
  <c r="Y193" i="9"/>
  <c r="Y202" i="9" s="1"/>
  <c r="AG202" i="9"/>
  <c r="AO193" i="9"/>
  <c r="AO202" i="9" s="1"/>
  <c r="AO203" i="9"/>
  <c r="BM203" i="9"/>
  <c r="BM193" i="9"/>
  <c r="BM202" i="9" s="1"/>
  <c r="AE227" i="9"/>
  <c r="AU227" i="9"/>
  <c r="BK227" i="9"/>
  <c r="AM228" i="9"/>
  <c r="C143" i="9"/>
  <c r="AI143" i="9"/>
  <c r="AI152" i="9" s="1"/>
  <c r="AY143" i="9"/>
  <c r="AY152" i="9" s="1"/>
  <c r="BO143" i="9"/>
  <c r="BO152" i="9" s="1"/>
  <c r="AG178" i="9"/>
  <c r="AG168" i="9"/>
  <c r="AG177" i="9" s="1"/>
  <c r="AO178" i="9"/>
  <c r="AO168" i="9"/>
  <c r="AO177" i="9" s="1"/>
  <c r="AW178" i="9"/>
  <c r="AW168" i="9"/>
  <c r="AW177" i="9" s="1"/>
  <c r="BE178" i="9"/>
  <c r="BE168" i="9"/>
  <c r="BE177" i="9" s="1"/>
  <c r="BM178" i="9"/>
  <c r="BM168" i="9"/>
  <c r="BM177" i="9" s="1"/>
  <c r="X177" i="9"/>
  <c r="AF168" i="9"/>
  <c r="AF177" i="9" s="1"/>
  <c r="AF179" i="9"/>
  <c r="AN179" i="9"/>
  <c r="AN168" i="9"/>
  <c r="AN177" i="9" s="1"/>
  <c r="AV168" i="9"/>
  <c r="AV177" i="9" s="1"/>
  <c r="AV179" i="9"/>
  <c r="BD168" i="9"/>
  <c r="BD177" i="9" s="1"/>
  <c r="BD179" i="9"/>
  <c r="BL177" i="9"/>
  <c r="X179" i="9"/>
  <c r="R202" i="9"/>
  <c r="Z202" i="9"/>
  <c r="AH202" i="9"/>
  <c r="AP202" i="9"/>
  <c r="AX202" i="9"/>
  <c r="BF202" i="9"/>
  <c r="BN202" i="9"/>
  <c r="Q218" i="9"/>
  <c r="Q227" i="9" s="1"/>
  <c r="AW218" i="9"/>
  <c r="AW227" i="9" s="1"/>
  <c r="W228" i="9"/>
  <c r="E176" i="9"/>
  <c r="U176" i="9"/>
  <c r="AC176" i="9"/>
  <c r="AK176" i="9"/>
  <c r="AK177" i="9" s="1"/>
  <c r="AS176" i="9"/>
  <c r="AS177" i="9" s="1"/>
  <c r="BA176" i="9"/>
  <c r="BA177" i="9" s="1"/>
  <c r="BI176" i="9"/>
  <c r="AS178" i="9"/>
  <c r="G228" i="9"/>
  <c r="D253" i="9"/>
  <c r="D243" i="9"/>
  <c r="T253" i="9"/>
  <c r="T243" i="9"/>
  <c r="T252" i="9" s="1"/>
  <c r="AB243" i="9"/>
  <c r="AB252" i="9" s="1"/>
  <c r="AB253" i="9"/>
  <c r="AJ243" i="9"/>
  <c r="AJ252" i="9" s="1"/>
  <c r="AJ253" i="9"/>
  <c r="AR243" i="9"/>
  <c r="AR252" i="9" s="1"/>
  <c r="AR253" i="9"/>
  <c r="AZ253" i="9"/>
  <c r="AZ243" i="9"/>
  <c r="AZ252" i="9" s="1"/>
  <c r="BH253" i="9"/>
  <c r="BH243" i="9"/>
  <c r="BH252" i="9" s="1"/>
  <c r="C254" i="9"/>
  <c r="C243" i="9"/>
  <c r="S254" i="9"/>
  <c r="S243" i="9"/>
  <c r="S252" i="9" s="1"/>
  <c r="AA254" i="9"/>
  <c r="AA243" i="9"/>
  <c r="AA252" i="9" s="1"/>
  <c r="AI254" i="9"/>
  <c r="AI243" i="9"/>
  <c r="AI252" i="9" s="1"/>
  <c r="AQ254" i="9"/>
  <c r="AQ243" i="9"/>
  <c r="AQ252" i="9" s="1"/>
  <c r="AY254" i="9"/>
  <c r="AY243" i="9"/>
  <c r="AY252" i="9" s="1"/>
  <c r="BG254" i="9"/>
  <c r="BG243" i="9"/>
  <c r="BG252" i="9" s="1"/>
  <c r="BO254" i="9"/>
  <c r="BO243" i="9"/>
  <c r="BO252" i="9" s="1"/>
  <c r="E269" i="9"/>
  <c r="E277" i="9"/>
  <c r="U278" i="9"/>
  <c r="AT193" i="9"/>
  <c r="AT202" i="9" s="1"/>
  <c r="C194" i="9"/>
  <c r="BA203" i="9"/>
  <c r="D226" i="9"/>
  <c r="D227" i="9" s="1"/>
  <c r="T226" i="9"/>
  <c r="T227" i="9" s="1"/>
  <c r="AB226" i="9"/>
  <c r="AB227" i="9" s="1"/>
  <c r="AJ226" i="9"/>
  <c r="AJ227" i="9" s="1"/>
  <c r="AR226" i="9"/>
  <c r="AR227" i="9" s="1"/>
  <c r="AZ226" i="9"/>
  <c r="AZ227" i="9" s="1"/>
  <c r="BH226" i="9"/>
  <c r="BH227" i="9" s="1"/>
  <c r="AK276" i="9"/>
  <c r="AK277" i="9" s="1"/>
  <c r="AK278" i="9"/>
  <c r="AJ276" i="9"/>
  <c r="AJ279" i="9"/>
  <c r="Q303" i="9"/>
  <c r="Q293" i="9"/>
  <c r="Q302" i="9" s="1"/>
  <c r="Y303" i="9"/>
  <c r="Y293" i="9"/>
  <c r="Y302" i="9" s="1"/>
  <c r="AG303" i="9"/>
  <c r="AG293" i="9"/>
  <c r="AG302" i="9" s="1"/>
  <c r="AO303" i="9"/>
  <c r="AO293" i="9"/>
  <c r="AO302" i="9" s="1"/>
  <c r="AW303" i="9"/>
  <c r="AW293" i="9"/>
  <c r="AW302" i="9" s="1"/>
  <c r="BE303" i="9"/>
  <c r="BE293" i="9"/>
  <c r="BE302" i="9" s="1"/>
  <c r="BM293" i="9"/>
  <c r="BM302" i="9" s="1"/>
  <c r="BM303" i="9"/>
  <c r="T202" i="9"/>
  <c r="AZ202" i="9"/>
  <c r="U203" i="9"/>
  <c r="E228" i="9"/>
  <c r="U228" i="9"/>
  <c r="AC228" i="9"/>
  <c r="AK228" i="9"/>
  <c r="AS228" i="9"/>
  <c r="BA228" i="9"/>
  <c r="BI228" i="9"/>
  <c r="D229" i="9"/>
  <c r="T229" i="9"/>
  <c r="AB229" i="9"/>
  <c r="AJ229" i="9"/>
  <c r="AR229" i="9"/>
  <c r="AZ229" i="9"/>
  <c r="BH229" i="9"/>
  <c r="G253" i="9"/>
  <c r="G243" i="9"/>
  <c r="W243" i="9"/>
  <c r="W252" i="9" s="1"/>
  <c r="W253" i="9"/>
  <c r="AE243" i="9"/>
  <c r="AE252" i="9" s="1"/>
  <c r="AE253" i="9"/>
  <c r="AM243" i="9"/>
  <c r="AM252" i="9" s="1"/>
  <c r="AM253" i="9"/>
  <c r="AU243" i="9"/>
  <c r="AU252" i="9" s="1"/>
  <c r="AU253" i="9"/>
  <c r="BC243" i="9"/>
  <c r="BC252" i="9" s="1"/>
  <c r="BC253" i="9"/>
  <c r="BK243" i="9"/>
  <c r="BK252" i="9" s="1"/>
  <c r="BK253" i="9"/>
  <c r="C203" i="9"/>
  <c r="S203" i="9"/>
  <c r="AA203" i="9"/>
  <c r="AI203" i="9"/>
  <c r="AQ203" i="9"/>
  <c r="AY203" i="9"/>
  <c r="BG203" i="9"/>
  <c r="BO203" i="9"/>
  <c r="R204" i="9"/>
  <c r="Z204" i="9"/>
  <c r="AH204" i="9"/>
  <c r="AP204" i="9"/>
  <c r="AX204" i="9"/>
  <c r="BF204" i="9"/>
  <c r="BN204" i="9"/>
  <c r="AQ193" i="9"/>
  <c r="AQ202" i="9" s="1"/>
  <c r="E218" i="9"/>
  <c r="U218" i="9"/>
  <c r="U227" i="9" s="1"/>
  <c r="AK218" i="9"/>
  <c r="AK227" i="9" s="1"/>
  <c r="BA218" i="9"/>
  <c r="BA227" i="9" s="1"/>
  <c r="AE228" i="9"/>
  <c r="AU228" i="9"/>
  <c r="BK228" i="9"/>
  <c r="AD229" i="9"/>
  <c r="AT229" i="9"/>
  <c r="BJ229" i="9"/>
  <c r="AH252" i="9"/>
  <c r="AR202" i="9"/>
  <c r="AK203" i="9"/>
  <c r="F227" i="9"/>
  <c r="F219" i="9"/>
  <c r="V227" i="9"/>
  <c r="AD227" i="9"/>
  <c r="AL227" i="9"/>
  <c r="AT227" i="9"/>
  <c r="BB227" i="9"/>
  <c r="BJ227" i="9"/>
  <c r="AF252" i="9"/>
  <c r="AN252" i="9"/>
  <c r="AS278" i="9"/>
  <c r="AI202" i="9"/>
  <c r="BO202" i="9"/>
  <c r="AX252" i="9"/>
  <c r="BJ277" i="9"/>
  <c r="Q243" i="9"/>
  <c r="Q252" i="9" s="1"/>
  <c r="Y243" i="9"/>
  <c r="Y252" i="9" s="1"/>
  <c r="AG243" i="9"/>
  <c r="AG252" i="9" s="1"/>
  <c r="AO243" i="9"/>
  <c r="AO252" i="9" s="1"/>
  <c r="AW243" i="9"/>
  <c r="AW252" i="9" s="1"/>
  <c r="BE243" i="9"/>
  <c r="BE252" i="9" s="1"/>
  <c r="BM243" i="9"/>
  <c r="BM252" i="9" s="1"/>
  <c r="AN254" i="9"/>
  <c r="V268" i="9"/>
  <c r="V277" i="9" s="1"/>
  <c r="AJ268" i="9"/>
  <c r="AJ277" i="9" s="1"/>
  <c r="AX277" i="9"/>
  <c r="BI268" i="9"/>
  <c r="BI277" i="9" s="1"/>
  <c r="X278" i="9"/>
  <c r="AS279" i="9"/>
  <c r="X303" i="9"/>
  <c r="X293" i="9"/>
  <c r="X302" i="9" s="1"/>
  <c r="AF303" i="9"/>
  <c r="AF293" i="9"/>
  <c r="AF302" i="9" s="1"/>
  <c r="AN303" i="9"/>
  <c r="AN293" i="9"/>
  <c r="AV303" i="9"/>
  <c r="AV293" i="9"/>
  <c r="AV302" i="9" s="1"/>
  <c r="BD303" i="9"/>
  <c r="BD293" i="9"/>
  <c r="BD302" i="9" s="1"/>
  <c r="BL303" i="9"/>
  <c r="BL293" i="9"/>
  <c r="W304" i="9"/>
  <c r="W293" i="9"/>
  <c r="W302" i="9" s="1"/>
  <c r="AM304" i="9"/>
  <c r="AM293" i="9"/>
  <c r="AM302" i="9" s="1"/>
  <c r="BC304" i="9"/>
  <c r="BC293" i="9"/>
  <c r="BC302" i="9" s="1"/>
  <c r="BK304" i="9"/>
  <c r="BK293" i="9"/>
  <c r="BK302" i="9" s="1"/>
  <c r="AR302" i="9"/>
  <c r="BD254" i="9"/>
  <c r="AA268" i="9"/>
  <c r="AA277" i="9" s="1"/>
  <c r="AL268" i="9"/>
  <c r="AL277" i="9" s="1"/>
  <c r="AZ268" i="9"/>
  <c r="AZ277" i="9" s="1"/>
  <c r="AT278" i="9"/>
  <c r="BL278" i="9"/>
  <c r="AD253" i="9"/>
  <c r="AF254" i="9"/>
  <c r="AC278" i="9"/>
  <c r="BI278" i="9"/>
  <c r="AB279" i="9"/>
  <c r="BH279" i="9"/>
  <c r="C268" i="9"/>
  <c r="AB268" i="9"/>
  <c r="AB277" i="9" s="1"/>
  <c r="AP277" i="9"/>
  <c r="BO268" i="9"/>
  <c r="BO277" i="9" s="1"/>
  <c r="G276" i="9"/>
  <c r="W276" i="9"/>
  <c r="AE276" i="9"/>
  <c r="AM276" i="9"/>
  <c r="AU276" i="9"/>
  <c r="BC276" i="9"/>
  <c r="BK276" i="9"/>
  <c r="D277" i="9"/>
  <c r="AF278" i="9"/>
  <c r="C293" i="9"/>
  <c r="C303" i="9"/>
  <c r="S303" i="9"/>
  <c r="AA303" i="9"/>
  <c r="AA293" i="9"/>
  <c r="AA302" i="9" s="1"/>
  <c r="AI303" i="9"/>
  <c r="AQ303" i="9"/>
  <c r="AQ293" i="9"/>
  <c r="AQ302" i="9" s="1"/>
  <c r="AY303" i="9"/>
  <c r="AY293" i="9"/>
  <c r="AY302" i="9" s="1"/>
  <c r="BG303" i="9"/>
  <c r="BG293" i="9"/>
  <c r="BG302" i="9" s="1"/>
  <c r="BO303" i="9"/>
  <c r="BO293" i="9"/>
  <c r="BO302" i="9" s="1"/>
  <c r="R293" i="9"/>
  <c r="R302" i="9" s="1"/>
  <c r="R304" i="9"/>
  <c r="Z304" i="9"/>
  <c r="Z293" i="9"/>
  <c r="Z302" i="9" s="1"/>
  <c r="AH293" i="9"/>
  <c r="AH302" i="9" s="1"/>
  <c r="AH304" i="9"/>
  <c r="AX302" i="9"/>
  <c r="U243" i="9"/>
  <c r="U252" i="9" s="1"/>
  <c r="AC243" i="9"/>
  <c r="AC252" i="9" s="1"/>
  <c r="AK243" i="9"/>
  <c r="AK252" i="9" s="1"/>
  <c r="AS243" i="9"/>
  <c r="AS252" i="9" s="1"/>
  <c r="BA243" i="9"/>
  <c r="BA252" i="9" s="1"/>
  <c r="AC268" i="9"/>
  <c r="AC277" i="9" s="1"/>
  <c r="BB268" i="9"/>
  <c r="BB277" i="9" s="1"/>
  <c r="U279" i="9"/>
  <c r="AV254" i="9"/>
  <c r="G278" i="9"/>
  <c r="G268" i="9"/>
  <c r="W268" i="9"/>
  <c r="W277" i="9" s="1"/>
  <c r="AE268" i="9"/>
  <c r="AE277" i="9" s="1"/>
  <c r="AM278" i="9"/>
  <c r="AM268" i="9"/>
  <c r="AM277" i="9" s="1"/>
  <c r="AU268" i="9"/>
  <c r="AU277" i="9" s="1"/>
  <c r="BC268" i="9"/>
  <c r="BC277" i="9" s="1"/>
  <c r="BK268" i="9"/>
  <c r="BK277" i="9" s="1"/>
  <c r="F279" i="9"/>
  <c r="AL279" i="9"/>
  <c r="S268" i="9"/>
  <c r="S277" i="9" s="1"/>
  <c r="AD268" i="9"/>
  <c r="AD277" i="9" s="1"/>
  <c r="AR268" i="9"/>
  <c r="AR277" i="9" s="1"/>
  <c r="BF277" i="9"/>
  <c r="F302" i="9"/>
  <c r="F294" i="9"/>
  <c r="AI293" i="9"/>
  <c r="AI302" i="9" s="1"/>
  <c r="BH302" i="9"/>
  <c r="X254" i="9"/>
  <c r="AN278" i="9"/>
  <c r="AN268" i="9"/>
  <c r="AN277" i="9" s="1"/>
  <c r="AV268" i="9"/>
  <c r="AV277" i="9" s="1"/>
  <c r="AV278" i="9"/>
  <c r="F268" i="9"/>
  <c r="T268" i="9"/>
  <c r="T277" i="9" s="1"/>
  <c r="G294" i="9"/>
  <c r="G302" i="9"/>
  <c r="BL243" i="9"/>
  <c r="BL252" i="9" s="1"/>
  <c r="AI268" i="9"/>
  <c r="AI277" i="9" s="1"/>
  <c r="BH268" i="9"/>
  <c r="BH277" i="9" s="1"/>
  <c r="BD278" i="9"/>
  <c r="T302" i="9"/>
  <c r="AH301" i="9"/>
  <c r="BF301" i="9"/>
  <c r="AC303" i="9"/>
  <c r="BN304" i="9"/>
  <c r="X326" i="9"/>
  <c r="AF326" i="9"/>
  <c r="AN326" i="9"/>
  <c r="AV326" i="9"/>
  <c r="AV328" i="9"/>
  <c r="BD326" i="9"/>
  <c r="BH328" i="9"/>
  <c r="G344" i="9"/>
  <c r="G352" i="9"/>
  <c r="D328" i="9"/>
  <c r="D318" i="9"/>
  <c r="T328" i="9"/>
  <c r="T318" i="9"/>
  <c r="T327" i="9" s="1"/>
  <c r="AB318" i="9"/>
  <c r="AB327" i="9" s="1"/>
  <c r="AB328" i="9"/>
  <c r="AJ328" i="9"/>
  <c r="AJ318" i="9"/>
  <c r="AJ327" i="9" s="1"/>
  <c r="AR318" i="9"/>
  <c r="AR327" i="9" s="1"/>
  <c r="AR328" i="9"/>
  <c r="AZ328" i="9"/>
  <c r="AZ318" i="9"/>
  <c r="AZ327" i="9" s="1"/>
  <c r="C329" i="9"/>
  <c r="C318" i="9"/>
  <c r="AA329" i="9"/>
  <c r="AA318" i="9"/>
  <c r="AA327" i="9" s="1"/>
  <c r="AY318" i="9"/>
  <c r="AY327" i="9" s="1"/>
  <c r="AY329" i="9"/>
  <c r="BG329" i="9"/>
  <c r="BG318" i="9"/>
  <c r="AU327" i="9"/>
  <c r="E319" i="9"/>
  <c r="AP302" i="9"/>
  <c r="BF304" i="9"/>
  <c r="BF293" i="9"/>
  <c r="BF302" i="9" s="1"/>
  <c r="BN302" i="9"/>
  <c r="D304" i="9"/>
  <c r="AN328" i="9"/>
  <c r="AZ293" i="9"/>
  <c r="AZ302" i="9" s="1"/>
  <c r="AK303" i="9"/>
  <c r="F318" i="9"/>
  <c r="E303" i="9"/>
  <c r="E293" i="9"/>
  <c r="U303" i="9"/>
  <c r="U293" i="9"/>
  <c r="U302" i="9" s="1"/>
  <c r="AC302" i="9"/>
  <c r="AK302" i="9"/>
  <c r="AS302" i="9"/>
  <c r="BA303" i="9"/>
  <c r="BA293" i="9"/>
  <c r="BA302" i="9" s="1"/>
  <c r="BI302" i="9"/>
  <c r="T304" i="9"/>
  <c r="AZ304" i="9"/>
  <c r="BH304" i="9"/>
  <c r="AB293" i="9"/>
  <c r="AB302" i="9" s="1"/>
  <c r="AP304" i="9"/>
  <c r="G319" i="9"/>
  <c r="G327" i="9"/>
  <c r="W318" i="9"/>
  <c r="W327" i="9" s="1"/>
  <c r="W328" i="9"/>
  <c r="AM327" i="9"/>
  <c r="BK328" i="9"/>
  <c r="BK318" i="9"/>
  <c r="BK327" i="9" s="1"/>
  <c r="AL318" i="9"/>
  <c r="AL327" i="9" s="1"/>
  <c r="AL329" i="9"/>
  <c r="AT329" i="9"/>
  <c r="AT318" i="9"/>
  <c r="AT327" i="9" s="1"/>
  <c r="BB329" i="9"/>
  <c r="BB318" i="9"/>
  <c r="BB327" i="9" s="1"/>
  <c r="BJ329" i="9"/>
  <c r="BJ318" i="9"/>
  <c r="BJ327" i="9" s="1"/>
  <c r="AI318" i="9"/>
  <c r="AI327" i="9" s="1"/>
  <c r="BC318" i="9"/>
  <c r="BC327" i="9" s="1"/>
  <c r="Q268" i="9"/>
  <c r="Q277" i="9" s="1"/>
  <c r="Y268" i="9"/>
  <c r="Y277" i="9" s="1"/>
  <c r="AG268" i="9"/>
  <c r="AG277" i="9" s="1"/>
  <c r="AO268" i="9"/>
  <c r="AO277" i="9" s="1"/>
  <c r="AW268" i="9"/>
  <c r="AW277" i="9" s="1"/>
  <c r="BE268" i="9"/>
  <c r="BE277" i="9" s="1"/>
  <c r="BM268" i="9"/>
  <c r="BM277" i="9" s="1"/>
  <c r="D293" i="9"/>
  <c r="AN301" i="9"/>
  <c r="BL301" i="9"/>
  <c r="G329" i="9"/>
  <c r="AM329" i="9"/>
  <c r="BI303" i="9"/>
  <c r="Q328" i="9"/>
  <c r="Q318" i="9"/>
  <c r="Q327" i="9" s="1"/>
  <c r="Y328" i="9"/>
  <c r="Y318" i="9"/>
  <c r="Y327" i="9" s="1"/>
  <c r="AG328" i="9"/>
  <c r="AG318" i="9"/>
  <c r="AG327" i="9" s="1"/>
  <c r="AO328" i="9"/>
  <c r="AO318" i="9"/>
  <c r="AO327" i="9" s="1"/>
  <c r="AW328" i="9"/>
  <c r="AW318" i="9"/>
  <c r="AW327" i="9" s="1"/>
  <c r="BE328" i="9"/>
  <c r="BE318" i="9"/>
  <c r="BE327" i="9" s="1"/>
  <c r="BM328" i="9"/>
  <c r="BM318" i="9"/>
  <c r="BM327" i="9" s="1"/>
  <c r="X329" i="9"/>
  <c r="AF329" i="9"/>
  <c r="AN329" i="9"/>
  <c r="AV329" i="9"/>
  <c r="BD329" i="9"/>
  <c r="BL329" i="9"/>
  <c r="S318" i="9"/>
  <c r="S327" i="9" s="1"/>
  <c r="X328" i="9"/>
  <c r="X318" i="9"/>
  <c r="X327" i="9" s="1"/>
  <c r="AF328" i="9"/>
  <c r="AF318" i="9"/>
  <c r="AF327" i="9" s="1"/>
  <c r="AN318" i="9"/>
  <c r="AN327" i="9" s="1"/>
  <c r="AV318" i="9"/>
  <c r="AV327" i="9" s="1"/>
  <c r="BD328" i="9"/>
  <c r="BD318" i="9"/>
  <c r="BD327" i="9" s="1"/>
  <c r="BL328" i="9"/>
  <c r="BL318" i="9"/>
  <c r="BL327" i="9" s="1"/>
  <c r="W329" i="9"/>
  <c r="AE329" i="9"/>
  <c r="AU329" i="9"/>
  <c r="BC329" i="9"/>
  <c r="BK329" i="9"/>
  <c r="U318" i="9"/>
  <c r="U327" i="9" s="1"/>
  <c r="AH327" i="9"/>
  <c r="F344" i="9"/>
  <c r="AK327" i="9"/>
  <c r="Z327" i="9"/>
  <c r="H353" i="9"/>
  <c r="H352" i="9"/>
  <c r="P353" i="9"/>
  <c r="P352" i="9"/>
  <c r="X353" i="9"/>
  <c r="X343" i="9"/>
  <c r="X352" i="9" s="1"/>
  <c r="AN353" i="9"/>
  <c r="AN343" i="9"/>
  <c r="AN352" i="9" s="1"/>
  <c r="AV353" i="9"/>
  <c r="AV343" i="9"/>
  <c r="AV352" i="9" s="1"/>
  <c r="E351" i="9"/>
  <c r="E352" i="9" s="1"/>
  <c r="E353" i="9"/>
  <c r="U351" i="9"/>
  <c r="U353" i="9"/>
  <c r="AK351" i="9"/>
  <c r="AK353" i="9"/>
  <c r="BA351" i="9"/>
  <c r="BA352" i="9" s="1"/>
  <c r="BA353" i="9"/>
  <c r="AS353" i="9"/>
  <c r="D378" i="9"/>
  <c r="D368" i="9"/>
  <c r="L378" i="9"/>
  <c r="L368" i="9"/>
  <c r="L377" i="9" s="1"/>
  <c r="T368" i="9"/>
  <c r="T377" i="9" s="1"/>
  <c r="T378" i="9"/>
  <c r="AB378" i="9"/>
  <c r="AB368" i="9"/>
  <c r="AB377" i="9" s="1"/>
  <c r="BN327" i="9"/>
  <c r="BH329" i="9"/>
  <c r="AC318" i="9"/>
  <c r="AC327" i="9" s="1"/>
  <c r="AP327" i="9"/>
  <c r="BO318" i="9"/>
  <c r="BL352" i="9"/>
  <c r="AP377" i="9"/>
  <c r="F369" i="9"/>
  <c r="F377" i="9"/>
  <c r="M352" i="9"/>
  <c r="U352" i="9"/>
  <c r="AC352" i="9"/>
  <c r="AK352" i="9"/>
  <c r="AS352" i="9"/>
  <c r="BI352" i="9"/>
  <c r="D354" i="9"/>
  <c r="L354" i="9"/>
  <c r="T354" i="9"/>
  <c r="AB354" i="9"/>
  <c r="AJ354" i="9"/>
  <c r="AR354" i="9"/>
  <c r="AZ354" i="9"/>
  <c r="C343" i="9"/>
  <c r="BC343" i="9"/>
  <c r="BC352" i="9" s="1"/>
  <c r="BO343" i="9"/>
  <c r="BO352" i="9" s="1"/>
  <c r="AU343" i="9"/>
  <c r="AU352" i="9" s="1"/>
  <c r="I353" i="9"/>
  <c r="I352" i="9"/>
  <c r="Q353" i="9"/>
  <c r="Q343" i="9"/>
  <c r="Q352" i="9" s="1"/>
  <c r="Y353" i="9"/>
  <c r="Y343" i="9"/>
  <c r="Y352" i="9" s="1"/>
  <c r="AG353" i="9"/>
  <c r="AG343" i="9"/>
  <c r="AG352" i="9" s="1"/>
  <c r="AO353" i="9"/>
  <c r="AO343" i="9"/>
  <c r="AO352" i="9" s="1"/>
  <c r="AW353" i="9"/>
  <c r="AW343" i="9"/>
  <c r="AW352" i="9" s="1"/>
  <c r="BE353" i="9"/>
  <c r="BE343" i="9"/>
  <c r="BE352" i="9" s="1"/>
  <c r="BM353" i="9"/>
  <c r="BM343" i="9"/>
  <c r="BM352" i="9" s="1"/>
  <c r="H354" i="9"/>
  <c r="P354" i="9"/>
  <c r="X354" i="9"/>
  <c r="AN354" i="9"/>
  <c r="AV354" i="9"/>
  <c r="BD354" i="9"/>
  <c r="BL354" i="9"/>
  <c r="W343" i="9"/>
  <c r="W352" i="9" s="1"/>
  <c r="AI343" i="9"/>
  <c r="AI352" i="9" s="1"/>
  <c r="BG326" i="9"/>
  <c r="BO326" i="9"/>
  <c r="J353" i="9"/>
  <c r="R353" i="9"/>
  <c r="Z353" i="9"/>
  <c r="AH353" i="9"/>
  <c r="AP353" i="9"/>
  <c r="AX353" i="9"/>
  <c r="BF353" i="9"/>
  <c r="BN353" i="9"/>
  <c r="I354" i="9"/>
  <c r="Q354" i="9"/>
  <c r="Y354" i="9"/>
  <c r="AG354" i="9"/>
  <c r="AW354" i="9"/>
  <c r="BE354" i="9"/>
  <c r="BM354" i="9"/>
  <c r="K352" i="9"/>
  <c r="AX343" i="9"/>
  <c r="AX352" i="9" s="1"/>
  <c r="BK343" i="9"/>
  <c r="BK352" i="9" s="1"/>
  <c r="D351" i="9"/>
  <c r="L351" i="9"/>
  <c r="T351" i="9"/>
  <c r="AB351" i="9"/>
  <c r="AJ351" i="9"/>
  <c r="AR351" i="9"/>
  <c r="AZ351" i="9"/>
  <c r="BH351" i="9"/>
  <c r="AC353" i="9"/>
  <c r="BI353" i="9"/>
  <c r="AJ378" i="9"/>
  <c r="AJ368" i="9"/>
  <c r="AJ377" i="9" s="1"/>
  <c r="AR378" i="9"/>
  <c r="AR368" i="9"/>
  <c r="AR377" i="9" s="1"/>
  <c r="BH378" i="9"/>
  <c r="BH368" i="9"/>
  <c r="BH377" i="9" s="1"/>
  <c r="C403" i="9"/>
  <c r="C393" i="9"/>
  <c r="K403" i="9"/>
  <c r="K393" i="9"/>
  <c r="K402" i="9" s="1"/>
  <c r="S403" i="9"/>
  <c r="S393" i="9"/>
  <c r="S402" i="9" s="1"/>
  <c r="AA403" i="9"/>
  <c r="AA393" i="9"/>
  <c r="AA402" i="9" s="1"/>
  <c r="AI403" i="9"/>
  <c r="AI393" i="9"/>
  <c r="AI402" i="9" s="1"/>
  <c r="AQ403" i="9"/>
  <c r="AQ393" i="9"/>
  <c r="AQ402" i="9" s="1"/>
  <c r="AY403" i="9"/>
  <c r="AY393" i="9"/>
  <c r="AY402" i="9" s="1"/>
  <c r="BG403" i="9"/>
  <c r="BG393" i="9"/>
  <c r="BG402" i="9" s="1"/>
  <c r="BO403" i="9"/>
  <c r="BO393" i="9"/>
  <c r="BO402" i="9" s="1"/>
  <c r="D353" i="9"/>
  <c r="D343" i="9"/>
  <c r="L353" i="9"/>
  <c r="T353" i="9"/>
  <c r="T343" i="9"/>
  <c r="AB353" i="9"/>
  <c r="AB343" i="9"/>
  <c r="AJ353" i="9"/>
  <c r="AJ343" i="9"/>
  <c r="AJ352" i="9" s="1"/>
  <c r="AR353" i="9"/>
  <c r="AR343" i="9"/>
  <c r="AR352" i="9" s="1"/>
  <c r="AZ353" i="9"/>
  <c r="AZ343" i="9"/>
  <c r="BH353" i="9"/>
  <c r="BH343" i="9"/>
  <c r="O352" i="9"/>
  <c r="AA343" i="9"/>
  <c r="AA352" i="9" s="1"/>
  <c r="BN352" i="9"/>
  <c r="AD377" i="9"/>
  <c r="BF377" i="9"/>
  <c r="J379" i="9"/>
  <c r="J376" i="9"/>
  <c r="AP379" i="9"/>
  <c r="AP376" i="9"/>
  <c r="AI378" i="9"/>
  <c r="F379" i="9"/>
  <c r="F378" i="9"/>
  <c r="N378" i="9"/>
  <c r="V378" i="9"/>
  <c r="V368" i="9"/>
  <c r="V377" i="9" s="1"/>
  <c r="AD378" i="9"/>
  <c r="AL378" i="9"/>
  <c r="AT378" i="9"/>
  <c r="BB378" i="9"/>
  <c r="BB368" i="9"/>
  <c r="BB377" i="9" s="1"/>
  <c r="BJ378" i="9"/>
  <c r="E379" i="9"/>
  <c r="M379" i="9"/>
  <c r="U379" i="9"/>
  <c r="AC379" i="9"/>
  <c r="AC368" i="9"/>
  <c r="AC377" i="9" s="1"/>
  <c r="AK379" i="9"/>
  <c r="AS379" i="9"/>
  <c r="BA379" i="9"/>
  <c r="BI379" i="9"/>
  <c r="BI368" i="9"/>
  <c r="BI377" i="9" s="1"/>
  <c r="E368" i="9"/>
  <c r="AT368" i="9"/>
  <c r="AT377" i="9" s="1"/>
  <c r="BD378" i="9"/>
  <c r="Z379" i="9"/>
  <c r="BF379" i="9"/>
  <c r="D402" i="9"/>
  <c r="D394" i="9"/>
  <c r="AM377" i="9"/>
  <c r="AH377" i="9"/>
  <c r="AU368" i="9"/>
  <c r="AU377" i="9" s="1"/>
  <c r="BJ368" i="9"/>
  <c r="BJ377" i="9" s="1"/>
  <c r="C378" i="9"/>
  <c r="AM378" i="9"/>
  <c r="BG378" i="9"/>
  <c r="F403" i="9"/>
  <c r="F393" i="9"/>
  <c r="N403" i="9"/>
  <c r="N393" i="9"/>
  <c r="N402" i="9" s="1"/>
  <c r="V393" i="9"/>
  <c r="V402" i="9" s="1"/>
  <c r="V403" i="9"/>
  <c r="AL403" i="9"/>
  <c r="AL393" i="9"/>
  <c r="AL402" i="9" s="1"/>
  <c r="AT403" i="9"/>
  <c r="AT393" i="9"/>
  <c r="AT402" i="9" s="1"/>
  <c r="BB393" i="9"/>
  <c r="BB402" i="9" s="1"/>
  <c r="BB403" i="9"/>
  <c r="BJ403" i="9"/>
  <c r="BJ393" i="9"/>
  <c r="BJ402" i="9" s="1"/>
  <c r="H368" i="9"/>
  <c r="H377" i="9" s="1"/>
  <c r="H378" i="9"/>
  <c r="X377" i="9"/>
  <c r="AF368" i="9"/>
  <c r="AF378" i="9"/>
  <c r="AN368" i="9"/>
  <c r="AN377" i="9" s="1"/>
  <c r="AN378" i="9"/>
  <c r="AV377" i="9"/>
  <c r="BD377" i="9"/>
  <c r="BL368" i="9"/>
  <c r="BL377" i="9" s="1"/>
  <c r="BL378" i="9"/>
  <c r="G368" i="9"/>
  <c r="BK368" i="9"/>
  <c r="BK377" i="9" s="1"/>
  <c r="X378" i="9"/>
  <c r="BE402" i="9"/>
  <c r="I378" i="9"/>
  <c r="Q378" i="9"/>
  <c r="Y378" i="9"/>
  <c r="AG378" i="9"/>
  <c r="AG368" i="9"/>
  <c r="AG377" i="9" s="1"/>
  <c r="AO378" i="9"/>
  <c r="AW378" i="9"/>
  <c r="BE378" i="9"/>
  <c r="BM378" i="9"/>
  <c r="BM368" i="9"/>
  <c r="BM377" i="9" s="1"/>
  <c r="H379" i="9"/>
  <c r="P379" i="9"/>
  <c r="X379" i="9"/>
  <c r="AF379" i="9"/>
  <c r="AN379" i="9"/>
  <c r="AV379" i="9"/>
  <c r="BD379" i="9"/>
  <c r="BL379" i="9"/>
  <c r="I368" i="9"/>
  <c r="I377" i="9" s="1"/>
  <c r="W368" i="9"/>
  <c r="W377" i="9" s="1"/>
  <c r="AK368" i="9"/>
  <c r="AK377" i="9" s="1"/>
  <c r="BN368" i="9"/>
  <c r="BN377" i="9" s="1"/>
  <c r="AA378" i="9"/>
  <c r="R377" i="9"/>
  <c r="AX377" i="9"/>
  <c r="J368" i="9"/>
  <c r="J377" i="9" s="1"/>
  <c r="Y368" i="9"/>
  <c r="Y377" i="9" s="1"/>
  <c r="AL368" i="9"/>
  <c r="AL377" i="9" s="1"/>
  <c r="BA368" i="9"/>
  <c r="BA377" i="9" s="1"/>
  <c r="H376" i="9"/>
  <c r="P376" i="9"/>
  <c r="P377" i="9" s="1"/>
  <c r="X376" i="9"/>
  <c r="AF376" i="9"/>
  <c r="AN376" i="9"/>
  <c r="AV376" i="9"/>
  <c r="BD376" i="9"/>
  <c r="BL376" i="9"/>
  <c r="AV378" i="9"/>
  <c r="I393" i="9"/>
  <c r="I402" i="9" s="1"/>
  <c r="I403" i="9"/>
  <c r="Q402" i="9"/>
  <c r="AO393" i="9"/>
  <c r="AO402" i="9" s="1"/>
  <c r="AO403" i="9"/>
  <c r="AW403" i="9"/>
  <c r="AW393" i="9"/>
  <c r="H404" i="9"/>
  <c r="H393" i="9"/>
  <c r="H402" i="9" s="1"/>
  <c r="X404" i="9"/>
  <c r="X393" i="9"/>
  <c r="X402" i="9" s="1"/>
  <c r="AF393" i="9"/>
  <c r="AF402" i="9" s="1"/>
  <c r="AF404" i="9"/>
  <c r="AN393" i="9"/>
  <c r="AN402" i="9" s="1"/>
  <c r="AN404" i="9"/>
  <c r="AV404" i="9"/>
  <c r="AV393" i="9"/>
  <c r="AV402" i="9" s="1"/>
  <c r="BD404" i="9"/>
  <c r="BD393" i="9"/>
  <c r="BD402" i="9" s="1"/>
  <c r="BL404" i="9"/>
  <c r="BL393" i="9"/>
  <c r="BL402" i="9" s="1"/>
  <c r="Y393" i="9"/>
  <c r="Y402" i="9" s="1"/>
  <c r="BM393" i="9"/>
  <c r="K378" i="9"/>
  <c r="S378" i="9"/>
  <c r="AQ378" i="9"/>
  <c r="AY378" i="9"/>
  <c r="R379" i="9"/>
  <c r="Z377" i="9"/>
  <c r="BC368" i="9"/>
  <c r="BC377" i="9" s="1"/>
  <c r="BO378" i="9"/>
  <c r="AH379" i="9"/>
  <c r="BN379" i="9"/>
  <c r="E393" i="9"/>
  <c r="E403" i="9"/>
  <c r="M393" i="9"/>
  <c r="M402" i="9" s="1"/>
  <c r="M403" i="9"/>
  <c r="U393" i="9"/>
  <c r="U402" i="9" s="1"/>
  <c r="U403" i="9"/>
  <c r="AC393" i="9"/>
  <c r="AC402" i="9" s="1"/>
  <c r="AC403" i="9"/>
  <c r="AK393" i="9"/>
  <c r="AK402" i="9" s="1"/>
  <c r="AK403" i="9"/>
  <c r="AS393" i="9"/>
  <c r="AS402" i="9" s="1"/>
  <c r="AS403" i="9"/>
  <c r="BA393" i="9"/>
  <c r="BA402" i="9" s="1"/>
  <c r="BA403" i="9"/>
  <c r="BI393" i="9"/>
  <c r="BI402" i="9" s="1"/>
  <c r="BI403" i="9"/>
  <c r="D404" i="9"/>
  <c r="L404" i="9"/>
  <c r="T404" i="9"/>
  <c r="AB404" i="9"/>
  <c r="AJ404" i="9"/>
  <c r="AR404" i="9"/>
  <c r="AZ404" i="9"/>
  <c r="BH404" i="9"/>
  <c r="AG401" i="9"/>
  <c r="AG402" i="9" s="1"/>
  <c r="C368" i="9"/>
  <c r="K368" i="9"/>
  <c r="K377" i="9" s="1"/>
  <c r="S368" i="9"/>
  <c r="S377" i="9" s="1"/>
  <c r="AA368" i="9"/>
  <c r="AA377" i="9" s="1"/>
  <c r="AI368" i="9"/>
  <c r="AI377" i="9" s="1"/>
  <c r="AQ368" i="9"/>
  <c r="AQ377" i="9" s="1"/>
  <c r="AY368" i="9"/>
  <c r="AY377" i="9" s="1"/>
  <c r="BG368" i="9"/>
  <c r="BG377" i="9" s="1"/>
  <c r="BO368" i="9"/>
  <c r="BO377" i="9" s="1"/>
  <c r="H403" i="9"/>
  <c r="P403" i="9"/>
  <c r="X403" i="9"/>
  <c r="AF403" i="9"/>
  <c r="AN403" i="9"/>
  <c r="AV403" i="9"/>
  <c r="BD403" i="9"/>
  <c r="BL403" i="9"/>
  <c r="G404" i="9"/>
  <c r="O404" i="9"/>
  <c r="W404" i="9"/>
  <c r="AE404" i="9"/>
  <c r="AM404" i="9"/>
  <c r="AU404" i="9"/>
  <c r="BC404" i="9"/>
  <c r="BK404" i="9"/>
  <c r="G393" i="9"/>
  <c r="AB393" i="9"/>
  <c r="AB402" i="9" s="1"/>
  <c r="AM393" i="9"/>
  <c r="AM402" i="9" s="1"/>
  <c r="BH393" i="9"/>
  <c r="BH402" i="9" s="1"/>
  <c r="AW401" i="9"/>
  <c r="AH403" i="9"/>
  <c r="J393" i="9"/>
  <c r="J402" i="9" s="1"/>
  <c r="R393" i="9"/>
  <c r="R402" i="9" s="1"/>
  <c r="Z393" i="9"/>
  <c r="Z402" i="9" s="1"/>
  <c r="AH393" i="9"/>
  <c r="AH402" i="9" s="1"/>
  <c r="AP393" i="9"/>
  <c r="AP402" i="9" s="1"/>
  <c r="AX393" i="9"/>
  <c r="AX402" i="9" s="1"/>
  <c r="BF393" i="9"/>
  <c r="BF402" i="9" s="1"/>
  <c r="BN393" i="9"/>
  <c r="BN402" i="9" s="1"/>
  <c r="T393" i="9"/>
  <c r="T402" i="9" s="1"/>
  <c r="AE393" i="9"/>
  <c r="AE402" i="9" s="1"/>
  <c r="AZ393" i="9"/>
  <c r="AZ402" i="9" s="1"/>
  <c r="J403" i="9"/>
  <c r="BM401" i="9"/>
  <c r="AX403" i="9"/>
  <c r="D93" i="9" l="1"/>
  <c r="D94" i="9" s="1"/>
  <c r="L352" i="9"/>
  <c r="E118" i="9"/>
  <c r="E127" i="9" s="1"/>
  <c r="E394" i="9"/>
  <c r="E402" i="9"/>
  <c r="E302" i="9"/>
  <c r="E294" i="9"/>
  <c r="G277" i="9"/>
  <c r="G269" i="9"/>
  <c r="E102" i="9"/>
  <c r="E94" i="9"/>
  <c r="C227" i="9"/>
  <c r="C219" i="9"/>
  <c r="G77" i="9"/>
  <c r="G69" i="9"/>
  <c r="E69" i="9"/>
  <c r="E77" i="9"/>
  <c r="F93" i="9"/>
  <c r="F103" i="9"/>
  <c r="BO327" i="9"/>
  <c r="D294" i="9"/>
  <c r="D302" i="9"/>
  <c r="F327" i="9"/>
  <c r="F319" i="9"/>
  <c r="D327" i="9"/>
  <c r="D319" i="9"/>
  <c r="G244" i="9"/>
  <c r="G252" i="9"/>
  <c r="C93" i="9"/>
  <c r="C69" i="9"/>
  <c r="C77" i="9"/>
  <c r="BM402" i="9"/>
  <c r="AW402" i="9"/>
  <c r="G377" i="9"/>
  <c r="G369" i="9"/>
  <c r="AF377" i="9"/>
  <c r="E377" i="9"/>
  <c r="E369" i="9"/>
  <c r="BH352" i="9"/>
  <c r="AB352" i="9"/>
  <c r="C402" i="9"/>
  <c r="C394" i="9"/>
  <c r="AN302" i="9"/>
  <c r="E177" i="9"/>
  <c r="E169" i="9"/>
  <c r="G94" i="9"/>
  <c r="G102" i="9"/>
  <c r="F402" i="9"/>
  <c r="F394" i="9"/>
  <c r="C319" i="9"/>
  <c r="C327" i="9"/>
  <c r="F277" i="9"/>
  <c r="F269" i="9"/>
  <c r="C269" i="9"/>
  <c r="C277" i="9"/>
  <c r="C128" i="9"/>
  <c r="D119" i="9"/>
  <c r="D127" i="9"/>
  <c r="D352" i="9"/>
  <c r="D344" i="9"/>
  <c r="G202" i="9"/>
  <c r="G194" i="9"/>
  <c r="F177" i="9"/>
  <c r="F169" i="9"/>
  <c r="BI177" i="9"/>
  <c r="D102" i="9"/>
  <c r="G394" i="9"/>
  <c r="G402" i="9"/>
  <c r="AZ352" i="9"/>
  <c r="T352" i="9"/>
  <c r="C352" i="9"/>
  <c r="C344" i="9"/>
  <c r="D369" i="9"/>
  <c r="D377" i="9"/>
  <c r="C294" i="9"/>
  <c r="C302" i="9"/>
  <c r="BL302" i="9"/>
  <c r="C252" i="9"/>
  <c r="C244" i="9"/>
  <c r="D252" i="9"/>
  <c r="D244" i="9"/>
  <c r="AC177" i="9"/>
  <c r="E252" i="9"/>
  <c r="E244" i="9"/>
  <c r="G144" i="9"/>
  <c r="G152" i="9"/>
  <c r="G127" i="9"/>
  <c r="G119" i="9"/>
  <c r="C119" i="9"/>
  <c r="C127" i="9"/>
  <c r="F127" i="9"/>
  <c r="F119" i="9"/>
  <c r="BG327" i="9"/>
  <c r="C152" i="9"/>
  <c r="C144" i="9"/>
  <c r="E128" i="9"/>
  <c r="C377" i="9"/>
  <c r="C369" i="9"/>
  <c r="E227" i="9"/>
  <c r="E219" i="9"/>
  <c r="U177" i="9"/>
  <c r="E119" i="9"/>
  <c r="F68" i="9"/>
  <c r="F78" i="9"/>
  <c r="D69" i="9"/>
  <c r="D77" i="9"/>
  <c r="C169" i="9"/>
  <c r="C177" i="9"/>
  <c r="D177" i="9"/>
  <c r="D169" i="9"/>
  <c r="F102" i="9" l="1"/>
  <c r="F94" i="9"/>
  <c r="F77" i="9"/>
  <c r="F69" i="9"/>
  <c r="C102" i="9"/>
  <c r="C94" i="9"/>
  <c r="G276" i="6" l="1"/>
  <c r="G22" i="8"/>
  <c r="D18" i="13"/>
  <c r="D17" i="13"/>
  <c r="C27" i="13"/>
  <c r="G28" i="7"/>
  <c r="I28" i="7"/>
  <c r="E28" i="7"/>
  <c r="H14" i="7"/>
  <c r="H13" i="7" s="1"/>
  <c r="G215" i="6"/>
  <c r="G202" i="6"/>
  <c r="G184" i="6"/>
  <c r="F276" i="6"/>
  <c r="F263" i="6"/>
  <c r="F215" i="6"/>
  <c r="E276" i="6"/>
  <c r="D184" i="6"/>
  <c r="C276" i="6"/>
  <c r="C263" i="6"/>
  <c r="C202" i="6"/>
  <c r="C184" i="6"/>
  <c r="C6" i="13"/>
  <c r="C5" i="13"/>
  <c r="B18" i="12"/>
  <c r="J16" i="12"/>
  <c r="J15" i="12"/>
  <c r="J14" i="12"/>
  <c r="C5" i="12"/>
  <c r="C4" i="12"/>
  <c r="C26" i="11"/>
  <c r="G24" i="11"/>
  <c r="C24" i="11"/>
  <c r="G23" i="11"/>
  <c r="F23" i="11"/>
  <c r="E23" i="11"/>
  <c r="D23" i="11"/>
  <c r="C23" i="11"/>
  <c r="K30" i="7"/>
  <c r="F26" i="11"/>
  <c r="G30" i="7"/>
  <c r="C30" i="7"/>
  <c r="K28" i="7"/>
  <c r="C5" i="11"/>
  <c r="C4" i="11"/>
  <c r="C5" i="10"/>
  <c r="C4" i="10"/>
  <c r="C5" i="8"/>
  <c r="C4" i="8"/>
  <c r="B5" i="7"/>
  <c r="B4" i="7"/>
  <c r="F154" i="6"/>
  <c r="C154" i="6"/>
  <c r="F148" i="6"/>
  <c r="C148" i="6"/>
  <c r="C5" i="6"/>
  <c r="C4" i="6"/>
  <c r="C5" i="5"/>
  <c r="C4" i="5"/>
  <c r="C5" i="4"/>
  <c r="C4" i="4"/>
  <c r="J13" i="12"/>
  <c r="J12" i="12"/>
  <c r="B84" i="11"/>
  <c r="B83" i="11"/>
  <c r="B82" i="11"/>
  <c r="B81" i="11"/>
  <c r="B74" i="11"/>
  <c r="B73" i="11"/>
  <c r="B72" i="11"/>
  <c r="B71" i="11"/>
  <c r="B64" i="11"/>
  <c r="B63" i="11"/>
  <c r="B62" i="11"/>
  <c r="B61" i="11"/>
  <c r="B59" i="11"/>
  <c r="B58" i="11"/>
  <c r="B57" i="11"/>
  <c r="B56" i="11"/>
  <c r="B50" i="11"/>
  <c r="B49" i="11"/>
  <c r="B48" i="11"/>
  <c r="B47" i="11"/>
  <c r="B41" i="11"/>
  <c r="B40" i="11"/>
  <c r="B39" i="11"/>
  <c r="B38" i="11"/>
  <c r="B35" i="11"/>
  <c r="B34" i="11"/>
  <c r="B33" i="11"/>
  <c r="B32" i="11"/>
  <c r="B26" i="11"/>
  <c r="B25" i="11"/>
  <c r="B24" i="11"/>
  <c r="B23" i="11"/>
  <c r="B21" i="11"/>
  <c r="B20" i="11"/>
  <c r="B19" i="11"/>
  <c r="B18" i="11"/>
  <c r="F22" i="8"/>
  <c r="G19" i="8"/>
  <c r="F19" i="8"/>
  <c r="G16" i="8"/>
  <c r="F16" i="8"/>
  <c r="G13" i="8"/>
  <c r="F13" i="8"/>
  <c r="G10" i="8"/>
  <c r="F10" i="8"/>
  <c r="G270" i="6"/>
  <c r="F270" i="6"/>
  <c r="E270" i="6"/>
  <c r="D270" i="6"/>
  <c r="C270" i="6"/>
  <c r="G209" i="6"/>
  <c r="F209" i="6"/>
  <c r="E209" i="6"/>
  <c r="D209" i="6"/>
  <c r="C209" i="6"/>
  <c r="G141" i="6"/>
  <c r="F141" i="6"/>
  <c r="E141" i="6"/>
  <c r="D141" i="6"/>
  <c r="C141" i="6"/>
  <c r="G80" i="6"/>
  <c r="F80" i="6"/>
  <c r="E80" i="6"/>
  <c r="D80" i="6"/>
  <c r="C80" i="6"/>
  <c r="F93" i="6"/>
  <c r="F94" i="6" s="1"/>
  <c r="D93" i="6"/>
  <c r="E93" i="6"/>
  <c r="E25" i="11"/>
  <c r="C28" i="7"/>
  <c r="F64" i="6"/>
  <c r="C64" i="6"/>
  <c r="C29" i="7"/>
  <c r="G64" i="6"/>
  <c r="K27" i="7" s="1"/>
  <c r="G62" i="6"/>
  <c r="D64" i="6"/>
  <c r="E27" i="7" s="1"/>
  <c r="F14" i="7"/>
  <c r="F13" i="7" s="1"/>
  <c r="K29" i="7"/>
  <c r="F19" i="7"/>
  <c r="F18" i="7" s="1"/>
  <c r="I30" i="7"/>
  <c r="E64" i="6"/>
  <c r="G27" i="7" s="1"/>
  <c r="G176" i="6" l="1"/>
  <c r="G185" i="6" s="1"/>
  <c r="E176" i="6"/>
  <c r="B19" i="7"/>
  <c r="B18" i="7" s="1"/>
  <c r="D14" i="7"/>
  <c r="D13" i="7" s="1"/>
  <c r="H19" i="7"/>
  <c r="H18" i="7" s="1"/>
  <c r="E27" i="13"/>
  <c r="E28" i="13"/>
  <c r="J14" i="7"/>
  <c r="J13" i="7" s="1"/>
  <c r="F176" i="6"/>
  <c r="C29" i="13"/>
  <c r="F29" i="13"/>
  <c r="D19" i="7"/>
  <c r="D18" i="7" s="1"/>
  <c r="B14" i="7"/>
  <c r="B13" i="7" s="1"/>
  <c r="E26" i="11"/>
  <c r="D176" i="6"/>
  <c r="D185" i="6" s="1"/>
  <c r="J19" i="7"/>
  <c r="J18" i="7" s="1"/>
  <c r="D245" i="6"/>
  <c r="C245" i="6"/>
  <c r="G245" i="6"/>
  <c r="G216" i="6"/>
  <c r="E184" i="6"/>
  <c r="C176" i="6"/>
  <c r="C185" i="6" s="1"/>
  <c r="E237" i="6"/>
  <c r="F245" i="6"/>
  <c r="F237" i="6"/>
  <c r="C237" i="6"/>
  <c r="G26" i="11"/>
  <c r="E245" i="6"/>
  <c r="C123" i="6"/>
  <c r="D24" i="11"/>
  <c r="F24" i="11"/>
  <c r="G63" i="6"/>
  <c r="C62" i="6"/>
  <c r="E62" i="6"/>
  <c r="D62" i="6"/>
  <c r="E63" i="6"/>
  <c r="F62" i="6"/>
  <c r="F25" i="11"/>
  <c r="C25" i="11"/>
  <c r="D25" i="11"/>
  <c r="G29" i="7"/>
  <c r="E30" i="7"/>
  <c r="E24" i="11"/>
  <c r="D26" i="11"/>
  <c r="I29" i="7"/>
  <c r="E29" i="7"/>
  <c r="G25" i="11"/>
  <c r="G123" i="6"/>
  <c r="F184" i="6"/>
  <c r="D237" i="6"/>
  <c r="D123" i="6"/>
  <c r="G237" i="6"/>
  <c r="F155" i="6"/>
  <c r="C155" i="6"/>
  <c r="D202" i="6"/>
  <c r="E202" i="6"/>
  <c r="E263" i="6"/>
  <c r="E277" i="6" s="1"/>
  <c r="C277" i="6"/>
  <c r="F277" i="6"/>
  <c r="D94" i="6"/>
  <c r="D215" i="6"/>
  <c r="D27" i="13"/>
  <c r="D28" i="13"/>
  <c r="D16" i="13"/>
  <c r="F27" i="13"/>
  <c r="I27" i="7"/>
  <c r="C27" i="7"/>
  <c r="F185" i="6" l="1"/>
  <c r="F190" i="6" s="1"/>
  <c r="E185" i="6"/>
  <c r="F29" i="7" s="1"/>
  <c r="D246" i="6"/>
  <c r="D251" i="6" s="1"/>
  <c r="J29" i="7"/>
  <c r="G190" i="6"/>
  <c r="G188" i="6"/>
  <c r="E188" i="6"/>
  <c r="C190" i="6"/>
  <c r="D124" i="6"/>
  <c r="D28" i="7" s="1"/>
  <c r="G124" i="6"/>
  <c r="J28" i="7" s="1"/>
  <c r="C188" i="6"/>
  <c r="D29" i="7"/>
  <c r="E246" i="6"/>
  <c r="F30" i="7" s="1"/>
  <c r="E190" i="6"/>
  <c r="C246" i="6"/>
  <c r="B30" i="7" s="1"/>
  <c r="D190" i="6"/>
  <c r="B29" i="7"/>
  <c r="D188" i="6"/>
  <c r="D216" i="6"/>
  <c r="G246" i="6"/>
  <c r="G251" i="6" s="1"/>
  <c r="F246" i="6"/>
  <c r="J27" i="7"/>
  <c r="G66" i="6"/>
  <c r="G68" i="6"/>
  <c r="C63" i="6"/>
  <c r="D63" i="6"/>
  <c r="D263" i="6"/>
  <c r="E154" i="6"/>
  <c r="E215" i="6"/>
  <c r="E216" i="6" s="1"/>
  <c r="E148" i="6"/>
  <c r="D276" i="6"/>
  <c r="E94" i="6"/>
  <c r="D154" i="6"/>
  <c r="E123" i="6"/>
  <c r="G93" i="6"/>
  <c r="G94" i="6" s="1"/>
  <c r="F97" i="6"/>
  <c r="C215" i="6"/>
  <c r="C216" i="6" s="1"/>
  <c r="G154" i="6"/>
  <c r="C93" i="6"/>
  <c r="F202" i="6"/>
  <c r="F216" i="6" s="1"/>
  <c r="D148" i="6"/>
  <c r="G263" i="6"/>
  <c r="G277" i="6" s="1"/>
  <c r="F123" i="6"/>
  <c r="G148" i="6"/>
  <c r="F27" i="7"/>
  <c r="E66" i="6"/>
  <c r="E68" i="6"/>
  <c r="F63" i="6"/>
  <c r="D30" i="7" l="1"/>
  <c r="D249" i="6"/>
  <c r="F188" i="6"/>
  <c r="H29" i="7"/>
  <c r="D127" i="6"/>
  <c r="D129" i="6"/>
  <c r="B27" i="7"/>
  <c r="C68" i="6"/>
  <c r="E249" i="6"/>
  <c r="G129" i="6"/>
  <c r="G127" i="6"/>
  <c r="C219" i="6"/>
  <c r="C221" i="6" s="1"/>
  <c r="F219" i="6"/>
  <c r="C280" i="6"/>
  <c r="E280" i="6"/>
  <c r="D219" i="6"/>
  <c r="D221" i="6" s="1"/>
  <c r="C251" i="6"/>
  <c r="C249" i="6"/>
  <c r="E251" i="6"/>
  <c r="C66" i="6"/>
  <c r="G249" i="6"/>
  <c r="G219" i="6"/>
  <c r="G221" i="6" s="1"/>
  <c r="H30" i="7"/>
  <c r="F249" i="6"/>
  <c r="F251" i="6"/>
  <c r="J30" i="7"/>
  <c r="D277" i="6"/>
  <c r="E124" i="6"/>
  <c r="C158" i="6"/>
  <c r="E219" i="6"/>
  <c r="E221" i="6" s="1"/>
  <c r="G280" i="6"/>
  <c r="G97" i="6"/>
  <c r="G99" i="6" s="1"/>
  <c r="E155" i="6"/>
  <c r="C94" i="6"/>
  <c r="C97" i="6" s="1"/>
  <c r="F124" i="6"/>
  <c r="D97" i="6"/>
  <c r="E97" i="6"/>
  <c r="E99" i="6" s="1"/>
  <c r="D155" i="6"/>
  <c r="F158" i="6"/>
  <c r="G155" i="6"/>
  <c r="C124" i="6"/>
  <c r="F280" i="6"/>
  <c r="D27" i="7"/>
  <c r="D68" i="6"/>
  <c r="D66" i="6"/>
  <c r="F68" i="6"/>
  <c r="H27" i="7"/>
  <c r="F66" i="6"/>
  <c r="F99" i="6" s="1"/>
  <c r="E282" i="6" l="1"/>
  <c r="F221" i="6"/>
  <c r="C99" i="6"/>
  <c r="C282" i="6"/>
  <c r="F282" i="6"/>
  <c r="D280" i="6"/>
  <c r="D282" i="6" s="1"/>
  <c r="E127" i="6"/>
  <c r="E129" i="6"/>
  <c r="F28" i="7"/>
  <c r="G282" i="6"/>
  <c r="D158" i="6"/>
  <c r="D160" i="6" s="1"/>
  <c r="H32" i="7"/>
  <c r="H26" i="7" s="1"/>
  <c r="D99" i="6"/>
  <c r="E158" i="6"/>
  <c r="J32" i="7"/>
  <c r="J26" i="7" s="1"/>
  <c r="J25" i="7" s="1"/>
  <c r="J23" i="7" s="1"/>
  <c r="K32" i="7"/>
  <c r="K26" i="7" s="1"/>
  <c r="K25" i="7" s="1"/>
  <c r="K23" i="7" s="1"/>
  <c r="F32" i="7"/>
  <c r="F26" i="7" s="1"/>
  <c r="E32" i="7"/>
  <c r="E26" i="7" s="1"/>
  <c r="E25" i="7" s="1"/>
  <c r="E23" i="7" s="1"/>
  <c r="C32" i="7"/>
  <c r="C26" i="7" s="1"/>
  <c r="C25" i="7" s="1"/>
  <c r="C23" i="7" s="1"/>
  <c r="G32" i="7"/>
  <c r="G26" i="7" s="1"/>
  <c r="G25" i="7" s="1"/>
  <c r="G23" i="7" s="1"/>
  <c r="G158" i="6"/>
  <c r="G160" i="6" s="1"/>
  <c r="I32" i="7"/>
  <c r="I26" i="7" s="1"/>
  <c r="I25" i="7" s="1"/>
  <c r="I23" i="7" s="1"/>
  <c r="B28" i="7"/>
  <c r="C129" i="6"/>
  <c r="C127" i="6"/>
  <c r="C160" i="6" s="1"/>
  <c r="F129" i="6"/>
  <c r="H28" i="7"/>
  <c r="F127" i="6"/>
  <c r="F160" i="6" s="1"/>
  <c r="F25" i="7" l="1"/>
  <c r="F23" i="7" s="1"/>
  <c r="E160" i="6"/>
  <c r="B32" i="7"/>
  <c r="B26" i="7" s="1"/>
  <c r="B25" i="7" s="1"/>
  <c r="B23" i="7" s="1"/>
  <c r="D32" i="7"/>
  <c r="D26" i="7" s="1"/>
  <c r="D25" i="7" s="1"/>
  <c r="D23" i="7" s="1"/>
  <c r="H25" i="7"/>
  <c r="H23" i="7" s="1"/>
</calcChain>
</file>

<file path=xl/comments1.xml><?xml version="1.0" encoding="utf-8"?>
<comments xmlns="http://schemas.openxmlformats.org/spreadsheetml/2006/main">
  <authors>
    <author>Alexandra Donaldson</author>
  </authors>
  <commentList>
    <comment ref="B49" authorId="0" shapeId="0">
      <text>
        <r>
          <rPr>
            <sz val="9"/>
            <color rgb="FF000000"/>
            <rFont val="Tahoma"/>
            <family val="2"/>
          </rPr>
          <t>Please adapt the headings to reflect the name of the relevant raw material</t>
        </r>
        <r>
          <rPr>
            <sz val="9"/>
            <color rgb="FF000000"/>
            <rFont val="Tahoma"/>
            <family val="2"/>
          </rPr>
          <t xml:space="preserve">
</t>
        </r>
      </text>
    </comment>
    <comment ref="B110" authorId="0" shapeId="0">
      <text>
        <r>
          <rPr>
            <sz val="9"/>
            <color rgb="FF000000"/>
            <rFont val="Tahoma"/>
            <family val="2"/>
          </rPr>
          <t>Please adapt the headings to reflect the name of the relevant raw material</t>
        </r>
        <r>
          <rPr>
            <sz val="9"/>
            <color rgb="FF000000"/>
            <rFont val="Tahoma"/>
            <family val="2"/>
          </rPr>
          <t xml:space="preserve">
</t>
        </r>
      </text>
    </comment>
    <comment ref="B171" authorId="0" shapeId="0">
      <text>
        <r>
          <rPr>
            <sz val="9"/>
            <color rgb="FF000000"/>
            <rFont val="Tahoma"/>
            <family val="2"/>
          </rPr>
          <t>Please adapt the headings to reflect the name of the relevant raw material</t>
        </r>
        <r>
          <rPr>
            <sz val="9"/>
            <color rgb="FF000000"/>
            <rFont val="Tahoma"/>
            <family val="2"/>
          </rPr>
          <t xml:space="preserve">
</t>
        </r>
      </text>
    </comment>
    <comment ref="B232" authorId="0" shapeId="0">
      <text>
        <r>
          <rPr>
            <sz val="9"/>
            <color rgb="FF000000"/>
            <rFont val="Tahoma"/>
            <family val="2"/>
          </rPr>
          <t>Please adapt the headings to reflect the name of the relevant raw material</t>
        </r>
        <r>
          <rPr>
            <sz val="9"/>
            <color rgb="FF000000"/>
            <rFont val="Tahoma"/>
            <family val="2"/>
          </rPr>
          <t xml:space="preserve">
</t>
        </r>
      </text>
    </comment>
  </commentList>
</comments>
</file>

<file path=xl/comments2.xml><?xml version="1.0" encoding="utf-8"?>
<comments xmlns="http://schemas.openxmlformats.org/spreadsheetml/2006/main">
  <authors>
    <author>Author</author>
  </authors>
  <commentList>
    <comment ref="A12" authorId="0" shapeId="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A13" authorId="0" shapeId="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A14" authorId="0" shapeId="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A17" authorId="0" shapeId="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A18" authorId="0" shapeId="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A19" authorId="0" shapeId="0">
      <text>
        <r>
          <rPr>
            <sz val="9"/>
            <color rgb="FF000000"/>
            <rFont val="Arial"/>
            <family val="2"/>
          </rPr>
          <t>This should reflect the totals as reported in the detail below.  It may not equal the figure for cost of sales in the management accounts due to timing differences, adjustments etc</t>
        </r>
      </text>
    </comment>
    <comment ref="A20" authorId="0" shapeId="0">
      <text>
        <r>
          <rPr>
            <sz val="11"/>
            <color rgb="FF000000"/>
            <rFont val="Calibri"/>
            <family val="2"/>
          </rPr>
          <t xml:space="preserve">An increase in inventory should be reflected as a negative figure, a decrease in inventory as a positive figure
</t>
        </r>
      </text>
    </comment>
    <comment ref="A23" authorId="0" shapeId="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A25" authorId="0" shapeId="0">
      <text>
        <r>
          <rPr>
            <sz val="9"/>
            <color rgb="FF000000"/>
            <rFont val="Arial"/>
            <family val="2"/>
          </rPr>
          <t>This figure should equal the total cost of production for all goods as reported in annex 3) Cost to make &amp; sell</t>
        </r>
      </text>
    </comment>
    <comment ref="A27" authorId="0" shapeId="0">
      <text>
        <r>
          <rPr>
            <sz val="9"/>
            <color rgb="FF000000"/>
            <rFont val="Arial"/>
            <family val="2"/>
          </rPr>
          <t>These headings should be adapted to suit the names of your goods which are not the like goods.  Add additional lines if necessary</t>
        </r>
      </text>
    </comment>
    <comment ref="A33" authorId="0" shapeId="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3.xml><?xml version="1.0" encoding="utf-8"?>
<comments xmlns="http://schemas.openxmlformats.org/spreadsheetml/2006/main">
  <authors>
    <author>Alexandra Donaldson</author>
  </authors>
  <commentList>
    <comment ref="L39" authorId="0" shapeId="0">
      <text>
        <r>
          <rPr>
            <sz val="9"/>
            <color rgb="FF000000"/>
            <rFont val="Tahoma"/>
            <family val="2"/>
          </rPr>
          <t xml:space="preserve">For your like goods, enter the sales revenue and quantity for export sales during the POI as reported in Annex 2. </t>
        </r>
      </text>
    </comment>
    <comment ref="L63" authorId="0" shapeId="0">
      <text>
        <r>
          <rPr>
            <sz val="9"/>
            <color rgb="FF000000"/>
            <rFont val="Tahoma"/>
            <family val="2"/>
          </rPr>
          <t xml:space="preserve">For your like goods, enter the sales revenue and quantity for domestic  sales during the POI as reported in Annex 7 and Annex 2. </t>
        </r>
      </text>
    </comment>
    <comment ref="L64" authorId="0" shapeId="0">
      <text>
        <r>
          <rPr>
            <sz val="9"/>
            <color rgb="FF000000"/>
            <rFont val="Tahoma"/>
            <family val="2"/>
          </rPr>
          <t xml:space="preserve">For your like goods, enter the sales revenue and quantity for export sales during the POI as reported in Annex 2. </t>
        </r>
      </text>
    </comment>
    <comment ref="L88" authorId="0" shapeId="0">
      <text>
        <r>
          <rPr>
            <sz val="9"/>
            <color rgb="FF000000"/>
            <rFont val="Tahoma"/>
            <family val="2"/>
          </rPr>
          <t xml:space="preserve">For your like goods, enter the sales revenue and quantity for domestic  sales during the POI as reported in Annex 7 and Annex 2. </t>
        </r>
      </text>
    </comment>
    <comment ref="L89" authorId="0" shapeId="0">
      <text>
        <r>
          <rPr>
            <sz val="9"/>
            <color rgb="FF000000"/>
            <rFont val="Tahoma"/>
            <family val="2"/>
          </rPr>
          <t xml:space="preserve">For your like goods, enter the sales revenue and quantity for export sales during the POI as reported in Annex 2. </t>
        </r>
      </text>
    </comment>
    <comment ref="G113" authorId="0" shapeId="0">
      <text>
        <r>
          <rPr>
            <sz val="9"/>
            <color rgb="FF000000"/>
            <rFont val="Tahoma"/>
            <family val="2"/>
          </rPr>
          <t xml:space="preserve">For your like goods, enter the sales revenue and quantity for domestic  sales during the POI as reported in Annex 7 and Annex 2. </t>
        </r>
      </text>
    </comment>
    <comment ref="L113" authorId="0" shapeId="0">
      <text>
        <r>
          <rPr>
            <sz val="9"/>
            <color rgb="FF000000"/>
            <rFont val="Tahoma"/>
            <family val="2"/>
          </rPr>
          <t xml:space="preserve">For your like goods, enter the sales revenue and quantity for domestic  sales during the POI as reported in Annex 7 and Annex 2. </t>
        </r>
      </text>
    </comment>
    <comment ref="L114" authorId="0" shapeId="0">
      <text>
        <r>
          <rPr>
            <sz val="9"/>
            <color rgb="FF000000"/>
            <rFont val="Tahoma"/>
            <family val="2"/>
          </rPr>
          <t xml:space="preserve">For your like goods, enter the sales revenue and quantity for export sales during the POI as reported in Annex 2. </t>
        </r>
      </text>
    </comment>
    <comment ref="L163" authorId="0" shapeId="0">
      <text>
        <r>
          <rPr>
            <sz val="9"/>
            <color rgb="FF000000"/>
            <rFont val="Tahoma"/>
            <family val="2"/>
          </rPr>
          <t xml:space="preserve">For your like goods, enter the sales revenue and quantity for domestic  sales during the POI as reported in Annex 7 and Annex 2. </t>
        </r>
      </text>
    </comment>
    <comment ref="L164" authorId="0" shapeId="0">
      <text>
        <r>
          <rPr>
            <sz val="9"/>
            <color rgb="FF000000"/>
            <rFont val="Tahoma"/>
            <family val="2"/>
          </rPr>
          <t xml:space="preserve">For your like goods, enter the sales revenue and quantity for export sales during the POI as reported in Annex 2. </t>
        </r>
      </text>
    </comment>
    <comment ref="L188" authorId="0" shapeId="0">
      <text>
        <r>
          <rPr>
            <sz val="9"/>
            <color rgb="FF000000"/>
            <rFont val="Tahoma"/>
            <family val="2"/>
          </rPr>
          <t xml:space="preserve">For your like goods, enter the sales revenue and quantity for domestic  sales during the POI as reported in Annex 7 and Annex 2. </t>
        </r>
      </text>
    </comment>
    <comment ref="L189" authorId="0" shapeId="0">
      <text>
        <r>
          <rPr>
            <sz val="9"/>
            <color rgb="FF000000"/>
            <rFont val="Tahoma"/>
            <family val="2"/>
          </rPr>
          <t xml:space="preserve">For your like goods, enter the sales revenue and quantity for export sales during the POI as reported in Annex 2. </t>
        </r>
      </text>
    </comment>
    <comment ref="L213" authorId="0" shapeId="0">
      <text>
        <r>
          <rPr>
            <sz val="9"/>
            <color rgb="FF000000"/>
            <rFont val="Tahoma"/>
            <family val="2"/>
          </rPr>
          <t xml:space="preserve">For your like goods, enter the sales revenue and quantity for domestic  sales during the POI as reported in Annex 7 and Annex 2. </t>
        </r>
      </text>
    </comment>
    <comment ref="L214" authorId="0" shapeId="0">
      <text>
        <r>
          <rPr>
            <sz val="9"/>
            <color rgb="FF000000"/>
            <rFont val="Tahoma"/>
            <family val="2"/>
          </rPr>
          <t xml:space="preserve">For your like goods, enter the sales revenue and quantity for export sales during the POI as reported in Annex 2. </t>
        </r>
      </text>
    </comment>
    <comment ref="L238" authorId="0" shapeId="0">
      <text>
        <r>
          <rPr>
            <sz val="9"/>
            <color rgb="FF000000"/>
            <rFont val="Tahoma"/>
            <family val="2"/>
          </rPr>
          <t xml:space="preserve">For your like goods, enter the sales revenue and quantity for domestic  sales during the POI as reported in Annex 7 and Annex 2. </t>
        </r>
      </text>
    </comment>
    <comment ref="L239" authorId="0" shapeId="0">
      <text>
        <r>
          <rPr>
            <sz val="9"/>
            <color rgb="FF000000"/>
            <rFont val="Tahoma"/>
            <family val="2"/>
          </rPr>
          <t xml:space="preserve">For your like goods, enter the sales revenue and quantity for export sales during the POI as reported in Annex 2. </t>
        </r>
      </text>
    </comment>
    <comment ref="L263" authorId="0" shapeId="0">
      <text>
        <r>
          <rPr>
            <sz val="9"/>
            <color rgb="FF000000"/>
            <rFont val="Tahoma"/>
            <family val="2"/>
          </rPr>
          <t xml:space="preserve">For your like goods, enter the sales revenue and quantity for domestic  sales during the POI as reported in Annex 7 and Annex 2. </t>
        </r>
      </text>
    </comment>
    <comment ref="L264" authorId="0" shapeId="0">
      <text>
        <r>
          <rPr>
            <sz val="9"/>
            <color rgb="FF000000"/>
            <rFont val="Tahoma"/>
            <family val="2"/>
          </rPr>
          <t xml:space="preserve">For your like goods, enter the sales revenue and quantity for export sales during the POI as reported in Annex 2. </t>
        </r>
      </text>
    </comment>
    <comment ref="L288" authorId="0" shapeId="0">
      <text>
        <r>
          <rPr>
            <sz val="9"/>
            <color rgb="FF000000"/>
            <rFont val="Tahoma"/>
            <family val="2"/>
          </rPr>
          <t xml:space="preserve">For your like goods, enter the sales revenue and quantity for domestic  sales during the POI as reported in Annex 7 and Annex 2. </t>
        </r>
      </text>
    </comment>
    <comment ref="L289" authorId="0" shapeId="0">
      <text>
        <r>
          <rPr>
            <sz val="9"/>
            <color rgb="FF000000"/>
            <rFont val="Tahoma"/>
            <family val="2"/>
          </rPr>
          <t xml:space="preserve">For your like goods, enter the sales revenue and quantity for export sales during the POI as reported in Annex 2. </t>
        </r>
      </text>
    </comment>
    <comment ref="L313" authorId="0" shapeId="0">
      <text>
        <r>
          <rPr>
            <sz val="9"/>
            <color rgb="FF000000"/>
            <rFont val="Tahoma"/>
            <family val="2"/>
          </rPr>
          <t xml:space="preserve">For your like goods, enter the sales revenue and quantity for domestic  sales during the POI as reported in Annex 7 and Annex 2. </t>
        </r>
      </text>
    </comment>
    <comment ref="L314" authorId="0" shapeId="0">
      <text>
        <r>
          <rPr>
            <sz val="9"/>
            <color rgb="FF000000"/>
            <rFont val="Tahoma"/>
            <family val="2"/>
          </rPr>
          <t xml:space="preserve">For your like goods, enter the sales revenue and quantity for export sales during the POI as reported in Annex 2. </t>
        </r>
      </text>
    </comment>
    <comment ref="L338" authorId="0" shapeId="0">
      <text>
        <r>
          <rPr>
            <sz val="9"/>
            <color rgb="FF000000"/>
            <rFont val="Tahoma"/>
            <family val="2"/>
          </rPr>
          <t xml:space="preserve">For your like goods, enter the sales revenue and quantity for domestic  sales during the POI as reported in Annex 7 and Annex 2. </t>
        </r>
      </text>
    </comment>
    <comment ref="L339" authorId="0" shapeId="0">
      <text>
        <r>
          <rPr>
            <sz val="9"/>
            <color rgb="FF000000"/>
            <rFont val="Tahoma"/>
            <family val="2"/>
          </rPr>
          <t xml:space="preserve">For your like goods, enter the sales revenue and quantity for export sales during the POI as reported in Annex 2. </t>
        </r>
      </text>
    </comment>
    <comment ref="L363" authorId="0" shapeId="0">
      <text>
        <r>
          <rPr>
            <sz val="9"/>
            <color rgb="FF000000"/>
            <rFont val="Tahoma"/>
            <family val="2"/>
          </rPr>
          <t xml:space="preserve">For your like goods, enter the sales revenue and quantity for domestic  sales during the POI as reported in Annex 7 and Annex 2. </t>
        </r>
      </text>
    </comment>
    <comment ref="L364" authorId="0" shapeId="0">
      <text>
        <r>
          <rPr>
            <sz val="9"/>
            <color rgb="FF000000"/>
            <rFont val="Tahoma"/>
            <family val="2"/>
          </rPr>
          <t xml:space="preserve">For your like goods, enter the sales revenue and quantity for export sales during the POI as reported in Annex 2. </t>
        </r>
      </text>
    </comment>
    <comment ref="L388" authorId="0" shapeId="0">
      <text>
        <r>
          <rPr>
            <sz val="9"/>
            <color rgb="FF000000"/>
            <rFont val="Tahoma"/>
            <family val="2"/>
          </rPr>
          <t xml:space="preserve">For your like goods, enter the sales revenue and quantity for domestic  sales during the POI as reported in Annex 7 and Annex 2. </t>
        </r>
      </text>
    </comment>
    <comment ref="L389" authorId="0" shapeId="0">
      <text>
        <r>
          <rPr>
            <sz val="9"/>
            <color rgb="FF000000"/>
            <rFont val="Tahoma"/>
            <family val="2"/>
          </rPr>
          <t xml:space="preserve">For your like goods, enter the sales revenue and quantity for export sales during the POI as reported in Annex 2. </t>
        </r>
      </text>
    </comment>
  </commentList>
</comments>
</file>

<file path=xl/sharedStrings.xml><?xml version="1.0" encoding="utf-8"?>
<sst xmlns="http://schemas.openxmlformats.org/spreadsheetml/2006/main" count="2231" uniqueCount="465">
  <si>
    <t>Safeguard questionnaire (Producer)</t>
  </si>
  <si>
    <t>YES</t>
  </si>
  <si>
    <t>NO</t>
  </si>
  <si>
    <t>Case no.:</t>
  </si>
  <si>
    <t>SE0041</t>
  </si>
  <si>
    <t>Company name:</t>
  </si>
  <si>
    <t>Celsa Steel UK Ltd</t>
  </si>
  <si>
    <t>Please complete this Annex in conjunction with the corresponding sections in the Questionnaire</t>
  </si>
  <si>
    <t>The years relevant to this investigation are as follows:</t>
  </si>
  <si>
    <t>Period of Investigation (POI)</t>
  </si>
  <si>
    <t>1 April 2018 - 31 March 2023</t>
  </si>
  <si>
    <t xml:space="preserve">The accounting currency is: </t>
  </si>
  <si>
    <t>GBP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</si>
  <si>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</si>
  <si>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</si>
  <si>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</si>
  <si>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</si>
  <si>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</si>
  <si>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</si>
  <si>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</si>
  <si>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</si>
  <si>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</si>
  <si>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</si>
  <si>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</si>
  <si>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</si>
  <si>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</si>
  <si>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 a text response) or 0 (for questions which require a numerical response</t>
  </si>
  <si>
    <t xml:space="preserve">The TRA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</si>
  <si>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</si>
  <si>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</si>
  <si>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</si>
  <si>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t>Commodity Codes</t>
  </si>
  <si>
    <t>1. Non-alloy and other alloy hot-rolled sheet and strip</t>
  </si>
  <si>
    <r>
      <t>72081000, 72082500, 72082600, 72082700, 72083600, 72083700, 72083800, 72083900,</t>
    </r>
    <r>
      <rPr>
        <sz val="12"/>
        <color rgb="FF000000"/>
        <rFont val="Arial"/>
        <family val="2"/>
      </rPr>
      <t xml:space="preserve"> </t>
    </r>
    <r>
      <rPr>
        <sz val="11"/>
        <color rgb="FF000000"/>
        <rFont val="Arial"/>
        <family val="2"/>
      </rPr>
      <t>72084000, 72085210, 72085299, 72085310, 72085390, 72085400, 72111300, 72111400, 72111900, 72126000, 72251910, 72253010, 72253030, 72253090, 72254015, 72254090, 72261910, 72269120, 72269191, 72269199</t>
    </r>
  </si>
  <si>
    <t>2. Non-alloy and other alloy cold-rolled sheet</t>
  </si>
  <si>
    <t>72091500, 72091690, 72091790, 72091891, 72092500, 72092690, 72092790, 72092890, 72099020, 72099080, 72112320, 72112330, 72112380, 72112900, 72119020, 72119080, 72255020, 72255080, 72262000, 72269200</t>
  </si>
  <si>
    <t>4. Metallic coated sheet</t>
  </si>
  <si>
    <t>72102000, 72104100, 72104900, 72106100, 7210690020, 7210690080, 72109080, 72122000, 72123000, 72125020, 72125030, 72125040, 72125061, 72125069, 72125090, 72259100, 72259200, 72259900, 72269910, 72269930, 72269970</t>
  </si>
  <si>
    <t>5. Organic coated sheet</t>
  </si>
  <si>
    <t>72107080, 72124080</t>
  </si>
  <si>
    <t>6. Tin mill products</t>
  </si>
  <si>
    <t>72091899, 72105000, 72121090, 72101100, 72107010, 72124020, 72101220, 72109040, 72101280, 72121010</t>
  </si>
  <si>
    <t>7. Non-alloy and other alloy quarto plates</t>
  </si>
  <si>
    <t>72085120, 72089020, 72254040, 72085191, 72089080, 72254060, 72085198, 72109030, 72085291, 72254012</t>
  </si>
  <si>
    <t>12A. Alloy merchant bars and light sections</t>
  </si>
  <si>
    <t>72283020, 72283041, 72283061, 72283069, 72283070, 72283089, 72286020, 72287010</t>
  </si>
  <si>
    <t>12B. Non-alloy merchant bars and light sections</t>
  </si>
  <si>
    <t>72143000, 72149110, 72149190, 72149931, 72149939, 72149950, 72149971, 72149979, 72149995, 72159000, 72161000, 72162100, 72162200, 72164010, 72164090, 72165010, 72165091, 72165099, 72169900</t>
  </si>
  <si>
    <t>13. Rebar</t>
  </si>
  <si>
    <t>72142000, 72149910</t>
  </si>
  <si>
    <t>16. Non-alloy and other alloy wire rod</t>
  </si>
  <si>
    <t>72131000, 72139149, 72271000, 72132000, 72139170, 72272000, 72139110, 72139190, 72279010, 72139120, 72139910, 72279050, 72139141, 72139990, 72279095</t>
  </si>
  <si>
    <t>17. Angles, shapes, and sections of iron or non-alloy steel</t>
  </si>
  <si>
    <t>72163110, 72163219, 72163310, 72163190, 72163291, 72163390, 72163211, 72163299</t>
  </si>
  <si>
    <t>19. Railway material</t>
  </si>
  <si>
    <t>73021022, 73021028, 73021050</t>
  </si>
  <si>
    <t>20. Gas pipe</t>
  </si>
  <si>
    <t>73063041, 73063049, 73063072, 73063077</t>
  </si>
  <si>
    <t>21. Hollow section</t>
  </si>
  <si>
    <t>73066110, 73066192, 73066199</t>
  </si>
  <si>
    <t>25A. Large welded tube (1)</t>
  </si>
  <si>
    <t>73051100, 73051200</t>
  </si>
  <si>
    <t>25B. Large welded tube (2)</t>
  </si>
  <si>
    <t>73051900, 73052000, 73053100, 73053900, 73059000</t>
  </si>
  <si>
    <t>26. Other welded tube</t>
  </si>
  <si>
    <t>73061100, 73061900, 73062100, 73062900, 73063012, 73063018, 73063080, 73064020, 73064080, 73065021, 73065029, 73065080, 73066910, 73066990, 73069000</t>
  </si>
  <si>
    <t xml:space="preserve">POI Year 1: 1 April 2018 - 31 March 2019 </t>
  </si>
  <si>
    <t xml:space="preserve">POI Year 2: 1 April 2019 - 31 March 2020 </t>
  </si>
  <si>
    <t xml:space="preserve">POI Year 3: 1 April 2020 - 31 March 2021 </t>
  </si>
  <si>
    <t xml:space="preserve">POI Year 4: 1 April 2021 - 31 March 2022 </t>
  </si>
  <si>
    <t xml:space="preserve">POI Year 5:  1 April 2022 - 31 March 2023 </t>
  </si>
  <si>
    <t>Contents</t>
  </si>
  <si>
    <t>1) Associated companies</t>
  </si>
  <si>
    <t>2) Product Comparison</t>
  </si>
  <si>
    <t>3) Cost to make and sell</t>
  </si>
  <si>
    <t>4) Cost Reconciliation</t>
  </si>
  <si>
    <t>5) Purchases of goods</t>
  </si>
  <si>
    <t>6) Sales</t>
  </si>
  <si>
    <t>7) Forwards sales contracts</t>
  </si>
  <si>
    <t>8) Injury</t>
  </si>
  <si>
    <t>9) Investments</t>
  </si>
  <si>
    <t>10) EIT</t>
  </si>
  <si>
    <t>Back to Contents</t>
  </si>
  <si>
    <t>Annex 1 - Associated Companies</t>
  </si>
  <si>
    <t>If your company is the subsidiary of another company, complete this table below</t>
  </si>
  <si>
    <t>Parent Company</t>
  </si>
  <si>
    <t>Ultimate Controlling Company</t>
  </si>
  <si>
    <t>Name</t>
  </si>
  <si>
    <t>CELSA (UK) HOLDINGS LIMITED</t>
  </si>
  <si>
    <t>Catalunya Steel S.L.</t>
  </si>
  <si>
    <t>Registration number / Country of Registration</t>
  </si>
  <si>
    <t>UK 04578086</t>
  </si>
  <si>
    <t>Spain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</si>
  <si>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</si>
  <si>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</si>
  <si>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</si>
  <si>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</si>
  <si>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</si>
  <si>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</si>
  <si>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</si>
  <si>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Email Contact</t>
  </si>
  <si>
    <t>Telephone number (Include country code in parenthesis)</t>
  </si>
  <si>
    <t>Relationship</t>
  </si>
  <si>
    <t>List activities (e.g. manufacture, administration, sales)</t>
  </si>
  <si>
    <t>Percentage shareholding in the associated company</t>
  </si>
  <si>
    <t>Percentage shareholding of related company in your company</t>
  </si>
  <si>
    <t>Example:</t>
  </si>
  <si>
    <t>E.g. - Name of Associated Company 1</t>
  </si>
  <si>
    <t>12 Road Name, Town Name, POSTCODE1234, Country Name</t>
  </si>
  <si>
    <t>companyemployee1@associatedcompanywebsite.com</t>
  </si>
  <si>
    <t>(+44) 1234567890</t>
  </si>
  <si>
    <t>Subsidiary</t>
  </si>
  <si>
    <t>Yes - Activity 1, Activity 2, Activity 3</t>
  </si>
  <si>
    <t>BRC Ltd</t>
  </si>
  <si>
    <t>Corporation Road, Newport, Gwent, NP19 4RD</t>
  </si>
  <si>
    <t>Reinforcement solutions for the construction industry</t>
  </si>
  <si>
    <t>Rom Group Ltd</t>
  </si>
  <si>
    <t>Building 58 Castle Works, East Moors Road, Cardiff, South Glamorgan, CF24 5NN</t>
  </si>
  <si>
    <t>Supply of steel reinforcements and accessory products</t>
  </si>
  <si>
    <t>Rom Ltd</t>
  </si>
  <si>
    <t>RFA-Tech Ltd</t>
  </si>
  <si>
    <t>Manufacture and supply of accessory products</t>
  </si>
  <si>
    <t>Rom Tech Ltd</t>
  </si>
  <si>
    <t>Manufacture and supply of other fabricated metal products not elsewhere classified</t>
  </si>
  <si>
    <t>Express Reinforcements Ltd</t>
  </si>
  <si>
    <t>Eaglebush Works, Milland Road, Neath, West Glamorgan, SA11 1NJ</t>
  </si>
  <si>
    <t>Manufacture and supply of products to the piling, groundworks, geotechnical and tunnelling sectors of the construction industry</t>
  </si>
  <si>
    <t>BRC McMahon Reinforcements</t>
  </si>
  <si>
    <t>Rosanna Road, Tipperary Town, Co. Tipperary, Ireland</t>
  </si>
  <si>
    <t>Associate</t>
  </si>
  <si>
    <t>Manufacture and sale of building components</t>
  </si>
  <si>
    <t>Wire Mesh Ltd</t>
  </si>
  <si>
    <t>Annex 2 - Product Comparison</t>
  </si>
  <si>
    <t> </t>
  </si>
  <si>
    <t>Note: Please expand the table if you need to add more fields.</t>
  </si>
  <si>
    <r>
      <t xml:space="preserve">Please list </t>
    </r>
    <r>
      <rPr>
        <b/>
        <sz val="12"/>
        <color rgb="FFFFFFFF"/>
        <rFont val="Arial"/>
        <family val="2"/>
      </rPr>
      <t>all product categories for the like or directly competitive goods that you produced during 2022</t>
    </r>
    <r>
      <rPr>
        <sz val="12"/>
        <color rgb="FFFFFFFF"/>
        <rFont val="Arial"/>
        <family val="2"/>
      </rPr>
      <t xml:space="preserve"> and provide details of these specific goods </t>
    </r>
  </si>
  <si>
    <r>
      <t xml:space="preserve">Please </t>
    </r>
    <r>
      <rPr>
        <b/>
        <sz val="12"/>
        <color rgb="FFFFFFFF"/>
        <rFont val="Arial"/>
        <family val="2"/>
      </rPr>
      <t xml:space="preserve">compare your like and directly competitive goods to the goods subject to review </t>
    </r>
  </si>
  <si>
    <t>Your like or directly competitive goods</t>
  </si>
  <si>
    <t>Goods Subject to Review</t>
  </si>
  <si>
    <r>
      <rPr>
        <b/>
        <u/>
        <sz val="12"/>
        <color rgb="FF000000"/>
        <rFont val="Arial"/>
        <family val="2"/>
      </rPr>
      <t>Select</t>
    </r>
    <r>
      <rPr>
        <b/>
        <sz val="12"/>
        <color rgb="FF000000"/>
        <rFont val="Arial"/>
        <family val="2"/>
      </rPr>
      <t xml:space="preserve"> the number and name of the product category </t>
    </r>
    <r>
      <rPr>
        <sz val="12"/>
        <color rgb="FF000000"/>
        <rFont val="Arial"/>
        <family val="2"/>
      </rPr>
      <t>of the like or directly competitive good(s) you produce</t>
    </r>
  </si>
  <si>
    <r>
      <rPr>
        <b/>
        <u/>
        <sz val="12"/>
        <color rgb="FF000000"/>
        <rFont val="Arial"/>
        <family val="2"/>
      </rPr>
      <t>List</t>
    </r>
    <r>
      <rPr>
        <b/>
        <sz val="12"/>
        <color rgb="FF000000"/>
        <rFont val="Arial"/>
        <family val="2"/>
      </rPr>
      <t xml:space="preserve"> all commodity code(s) of </t>
    </r>
    <r>
      <rPr>
        <b/>
        <u/>
        <sz val="12"/>
        <color rgb="FF000000"/>
        <rFont val="Arial"/>
        <family val="2"/>
      </rPr>
      <t>your</t>
    </r>
    <r>
      <rPr>
        <b/>
        <sz val="12"/>
        <color rgb="FF000000"/>
        <rFont val="Arial"/>
        <family val="2"/>
      </rPr>
      <t xml:space="preserve"> like or directly competitive good(s)</t>
    </r>
    <r>
      <rPr>
        <sz val="12"/>
        <color rgb="FF000000"/>
        <rFont val="Arial"/>
        <family val="2"/>
      </rPr>
      <t xml:space="preserve"> within this product category</t>
    </r>
    <r>
      <rPr>
        <b/>
        <sz val="12"/>
        <color rgb="FF000000"/>
        <rFont val="Arial"/>
        <family val="2"/>
      </rPr>
      <t xml:space="preserve"> </t>
    </r>
    <r>
      <rPr>
        <sz val="12"/>
        <color rgb="FF000000"/>
        <rFont val="Arial"/>
        <family val="2"/>
      </rPr>
      <t>(column B)</t>
    </r>
  </si>
  <si>
    <r>
      <rPr>
        <b/>
        <u/>
        <sz val="12"/>
        <color rgb="FF000000"/>
        <rFont val="Arial"/>
        <family val="2"/>
      </rPr>
      <t>List</t>
    </r>
    <r>
      <rPr>
        <b/>
        <sz val="12"/>
        <color rgb="FF000000"/>
        <rFont val="Arial"/>
        <family val="2"/>
      </rPr>
      <t xml:space="preserve"> all </t>
    </r>
    <r>
      <rPr>
        <b/>
        <u/>
        <sz val="12"/>
        <color rgb="FF000000"/>
        <rFont val="Arial"/>
        <family val="2"/>
      </rPr>
      <t>internal product code(s) / model names</t>
    </r>
    <r>
      <rPr>
        <b/>
        <sz val="12"/>
        <color rgb="FF000000"/>
        <rFont val="Arial"/>
        <family val="2"/>
      </rPr>
      <t xml:space="preserve"> of your like or directly competitive good(s)</t>
    </r>
    <r>
      <rPr>
        <sz val="12"/>
        <color rgb="FF000000"/>
        <rFont val="Arial"/>
        <family val="2"/>
      </rPr>
      <t xml:space="preserve"> within this product category (column B)</t>
    </r>
  </si>
  <si>
    <r>
      <rPr>
        <b/>
        <sz val="12"/>
        <color rgb="FF000000"/>
        <rFont val="Arial"/>
        <family val="2"/>
      </rPr>
      <t xml:space="preserve">Essential characteristics </t>
    </r>
    <r>
      <rPr>
        <sz val="12"/>
        <color rgb="FF000000"/>
        <rFont val="Arial"/>
        <family val="2"/>
      </rPr>
      <t>of your like or directly competitive good(s) within this product category (column B)</t>
    </r>
  </si>
  <si>
    <r>
      <t xml:space="preserve">Did you also </t>
    </r>
    <r>
      <rPr>
        <b/>
        <sz val="12"/>
        <color rgb="FF000000"/>
        <rFont val="Arial"/>
        <family val="2"/>
      </rPr>
      <t>produce</t>
    </r>
    <r>
      <rPr>
        <sz val="12"/>
        <color rgb="FF000000"/>
        <rFont val="Arial"/>
        <family val="2"/>
      </rPr>
      <t xml:space="preserve"> this product category during 2023? </t>
    </r>
    <r>
      <rPr>
        <b/>
        <sz val="12"/>
        <color rgb="FF000000"/>
        <rFont val="Arial"/>
        <family val="2"/>
      </rPr>
      <t>Yes/No</t>
    </r>
  </si>
  <si>
    <r>
      <t xml:space="preserve">Do you plan to </t>
    </r>
    <r>
      <rPr>
        <b/>
        <sz val="12"/>
        <color rgb="FF000000"/>
        <rFont val="Arial"/>
        <family val="2"/>
      </rPr>
      <t>continue to produce</t>
    </r>
    <r>
      <rPr>
        <sz val="12"/>
        <color rgb="FF000000"/>
        <rFont val="Arial"/>
        <family val="2"/>
      </rPr>
      <t xml:space="preserve"> this product category in the future? </t>
    </r>
    <r>
      <rPr>
        <b/>
        <sz val="12"/>
        <color rgb="FF000000"/>
        <rFont val="Arial"/>
        <family val="2"/>
      </rPr>
      <t>Please explain</t>
    </r>
  </si>
  <si>
    <r>
      <t xml:space="preserve">Are the goods subject to review of the same product category specified in column B imported to the UK? </t>
    </r>
    <r>
      <rPr>
        <b/>
        <sz val="12"/>
        <color rgb="FF000000"/>
        <rFont val="Arial"/>
        <family val="2"/>
      </rPr>
      <t>Yes/No</t>
    </r>
  </si>
  <si>
    <r>
      <t xml:space="preserve">If the response in column F is YES, list known </t>
    </r>
    <r>
      <rPr>
        <b/>
        <sz val="12"/>
        <color rgb="FF000000"/>
        <rFont val="Arial"/>
        <family val="2"/>
      </rPr>
      <t>foreign exporter(s)</t>
    </r>
    <r>
      <rPr>
        <sz val="12"/>
        <color rgb="FF000000"/>
        <rFont val="Arial"/>
        <family val="2"/>
      </rPr>
      <t xml:space="preserve"> of the goods subject to review: n</t>
    </r>
    <r>
      <rPr>
        <b/>
        <sz val="12"/>
        <color rgb="FF000000"/>
        <rFont val="Arial"/>
        <family val="2"/>
      </rPr>
      <t xml:space="preserve">ame </t>
    </r>
    <r>
      <rPr>
        <sz val="12"/>
        <color rgb="FF000000"/>
        <rFont val="Arial"/>
        <family val="2"/>
      </rPr>
      <t>and</t>
    </r>
    <r>
      <rPr>
        <b/>
        <sz val="12"/>
        <color rgb="FF000000"/>
        <rFont val="Arial"/>
        <family val="2"/>
      </rPr>
      <t xml:space="preserve"> country of origin</t>
    </r>
  </si>
  <si>
    <r>
      <t>Comment on</t>
    </r>
    <r>
      <rPr>
        <b/>
        <sz val="12"/>
        <color rgb="FF000000"/>
        <rFont val="Arial"/>
        <family val="2"/>
      </rPr>
      <t xml:space="preserve"> relevant differences</t>
    </r>
    <r>
      <rPr>
        <sz val="12"/>
        <color rgb="FF000000"/>
        <rFont val="Arial"/>
        <family val="2"/>
      </rPr>
      <t xml:space="preserve"> between your like or directly competitive goods and the goods subject to review, </t>
    </r>
    <r>
      <rPr>
        <b/>
        <sz val="12"/>
        <color rgb="FF000000"/>
        <rFont val="Arial"/>
        <family val="2"/>
      </rPr>
      <t xml:space="preserve">if any </t>
    </r>
    <r>
      <rPr>
        <sz val="12"/>
        <color rgb="FF000000"/>
        <rFont val="Arial"/>
        <family val="2"/>
      </rPr>
      <t>(physical, functional, commercial, quality)</t>
    </r>
  </si>
  <si>
    <r>
      <t xml:space="preserve">Are you aware of any </t>
    </r>
    <r>
      <rPr>
        <b/>
        <sz val="12"/>
        <color rgb="FF000000"/>
        <rFont val="Arial"/>
        <family val="2"/>
      </rPr>
      <t>price differences</t>
    </r>
    <r>
      <rPr>
        <sz val="12"/>
        <color rgb="FF000000"/>
        <rFont val="Arial"/>
        <family val="2"/>
      </rPr>
      <t xml:space="preserve"> between your like or directly competitive goods and the goods subject to review? If so, </t>
    </r>
    <r>
      <rPr>
        <b/>
        <sz val="12"/>
        <color rgb="FF000000"/>
        <rFont val="Arial"/>
        <family val="2"/>
      </rPr>
      <t>specify</t>
    </r>
    <r>
      <rPr>
        <sz val="12"/>
        <color rgb="FF000000"/>
        <rFont val="Arial"/>
        <family val="2"/>
      </rPr>
      <t>.</t>
    </r>
  </si>
  <si>
    <r>
      <t xml:space="preserve">Are your like or directly competitve goods and the goods subject to review </t>
    </r>
    <r>
      <rPr>
        <b/>
        <sz val="12"/>
        <color rgb="FF000000"/>
        <rFont val="Arial"/>
        <family val="2"/>
      </rPr>
      <t>interchangable</t>
    </r>
    <r>
      <rPr>
        <sz val="12"/>
        <color rgb="FF000000"/>
        <rFont val="Arial"/>
        <family val="2"/>
      </rPr>
      <t xml:space="preserve">? </t>
    </r>
    <r>
      <rPr>
        <b/>
        <sz val="12"/>
        <color rgb="FF000000"/>
        <rFont val="Arial"/>
        <family val="2"/>
      </rPr>
      <t>Yes/No</t>
    </r>
  </si>
  <si>
    <t xml:space="preserve">Annex 3 - Cost to make and sell </t>
  </si>
  <si>
    <t>Currency</t>
  </si>
  <si>
    <t>GBP</t>
  </si>
  <si>
    <r>
      <rPr>
        <sz val="11"/>
        <color rgb="FF000000"/>
        <rFont val="Calibri"/>
        <family val="2"/>
      </rPr>
      <t>•</t>
    </r>
    <r>
      <rPr>
        <sz val="11"/>
        <color rgb="FF000000"/>
        <rFont val="Arial"/>
        <family val="2"/>
      </rPr>
      <t xml:space="preserve"> Include the total cost to make and sell for all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</si>
  <si>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total cost to make and sell for the like goods and / or directly competitive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</si>
  <si>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cost for all domestic products including those for internal use and captive sales</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</si>
  <si>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</si>
  <si>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</si>
  <si>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</si>
  <si>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</si>
  <si>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t xml:space="preserve">Please complete the following table for </t>
    </r>
    <r>
      <rPr>
        <b/>
        <i/>
        <u/>
        <sz val="12"/>
        <color rgb="FF000000"/>
        <rFont val="Arial"/>
        <family val="2"/>
      </rPr>
      <t>your overall company performance:</t>
    </r>
  </si>
  <si>
    <t>Financial Year</t>
  </si>
  <si>
    <t>Total cost of production for all goods (£)</t>
  </si>
  <si>
    <r>
      <t xml:space="preserve">Complete the following table for </t>
    </r>
    <r>
      <rPr>
        <b/>
        <i/>
        <u/>
        <sz val="12"/>
        <color rgb="FF000000"/>
        <rFont val="Arial"/>
        <family val="2"/>
      </rPr>
      <t>each product other than the like or directly competitive goods that you produce</t>
    </r>
  </si>
  <si>
    <t>Please expand the table if you need to add more fields.</t>
  </si>
  <si>
    <t>Product A (12B. Non-alloy merchant bars and light sections)</t>
  </si>
  <si>
    <r>
      <t xml:space="preserve">Total cost of production </t>
    </r>
    <r>
      <rPr>
        <u/>
        <sz val="12"/>
        <color rgb="FF000000"/>
        <rFont val="Arial"/>
        <family val="2"/>
      </rPr>
      <t>for product A</t>
    </r>
    <r>
      <rPr>
        <sz val="12"/>
        <color rgb="FF000000"/>
        <rFont val="Arial"/>
        <family val="2"/>
      </rPr>
      <t xml:space="preserve"> (£)</t>
    </r>
  </si>
  <si>
    <r>
      <t xml:space="preserve">Total cost of sales </t>
    </r>
    <r>
      <rPr>
        <u/>
        <sz val="12"/>
        <color rgb="FF000000"/>
        <rFont val="Arial"/>
        <family val="2"/>
      </rPr>
      <t>for product A</t>
    </r>
    <r>
      <rPr>
        <sz val="12"/>
        <color rgb="FF000000"/>
        <rFont val="Arial"/>
        <family val="2"/>
      </rPr>
      <t xml:space="preserve"> (£)</t>
    </r>
  </si>
  <si>
    <t>Product B (13. Rebar)</t>
  </si>
  <si>
    <r>
      <t xml:space="preserve">Total cost of production </t>
    </r>
    <r>
      <rPr>
        <u/>
        <sz val="12"/>
        <color rgb="FF000000"/>
        <rFont val="Arial"/>
        <family val="2"/>
      </rPr>
      <t>for product B</t>
    </r>
    <r>
      <rPr>
        <sz val="12"/>
        <color rgb="FF000000"/>
        <rFont val="Arial"/>
        <family val="2"/>
      </rPr>
      <t xml:space="preserve"> (£)</t>
    </r>
  </si>
  <si>
    <r>
      <t xml:space="preserve">Total cost of sales </t>
    </r>
    <r>
      <rPr>
        <u/>
        <sz val="12"/>
        <color rgb="FF000000"/>
        <rFont val="Arial"/>
        <family val="2"/>
      </rPr>
      <t>for product B</t>
    </r>
    <r>
      <rPr>
        <sz val="12"/>
        <color rgb="FF000000"/>
        <rFont val="Arial"/>
        <family val="2"/>
      </rPr>
      <t xml:space="preserve"> (£)</t>
    </r>
  </si>
  <si>
    <t>Product C (16. Non-alloy and other alloy wire rod)</t>
  </si>
  <si>
    <r>
      <t xml:space="preserve">Total cost of production </t>
    </r>
    <r>
      <rPr>
        <u/>
        <sz val="12"/>
        <color rgb="FF000000"/>
        <rFont val="Arial"/>
        <family val="2"/>
      </rPr>
      <t>for product C</t>
    </r>
    <r>
      <rPr>
        <sz val="12"/>
        <color rgb="FF000000"/>
        <rFont val="Arial"/>
        <family val="2"/>
      </rPr>
      <t xml:space="preserve"> (£)</t>
    </r>
  </si>
  <si>
    <r>
      <t xml:space="preserve">Total cost of sales </t>
    </r>
    <r>
      <rPr>
        <u/>
        <sz val="12"/>
        <color rgb="FF000000"/>
        <rFont val="Arial"/>
        <family val="2"/>
      </rPr>
      <t>for product C</t>
    </r>
    <r>
      <rPr>
        <sz val="12"/>
        <color rgb="FF000000"/>
        <rFont val="Arial"/>
        <family val="2"/>
      </rPr>
      <t xml:space="preserve"> (£)</t>
    </r>
  </si>
  <si>
    <t>Product D (17. Angles, shapes, and sections of iron or non-alloy steel)</t>
  </si>
  <si>
    <r>
      <t xml:space="preserve">Total cost of production </t>
    </r>
    <r>
      <rPr>
        <u/>
        <sz val="12"/>
        <color rgb="FF000000"/>
        <rFont val="Arial"/>
        <family val="2"/>
      </rPr>
      <t>for product D</t>
    </r>
    <r>
      <rPr>
        <sz val="12"/>
        <color rgb="FF000000"/>
        <rFont val="Arial"/>
        <family val="2"/>
      </rPr>
      <t xml:space="preserve"> (£)</t>
    </r>
  </si>
  <si>
    <r>
      <t xml:space="preserve">Total cost of sales </t>
    </r>
    <r>
      <rPr>
        <u/>
        <sz val="12"/>
        <color rgb="FF000000"/>
        <rFont val="Arial"/>
        <family val="2"/>
      </rPr>
      <t>for product D</t>
    </r>
    <r>
      <rPr>
        <sz val="12"/>
        <color rgb="FF000000"/>
        <rFont val="Arial"/>
        <family val="2"/>
      </rPr>
      <t xml:space="preserve"> (£)</t>
    </r>
  </si>
  <si>
    <r>
      <t xml:space="preserve">Please complete one set of tables for </t>
    </r>
    <r>
      <rPr>
        <b/>
        <i/>
        <u/>
        <sz val="12"/>
        <color rgb="FF000000"/>
        <rFont val="Arial"/>
        <family val="2"/>
      </rPr>
      <t>each</t>
    </r>
    <r>
      <rPr>
        <b/>
        <i/>
        <sz val="12"/>
        <color rgb="FF000000"/>
        <rFont val="Arial"/>
        <family val="2"/>
      </rPr>
      <t xml:space="preserve"> product category you produce:</t>
    </r>
  </si>
  <si>
    <t>COST TO MAKE</t>
  </si>
  <si>
    <r>
      <rPr>
        <b/>
        <i/>
        <u/>
        <sz val="12"/>
        <color rgb="FF000000"/>
        <rFont val="Arial"/>
        <family val="2"/>
      </rPr>
      <t>Select</t>
    </r>
    <r>
      <rPr>
        <b/>
        <i/>
        <sz val="12"/>
        <color rgb="FF000000"/>
        <rFont val="Arial"/>
        <family val="2"/>
      </rPr>
      <t xml:space="preserve"> the number and name of the product category </t>
    </r>
    <r>
      <rPr>
        <i/>
        <sz val="12"/>
        <color rgb="FF000000"/>
        <rFont val="Arial"/>
        <family val="2"/>
      </rPr>
      <t>of the like or directly competitive good(s) you produce</t>
    </r>
  </si>
  <si>
    <t>Product category of your like or directly competitive goods</t>
  </si>
  <si>
    <t xml:space="preserve">Cost of production </t>
  </si>
  <si>
    <t xml:space="preserve">(A) Direct Costs </t>
  </si>
  <si>
    <t xml:space="preserve">Cost of raw materials </t>
  </si>
  <si>
    <t>Material 1 (scrap metal)</t>
  </si>
  <si>
    <t xml:space="preserve">Direct labour </t>
  </si>
  <si>
    <t xml:space="preserve">Others (specify) </t>
  </si>
  <si>
    <t>Ferroalloys</t>
  </si>
  <si>
    <t>Others</t>
  </si>
  <si>
    <t>Total for (A)</t>
  </si>
  <si>
    <t xml:space="preserve">(B) Manufacturing Overheads </t>
  </si>
  <si>
    <t xml:space="preserve">Indirect labour </t>
  </si>
  <si>
    <t>Rent/lease</t>
  </si>
  <si>
    <t>Maintenance &amp; repairs</t>
  </si>
  <si>
    <t xml:space="preserve">Energy costs </t>
  </si>
  <si>
    <t xml:space="preserve">Depreciation </t>
  </si>
  <si>
    <t xml:space="preserve">Other indirect costs (specify) </t>
  </si>
  <si>
    <t>Total for (B)</t>
  </si>
  <si>
    <t xml:space="preserve">(C) Total of manufacturing cost (A+B)  </t>
  </si>
  <si>
    <t>Cost to produce per unit</t>
  </si>
  <si>
    <t>Share of total company production costs (%)</t>
  </si>
  <si>
    <t>COST TO SELL</t>
  </si>
  <si>
    <t xml:space="preserve">Administration, Selling &amp; General (AS&amp;G) costs incurred </t>
  </si>
  <si>
    <t xml:space="preserve">(A) Selling costs </t>
  </si>
  <si>
    <t>Sales commissions</t>
  </si>
  <si>
    <t xml:space="preserve">Supply and client </t>
  </si>
  <si>
    <t>Others (specify)</t>
  </si>
  <si>
    <t>-</t>
  </si>
  <si>
    <t xml:space="preserve">(B) Administrative &amp; general costs </t>
  </si>
  <si>
    <t xml:space="preserve">Non-production staff salaries </t>
  </si>
  <si>
    <t>Marketing and advertising</t>
  </si>
  <si>
    <t>Administrative and general costs</t>
  </si>
  <si>
    <t>(C) Others</t>
  </si>
  <si>
    <t>Financial costs (e.g. interest)</t>
  </si>
  <si>
    <t>R&amp;D and innovation</t>
  </si>
  <si>
    <t>Total for (C)</t>
  </si>
  <si>
    <t>Total cost to sell (A+B+C)</t>
  </si>
  <si>
    <t>Cost to sell per unit</t>
  </si>
  <si>
    <t>Total cost to make and sell per unit</t>
  </si>
  <si>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</si>
  <si>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</si>
  <si>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</si>
  <si>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</si>
  <si>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</si>
  <si>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t>POI Year 1: April 2018 - 31 March 2019 Cost (£ GBP)</t>
  </si>
  <si>
    <t>Quantity (kg)</t>
  </si>
  <si>
    <t>POI Year 2: 1 April 2019 - 31 March 2020 Cost (£ GBP)</t>
  </si>
  <si>
    <t>POI Year 3: 1 April 2020 - 31 March 2021 Cost (£ GBP)</t>
  </si>
  <si>
    <t>POI Year 4: 1 April 2021 - 31 March 2022 Cost (£ GBP)</t>
  </si>
  <si>
    <t>POI Year 5: 1 April 2022 - 31 March 2023 Cost (£ GBP)</t>
  </si>
  <si>
    <t>Source Documents</t>
  </si>
  <si>
    <r>
      <t xml:space="preserve">Total cost of </t>
    </r>
    <r>
      <rPr>
        <b/>
        <u/>
        <sz val="11"/>
        <color rgb="FF000000"/>
        <rFont val="Arial"/>
        <family val="2"/>
      </rPr>
      <t>all goods sold</t>
    </r>
    <r>
      <rPr>
        <b/>
        <sz val="11"/>
        <color rgb="FF000000"/>
        <rFont val="Arial"/>
        <family val="2"/>
      </rPr>
      <t xml:space="preserve"> as per profit and loss statement in your statutory accounts</t>
    </r>
  </si>
  <si>
    <t>Companies House Statutory Accounts (pro rated for 9 month / 3 months)</t>
  </si>
  <si>
    <t>Variance</t>
  </si>
  <si>
    <r>
      <t xml:space="preserve">Total cost of </t>
    </r>
    <r>
      <rPr>
        <b/>
        <u/>
        <sz val="11"/>
        <color rgb="FFA6A6A6"/>
        <rFont val="Arial"/>
        <family val="2"/>
      </rPr>
      <t>all goods sold</t>
    </r>
    <r>
      <rPr>
        <b/>
        <sz val="11"/>
        <color rgb="FFA6A6A6"/>
        <rFont val="Arial"/>
        <family val="2"/>
      </rPr>
      <t xml:space="preserve"> during the statutory accounting period as per your management accounts</t>
    </r>
  </si>
  <si>
    <r>
      <t xml:space="preserve">Difference in total cost of </t>
    </r>
    <r>
      <rPr>
        <u/>
        <sz val="11"/>
        <color rgb="FF000000"/>
        <rFont val="Arial"/>
        <family val="2"/>
      </rPr>
      <t>all goods sold</t>
    </r>
    <r>
      <rPr>
        <sz val="11"/>
        <color rgb="FF000000"/>
        <rFont val="Arial"/>
        <family val="2"/>
      </rPr>
      <t xml:space="preserve"> between POI and statutory accounting period</t>
    </r>
  </si>
  <si>
    <t>Due to pro rating 9 months / 3 months)</t>
  </si>
  <si>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</si>
  <si>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</si>
  <si>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</si>
  <si>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</si>
  <si>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</si>
  <si>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</si>
  <si>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 [Annex 3]</t>
  </si>
  <si>
    <t>Cost of production/quantity of good B during the POI [Annex 3]</t>
  </si>
  <si>
    <t>Cost of production/quantity of good C during the POI [Annex 3]</t>
  </si>
  <si>
    <t>Cost of production/quantity of good D during the POI [Annex 3]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</si>
  <si>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</si>
  <si>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 and/or directly competitive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</si>
  <si>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and/or directly competitive goods for export during the POI</t>
    </r>
  </si>
  <si>
    <t>Annex 5 - Purchases of goods</t>
  </si>
  <si>
    <r>
      <rPr>
        <sz val="11"/>
        <color rgb="FF000000"/>
        <rFont val="Calibri"/>
        <family val="2"/>
      </rPr>
      <t>•</t>
    </r>
    <r>
      <rPr>
        <sz val="11"/>
        <color rgb="FF000000"/>
        <rFont val="Arial"/>
        <family val="2"/>
      </rPr>
      <t xml:space="preserve"> Please provide your company's total annual purchases of the like goods, directly competitive goods and/or goods subject to review by country where applicable - add in additional lines if necessary</t>
    </r>
  </si>
  <si>
    <t>Year</t>
  </si>
  <si>
    <t>Please specify products purchased (commodity code)</t>
  </si>
  <si>
    <t>Reason for purchase</t>
  </si>
  <si>
    <t>Country like goods purchased from</t>
  </si>
  <si>
    <t>Total Volume purchased (number of units or weight)</t>
  </si>
  <si>
    <t>Value purchased (£ GBP)</t>
  </si>
  <si>
    <t>1 April 2018 - 31 March 2019</t>
  </si>
  <si>
    <t>Country A</t>
  </si>
  <si>
    <t>Country B</t>
  </si>
  <si>
    <t>1 April 2019 - 31 March 2020</t>
  </si>
  <si>
    <t>1 April 2020 - 31 March 2021</t>
  </si>
  <si>
    <t>1 April 2021 - 31 March 2022</t>
  </si>
  <si>
    <t>1 April 2022 - 31 March 2023</t>
  </si>
  <si>
    <t xml:space="preserve">Annex 6 - Sales </t>
  </si>
  <si>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</si>
  <si>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t xml:space="preserve">Complete the following table for </t>
    </r>
    <r>
      <rPr>
        <b/>
        <i/>
        <u/>
        <sz val="12"/>
        <color rgb="FF000000"/>
        <rFont val="Arial"/>
        <family val="2"/>
      </rPr>
      <t>your overall company performance</t>
    </r>
  </si>
  <si>
    <t>Period</t>
  </si>
  <si>
    <t>Sales forecasts: 2023-26</t>
  </si>
  <si>
    <t>POI year 1: 1 April 2018 - 31 March 2019 Sales (£ GBP)</t>
  </si>
  <si>
    <t>POI year 2: 1 April 2019 - 31 March 2020 Sales (£ GBP)</t>
  </si>
  <si>
    <t>POI year 3: 1 April 2020 - 31 March 2021 Sales (£ GBP)</t>
  </si>
  <si>
    <t>POI year 4: 1 April 2021 - 31 March 2022 Sales (£ GBP)</t>
  </si>
  <si>
    <t>POI year 5: 1 April 2022 - 31 March 2023 Sales (£ GBP)</t>
  </si>
  <si>
    <t>Revenue £ GBP</t>
  </si>
  <si>
    <t>Quantity Tonnes (metric tons) (t)</t>
  </si>
  <si>
    <t>Total sales value for all goods (£)</t>
  </si>
  <si>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</si>
  <si>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</si>
  <si>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of </t>
    </r>
    <r>
      <rPr>
        <b/>
        <u/>
        <sz val="11"/>
        <color rgb="FFA6A6A6"/>
        <rFont val="Arial"/>
        <family val="2"/>
      </rPr>
      <t>all goods</t>
    </r>
  </si>
  <si>
    <r>
      <t xml:space="preserve">Total sales value </t>
    </r>
    <r>
      <rPr>
        <u/>
        <sz val="12"/>
        <color rgb="FF000000"/>
        <rFont val="Arial"/>
        <family val="2"/>
      </rPr>
      <t>for product A</t>
    </r>
    <r>
      <rPr>
        <sz val="12"/>
        <color rgb="FF000000"/>
        <rFont val="Arial"/>
        <family val="2"/>
      </rPr>
      <t xml:space="preserve"> (£)</t>
    </r>
  </si>
  <si>
    <r>
      <t xml:space="preserve">Total sales volume </t>
    </r>
    <r>
      <rPr>
        <u/>
        <sz val="12"/>
        <color rgb="FF000000"/>
        <rFont val="Arial"/>
        <family val="2"/>
      </rPr>
      <t>for product A</t>
    </r>
    <r>
      <rPr>
        <sz val="12"/>
        <color rgb="FF000000"/>
        <rFont val="Arial"/>
        <family val="2"/>
      </rPr>
      <t xml:space="preserve"> (t)</t>
    </r>
  </si>
  <si>
    <r>
      <t xml:space="preserve">Total sales value </t>
    </r>
    <r>
      <rPr>
        <u/>
        <sz val="12"/>
        <color rgb="FF000000"/>
        <rFont val="Arial"/>
        <family val="2"/>
      </rPr>
      <t>for product B</t>
    </r>
    <r>
      <rPr>
        <sz val="12"/>
        <color rgb="FF000000"/>
        <rFont val="Arial"/>
        <family val="2"/>
      </rPr>
      <t xml:space="preserve"> (£)</t>
    </r>
  </si>
  <si>
    <r>
      <t xml:space="preserve">Total sales volume </t>
    </r>
    <r>
      <rPr>
        <u/>
        <sz val="12"/>
        <color rgb="FF000000"/>
        <rFont val="Arial"/>
        <family val="2"/>
      </rPr>
      <t>for product B</t>
    </r>
    <r>
      <rPr>
        <sz val="12"/>
        <color rgb="FF000000"/>
        <rFont val="Arial"/>
        <family val="2"/>
      </rPr>
      <t xml:space="preserve"> (t)</t>
    </r>
  </si>
  <si>
    <r>
      <t xml:space="preserve">Total sales value </t>
    </r>
    <r>
      <rPr>
        <u/>
        <sz val="12"/>
        <color rgb="FF000000"/>
        <rFont val="Arial"/>
        <family val="2"/>
      </rPr>
      <t>for product C</t>
    </r>
    <r>
      <rPr>
        <sz val="12"/>
        <color rgb="FF000000"/>
        <rFont val="Arial"/>
        <family val="2"/>
      </rPr>
      <t xml:space="preserve"> (£)</t>
    </r>
  </si>
  <si>
    <r>
      <t xml:space="preserve">Total sales volume </t>
    </r>
    <r>
      <rPr>
        <u/>
        <sz val="12"/>
        <color rgb="FF000000"/>
        <rFont val="Arial"/>
        <family val="2"/>
      </rPr>
      <t>for product C</t>
    </r>
    <r>
      <rPr>
        <sz val="12"/>
        <color rgb="FF000000"/>
        <rFont val="Arial"/>
        <family val="2"/>
      </rPr>
      <t xml:space="preserve"> (t)</t>
    </r>
  </si>
  <si>
    <r>
      <t xml:space="preserve">Complete one table for </t>
    </r>
    <r>
      <rPr>
        <b/>
        <i/>
        <u/>
        <sz val="12"/>
        <color rgb="FF000000"/>
        <rFont val="Arial"/>
        <family val="2"/>
      </rPr>
      <t>each</t>
    </r>
    <r>
      <rPr>
        <b/>
        <i/>
        <sz val="12"/>
        <color rgb="FF000000"/>
        <rFont val="Arial"/>
        <family val="2"/>
      </rPr>
      <t xml:space="preserve"> product category you produce</t>
    </r>
  </si>
  <si>
    <t>April 2018 Sales (£ GBP)</t>
  </si>
  <si>
    <t xml:space="preserve"> May 2018 Sales (£ GBP)</t>
  </si>
  <si>
    <t>June 2018 Sales (£ GBP)</t>
  </si>
  <si>
    <t>July 2018 Sales (£ GBP)</t>
  </si>
  <si>
    <t>August 2018 Sales (£ GBP)</t>
  </si>
  <si>
    <t>September 2018 Sales (£ GBP)</t>
  </si>
  <si>
    <t>October 2018 Sales (£ GBP)</t>
  </si>
  <si>
    <t>November 2018 Sales (£ GBP)</t>
  </si>
  <si>
    <t>December 2018 Sales (£ GBP)</t>
  </si>
  <si>
    <t>January 2019 Sales (£ GBP)</t>
  </si>
  <si>
    <t>February 2019 Sales (£ GBP)</t>
  </si>
  <si>
    <t>March 2019 Sales (£ GBP)</t>
  </si>
  <si>
    <t>April 2019 Sales (£ GBP)</t>
  </si>
  <si>
    <t xml:space="preserve"> May 2019 Sales (£ GBP)</t>
  </si>
  <si>
    <t>June 2019 Sales (£ GBP)</t>
  </si>
  <si>
    <t>July 2019 Sales (£ GBP)</t>
  </si>
  <si>
    <t>August 2019 Sales (£ GBP)</t>
  </si>
  <si>
    <t>September 2019 Sales (£ GBP)</t>
  </si>
  <si>
    <t>October 2019 Sales (£ GBP)</t>
  </si>
  <si>
    <t>November 2019 Sales (£ GBP)</t>
  </si>
  <si>
    <t>December 2019 Sales (£ GBP)</t>
  </si>
  <si>
    <t>January 2020 Sales (£ GBP)</t>
  </si>
  <si>
    <t>February 2020 Sales (£ GBP)</t>
  </si>
  <si>
    <t>March 2020 Sales (£ GBP)</t>
  </si>
  <si>
    <t>April 2020 Sales (£ GBP)</t>
  </si>
  <si>
    <t xml:space="preserve"> May 2020 Sales (£ GBP)</t>
  </si>
  <si>
    <t>June 2020 Sales (£ GBP)</t>
  </si>
  <si>
    <t>July 2020 Sales (£ GBP)</t>
  </si>
  <si>
    <t>August 2020 Sales (£ GBP)</t>
  </si>
  <si>
    <t>September 2020 Sales (£ GBP)</t>
  </si>
  <si>
    <t>October 2020 Sales (£ GBP)</t>
  </si>
  <si>
    <t>November 2020 Sales (£ GBP)</t>
  </si>
  <si>
    <t>December 2020 Sales (£ GBP)</t>
  </si>
  <si>
    <t>January 2021 Sales (£ GBP)</t>
  </si>
  <si>
    <t>February 2021 Sales (£ GBP)</t>
  </si>
  <si>
    <t>March 2021 Sales (£ GBP)</t>
  </si>
  <si>
    <t>April 2021 Sales (£ GBP)</t>
  </si>
  <si>
    <t xml:space="preserve"> May 2021 Sales (£ GBP)</t>
  </si>
  <si>
    <t>June 2021 Sales (£ GBP)</t>
  </si>
  <si>
    <t>July 2021 Sales (£ GBP)</t>
  </si>
  <si>
    <t>August 2021 Sales (£ GBP)</t>
  </si>
  <si>
    <t>September 2021 Sales (£ GBP)</t>
  </si>
  <si>
    <t>October 2021 Sales (£ GBP)</t>
  </si>
  <si>
    <t>November 2021 Sales (£ GBP)</t>
  </si>
  <si>
    <t>December 2021 Sales (£ GBP)</t>
  </si>
  <si>
    <t>January 2022 Sales (£ GBP)</t>
  </si>
  <si>
    <t>February 2022 Sales (£ GBP)</t>
  </si>
  <si>
    <t>March 2022 Sales (£ GBP)</t>
  </si>
  <si>
    <t>April 2022 Sales (£ GBP)</t>
  </si>
  <si>
    <t xml:space="preserve"> May 2022 Sales (£ GBP)</t>
  </si>
  <si>
    <t>June 2022 Sales (£ GBP)</t>
  </si>
  <si>
    <t>July 2022 Sales (£ GBP)</t>
  </si>
  <si>
    <t>August 2022 Sales (£ GBP)</t>
  </si>
  <si>
    <t>September 2022 Sales (£ GBP)</t>
  </si>
  <si>
    <t>October 2022 Sales (£ GBP)</t>
  </si>
  <si>
    <t>November 2022 Sales (£ GBP)</t>
  </si>
  <si>
    <t>December 2022 Sales (£ GBP)</t>
  </si>
  <si>
    <t>January 2023 Sales (£ GBP)</t>
  </si>
  <si>
    <t>February 2023 Sales (£ GBP)</t>
  </si>
  <si>
    <t>March 2023 Sales (£ GBP)</t>
  </si>
  <si>
    <t>Total sales value in the UK to associated customers (£)</t>
  </si>
  <si>
    <t>Total sales value in the UK to all other customers (£)</t>
  </si>
  <si>
    <t>Total sales value in the UK (£)</t>
  </si>
  <si>
    <t>Total sales value in third countries to associated customers (£)</t>
  </si>
  <si>
    <t>Total sales value in third countries to all other customers (£)</t>
  </si>
  <si>
    <t>Total sales value in third countries (£)</t>
  </si>
  <si>
    <t>Total sales value (£)</t>
  </si>
  <si>
    <t>Share of total company sales (%)</t>
  </si>
  <si>
    <t>Total sales volume in the UK to associated customers (t)</t>
  </si>
  <si>
    <t>Total sales volume in the UK to all other customers (t)</t>
  </si>
  <si>
    <t>Total sales volume in the UK (t)</t>
  </si>
  <si>
    <t>Total sales voume in third countries to associated customers (t)</t>
  </si>
  <si>
    <t>Total sales voume in third countries to all other customers (t)</t>
  </si>
  <si>
    <t>Total sales volume in third countries (t)</t>
  </si>
  <si>
    <t>Total sales volume (t)</t>
  </si>
  <si>
    <t>Average price per t (£)</t>
  </si>
  <si>
    <t>Average price per t for sales in the UK (£)</t>
  </si>
  <si>
    <t>Average price per t for sales in third countries (£)</t>
  </si>
  <si>
    <t>Annex 9 - Forward sales contracts</t>
  </si>
  <si>
    <t>Customer name</t>
  </si>
  <si>
    <t>Product number &amp; name</t>
  </si>
  <si>
    <t>Commodity codes</t>
  </si>
  <si>
    <t>Delivery terms (Incoterms)</t>
  </si>
  <si>
    <t>Expected sale date(s)</t>
  </si>
  <si>
    <t>Sale frequency</t>
  </si>
  <si>
    <t>Quantity (tonnes)</t>
  </si>
  <si>
    <t>Price (£)</t>
  </si>
  <si>
    <t>Company 3</t>
  </si>
  <si>
    <t>Model number 1 (12345)</t>
  </si>
  <si>
    <t>EXW</t>
  </si>
  <si>
    <t>monthly</t>
  </si>
  <si>
    <t>add additional lines as necessary</t>
  </si>
  <si>
    <t>Annex 10 - Injury</t>
  </si>
  <si>
    <t>Where required, please provide information for each product category you produce. All product categories should be correctly identified from Annex 3) Comparison to ensure accuracy of data and formulas.</t>
  </si>
  <si>
    <t>Production and production capacity</t>
  </si>
  <si>
    <t>Production volume per product category (t)</t>
  </si>
  <si>
    <t xml:space="preserve">Production capacity per product category (t) </t>
  </si>
  <si>
    <t>Capacity utilisation (%)</t>
  </si>
  <si>
    <t>Employment number per product category</t>
  </si>
  <si>
    <t>Total company employment</t>
  </si>
  <si>
    <t>Median wage of employees per product category (£)</t>
  </si>
  <si>
    <t>Productivity</t>
  </si>
  <si>
    <t>Productivity per employee per product category (t)</t>
  </si>
  <si>
    <t>Profit margin of sales in the UK per product category (%)</t>
  </si>
  <si>
    <t>Profit margin of sales in third countries per product category (%)</t>
  </si>
  <si>
    <t>Total profit (loss) before tax (£)</t>
  </si>
  <si>
    <t>Return on investment for good per product category (£)</t>
  </si>
  <si>
    <t>Total return on investment (£)</t>
  </si>
  <si>
    <t>Stocks</t>
  </si>
  <si>
    <t>Closing stock per product category (t)</t>
  </si>
  <si>
    <t xml:space="preserve">Annex 11 - Investments </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</si>
  <si>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</si>
  <si>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</si>
  <si>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</si>
  <si>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</si>
  <si>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</si>
  <si>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</si>
  <si>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</si>
  <si>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</si>
  <si>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</si>
  <si>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</si>
  <si>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</si>
  <si>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In relation to Like or Directly Competitive Goods:</t>
  </si>
  <si>
    <t>Expansion / capcity 
related investments (£)</t>
  </si>
  <si>
    <t>(please add additional tables as necessary)</t>
  </si>
  <si>
    <t>Annex 13 - Economic Interest Test</t>
  </si>
  <si>
    <t>Please complete the tables below for the last year of the POI - add in additional lines if necessary</t>
  </si>
  <si>
    <r>
      <t xml:space="preserve">Complete the following table for </t>
    </r>
    <r>
      <rPr>
        <b/>
        <i/>
        <u/>
        <sz val="12"/>
        <color rgb="FF000000"/>
        <rFont val="Arial"/>
        <family val="2"/>
      </rPr>
      <t>your overall company employment</t>
    </r>
  </si>
  <si>
    <t>Total number of employees (FTE*)</t>
  </si>
  <si>
    <t>Number of employees working with the like or directly competitive goods (FTE)</t>
  </si>
  <si>
    <t>All sites</t>
  </si>
  <si>
    <t>Total</t>
  </si>
  <si>
    <t>Breakdown by site</t>
  </si>
  <si>
    <t>Melt Shop</t>
  </si>
  <si>
    <t>Rod &amp; Bar Mill</t>
  </si>
  <si>
    <t>Sections Mill</t>
  </si>
  <si>
    <t>+ Add additional lines as necessary</t>
  </si>
  <si>
    <t>* Full Time Equivalent</t>
  </si>
  <si>
    <r>
      <t xml:space="preserve">Complete the following table for </t>
    </r>
    <r>
      <rPr>
        <b/>
        <i/>
        <u/>
        <sz val="12"/>
        <color rgb="FF000000"/>
        <rFont val="Arial"/>
        <family val="2"/>
      </rPr>
      <t>each product category that you produce</t>
    </r>
  </si>
  <si>
    <t>Please add more rows or columns if needed.</t>
  </si>
  <si>
    <t>Total number of employees (FTE*) by product category of your like or directly competitive goods</t>
  </si>
  <si>
    <t>Select product category &gt;&gt;</t>
  </si>
  <si>
    <r>
      <t xml:space="preserve">Quantity produced </t>
    </r>
    <r>
      <rPr>
        <b/>
        <sz val="12"/>
        <color rgb="FFFF0000"/>
        <rFont val="Arial"/>
        <family val="2"/>
      </rPr>
      <t>(TONNES)</t>
    </r>
  </si>
  <si>
    <r>
      <t xml:space="preserve">Quantity sold </t>
    </r>
    <r>
      <rPr>
        <b/>
        <sz val="12"/>
        <color rgb="FFFF0000"/>
        <rFont val="Arial"/>
        <family val="2"/>
      </rPr>
      <t>(TONNES)</t>
    </r>
  </si>
  <si>
    <t>N/A - NO FORWARD SALES CONTRACTS</t>
  </si>
  <si>
    <t>Companies House Statutory Accounts</t>
  </si>
  <si>
    <t>To meet market demand based on high energy costs in UK</t>
  </si>
  <si>
    <t>72142000, 72149910
72131000, 72139149, 72271000, 72132000, 72139170, 72272000, 72139110, 72139190, 72279010, 72139120, 72139910, 72279050, 72139141, 72139990, 72279095</t>
  </si>
  <si>
    <t>Management accounts</t>
  </si>
  <si>
    <t>Management accounts / stock reports</t>
  </si>
  <si>
    <t>£10,000,000-£15,000,000</t>
  </si>
  <si>
    <t>15,000-20,000</t>
  </si>
  <si>
    <t>500-550</t>
  </si>
  <si>
    <t>200-250</t>
  </si>
  <si>
    <t>150-200</t>
  </si>
  <si>
    <t>100-150</t>
  </si>
  <si>
    <t>72149110; 72162100; 72164010; 72149939;72161000</t>
  </si>
  <si>
    <t>72139149; 72139110; 72139170; 72139141; 72139910</t>
  </si>
  <si>
    <t>n/a</t>
  </si>
  <si>
    <t>no</t>
  </si>
  <si>
    <t>yes</t>
  </si>
  <si>
    <t xml:space="preserve"> confidential </t>
  </si>
  <si>
    <t>All figures indexed</t>
  </si>
  <si>
    <t>Management Accounts - Figures Indexed</t>
  </si>
  <si>
    <t>Portugal/Spain
Algeria
Egypt
Turkey</t>
  </si>
  <si>
    <t>Portugal
Spain
France
Germany
Itally</t>
  </si>
  <si>
    <t>Zaragoza,
France
Italy
Turkey</t>
  </si>
  <si>
    <t>Spain
Turkey</t>
  </si>
  <si>
    <t xml:space="preserve">Employment &amp; wages </t>
  </si>
  <si>
    <t>EU</t>
  </si>
  <si>
    <t xml:space="preserve"> confidential, as such variation will not be disclosed in public forum.</t>
  </si>
  <si>
    <t>Management accounts are not public files therefore all data associated with management accounts has been indexed. B12,  indexed, 2018 = 100 (see value in B12). All values associated with management account indxed off B12.</t>
  </si>
  <si>
    <t>See  appendix 'Celsa_Product Detail' excel file</t>
  </si>
  <si>
    <t>Return on Investment (ROI)</t>
  </si>
  <si>
    <t>Profitability</t>
  </si>
  <si>
    <t>£1,500,000-£3,500,000</t>
  </si>
  <si>
    <t>2,000,000-4,000,000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</si>
</sst>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809]#,##0;[Red]&quot;-&quot;[$£-809]#,##0"/>
    <numFmt numFmtId="165" formatCode="[$£-809]#,##0.00;[Red]&quot;-&quot;[$£-809]#,##0.00"/>
    <numFmt numFmtId="166" formatCode="[$£-809]#,##0.00"/>
    <numFmt numFmtId="167" formatCode="#,##0.00&quot; &quot;;[Red]&quot;-&quot;#,##0.00&quot; &quot;"/>
    <numFmt numFmtId="168" formatCode="#,##0&quot; &quot;;[Red]&quot;-&quot;#,##0&quot; &quot;"/>
    <numFmt numFmtId="169" formatCode="&quot; &quot;* #,##0&quot; &quot;;&quot;-&quot;* #,##0&quot; &quot;;&quot; &quot;* &quot;-&quot;#&quot; &quot;;&quot; &quot;@&quot; &quot;"/>
    <numFmt numFmtId="170" formatCode="0.0%"/>
    <numFmt numFmtId="171" formatCode="&quot; &quot;* #,##0.00&quot; &quot;;&quot;-&quot;* #,##0.00&quot; &quot;;&quot; &quot;* &quot;-&quot;#&quot; &quot;;&quot; &quot;@&quot; &quot;"/>
    <numFmt numFmtId="172" formatCode="#,##0;[Red]&quot;-&quot;#,##0"/>
    <numFmt numFmtId="173" formatCode="&quot; &quot;* #,##0.00&quot; &quot;;&quot;-&quot;* #,##0.00&quot; &quot;;&quot; &quot;* &quot;-&quot;#.00&quot; &quot;;&quot; &quot;@&quot; &quot;"/>
    <numFmt numFmtId="174" formatCode="#,##0.0&quot; &quot;;[Red]&quot;-&quot;#,##0.0&quot; &quot;"/>
    <numFmt numFmtId="175" formatCode="#,##0.00;[Red]#,##0.00"/>
  </numFmts>
  <fonts count="55" x14ac:knownFonts="1">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8"/>
      <color rgb="FF000000"/>
      <name val="Arial"/>
      <family val="2"/>
    </font>
    <font>
      <sz val="11"/>
      <color rgb="FFFFFFFF"/>
      <name val="Calibri"/>
      <family val="2"/>
    </font>
    <font>
      <sz val="11"/>
      <color rgb="FF000000"/>
      <name val="Arial"/>
      <family val="2"/>
    </font>
    <font>
      <sz val="12"/>
      <color rgb="FF000000"/>
      <name val="Arial"/>
      <family val="2"/>
    </font>
    <font>
      <b/>
      <sz val="18"/>
      <color rgb="FF000000"/>
      <name val="Arial"/>
      <family val="2"/>
    </font>
    <font>
      <sz val="16"/>
      <color rgb="FF000000"/>
      <name val="Arial"/>
      <family val="2"/>
    </font>
    <font>
      <i/>
      <sz val="16"/>
      <color rgb="FFFF0000"/>
      <name val="Arial"/>
      <family val="2"/>
    </font>
    <font>
      <b/>
      <i/>
      <sz val="12"/>
      <color rgb="FF000000"/>
      <name val="Arial"/>
      <family val="2"/>
    </font>
    <font>
      <sz val="12"/>
      <color rgb="FFFF0000"/>
      <name val="Arial"/>
      <family val="2"/>
    </font>
    <font>
      <b/>
      <sz val="12"/>
      <color rgb="FF000000"/>
      <name val="Arial"/>
      <family val="2"/>
    </font>
    <font>
      <b/>
      <sz val="12"/>
      <color rgb="FFFF0000"/>
      <name val="Arial"/>
      <family val="2"/>
    </font>
    <font>
      <i/>
      <sz val="12"/>
      <color rgb="FF000000"/>
      <name val="Arial"/>
      <family val="2"/>
    </font>
    <font>
      <b/>
      <sz val="11"/>
      <color rgb="FF000000"/>
      <name val="Arial"/>
      <family val="2"/>
    </font>
    <font>
      <sz val="11"/>
      <color rgb="FF0B0C0C"/>
      <name val="Arial"/>
      <family val="2"/>
    </font>
    <font>
      <b/>
      <sz val="16"/>
      <color rgb="FF000000"/>
      <name val="Arial"/>
      <family val="2"/>
    </font>
    <font>
      <b/>
      <u/>
      <sz val="11"/>
      <color rgb="FF0563C1"/>
      <name val="Arial"/>
      <family val="2"/>
    </font>
    <font>
      <b/>
      <sz val="14"/>
      <color rgb="FFFFFFFF"/>
      <name val="Arial"/>
      <family val="2"/>
    </font>
    <font>
      <i/>
      <sz val="11"/>
      <color rgb="FFFFFFFF"/>
      <name val="Arial"/>
      <family val="2"/>
    </font>
    <font>
      <i/>
      <sz val="11"/>
      <color rgb="FFFF0000"/>
      <name val="Arial"/>
      <family val="2"/>
    </font>
    <font>
      <i/>
      <sz val="11"/>
      <color rgb="FF000000"/>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b/>
      <sz val="18"/>
      <color rgb="FFFFFFFF"/>
      <name val="Arial"/>
      <family val="2"/>
    </font>
    <font>
      <sz val="14"/>
      <color rgb="FF000000"/>
      <name val="Arial"/>
      <family val="2"/>
    </font>
    <font>
      <sz val="12"/>
      <color rgb="FFFFFFFF"/>
      <name val="Arial"/>
      <family val="2"/>
    </font>
    <font>
      <b/>
      <sz val="12"/>
      <color rgb="FFFFFFFF"/>
      <name val="Arial"/>
      <family val="2"/>
    </font>
    <font>
      <b/>
      <i/>
      <sz val="12"/>
      <color rgb="FFFFFFFF"/>
      <name val="Arial"/>
      <family val="2"/>
    </font>
    <font>
      <b/>
      <u/>
      <sz val="12"/>
      <color rgb="FF000000"/>
      <name val="Arial"/>
      <family val="2"/>
    </font>
    <font>
      <i/>
      <sz val="10"/>
      <color rgb="FF000000"/>
      <name val="Arial"/>
      <family val="2"/>
    </font>
    <font>
      <b/>
      <i/>
      <sz val="14"/>
      <color rgb="FF000000"/>
      <name val="Arial"/>
      <family val="2"/>
    </font>
    <font>
      <b/>
      <sz val="11"/>
      <color rgb="FFFFFFFF"/>
      <name val="Arial"/>
      <family val="2"/>
    </font>
    <font>
      <b/>
      <i/>
      <u/>
      <sz val="12"/>
      <color rgb="FF000000"/>
      <name val="Arial"/>
      <family val="2"/>
    </font>
    <font>
      <u/>
      <sz val="12"/>
      <color rgb="FF000000"/>
      <name val="Arial"/>
      <family val="2"/>
    </font>
    <font>
      <b/>
      <i/>
      <sz val="11"/>
      <color rgb="FF000000"/>
      <name val="Arial"/>
      <family val="2"/>
    </font>
    <font>
      <b/>
      <u/>
      <sz val="11"/>
      <color rgb="FF000000"/>
      <name val="Arial"/>
      <family val="2"/>
    </font>
    <font>
      <b/>
      <sz val="11"/>
      <color rgb="FF000000"/>
      <name val="Calibri"/>
      <family val="2"/>
    </font>
    <font>
      <b/>
      <i/>
      <sz val="11"/>
      <color rgb="FFFF0000"/>
      <name val="Arial"/>
      <family val="2"/>
    </font>
    <font>
      <sz val="9"/>
      <color rgb="FF000000"/>
      <name val="Tahoma"/>
      <family val="2"/>
    </font>
    <font>
      <b/>
      <sz val="11"/>
      <color rgb="FFFF0000"/>
      <name val="Arial"/>
      <family val="2"/>
    </font>
    <font>
      <sz val="11"/>
      <color rgb="FFFF0000"/>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i/>
      <sz val="11"/>
      <color rgb="FF000000"/>
      <name val="Calibri"/>
      <family val="2"/>
    </font>
    <font>
      <i/>
      <sz val="11"/>
      <color rgb="FF757171"/>
      <name val="Arial"/>
      <family val="2"/>
    </font>
    <font>
      <b/>
      <i/>
      <sz val="11"/>
      <name val="Arial"/>
      <family val="2"/>
    </font>
  </fonts>
  <fills count="23">
    <fill>
      <patternFill patternType="none"/>
    </fill>
    <fill>
      <patternFill patternType="gray125"/>
    </fill>
    <fill>
      <patternFill patternType="solid">
        <fgColor rgb="FF33CCCC"/>
        <bgColor rgb="FF33CCCC"/>
      </patternFill>
    </fill>
    <fill>
      <patternFill patternType="solid">
        <fgColor rgb="FFCC0320"/>
        <bgColor rgb="FFCC0320"/>
      </patternFill>
    </fill>
    <fill>
      <patternFill patternType="solid">
        <fgColor rgb="FFB4C6E7"/>
        <bgColor rgb="FFB4C6E7"/>
      </patternFill>
    </fill>
    <fill>
      <patternFill patternType="solid">
        <fgColor rgb="FFFFFFFF"/>
        <bgColor rgb="FFFFFFFF"/>
      </patternFill>
    </fill>
    <fill>
      <patternFill patternType="solid">
        <fgColor rgb="FFD9E1F2"/>
        <bgColor rgb="FFD9E1F2"/>
      </patternFill>
    </fill>
    <fill>
      <patternFill patternType="solid">
        <fgColor rgb="FFFA9095"/>
        <bgColor rgb="FFFA9095"/>
      </patternFill>
    </fill>
    <fill>
      <patternFill patternType="solid">
        <fgColor rgb="FFFFF2CC"/>
        <bgColor rgb="FFFFF2CC"/>
      </patternFill>
    </fill>
    <fill>
      <patternFill patternType="solid">
        <fgColor rgb="FFE7E6E6"/>
        <bgColor rgb="FFE7E6E6"/>
      </patternFill>
    </fill>
    <fill>
      <patternFill patternType="solid">
        <fgColor rgb="FFFF0000"/>
        <bgColor rgb="FFFF0000"/>
      </patternFill>
    </fill>
    <fill>
      <patternFill patternType="solid">
        <fgColor rgb="FFC00000"/>
        <bgColor rgb="FFC00000"/>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000000"/>
        <bgColor rgb="FF000000"/>
      </patternFill>
    </fill>
    <fill>
      <patternFill patternType="solid">
        <fgColor rgb="FFBFBFBF"/>
        <bgColor rgb="FFBFBFBF"/>
      </patternFill>
    </fill>
    <fill>
      <patternFill patternType="solid">
        <fgColor rgb="FFD0CECE"/>
        <bgColor rgb="FFD0CECE"/>
      </patternFill>
    </fill>
    <fill>
      <patternFill patternType="solid">
        <fgColor rgb="FFFFFF00"/>
        <bgColor rgb="FFFFFFFF"/>
      </patternFill>
    </fill>
    <fill>
      <patternFill patternType="solid">
        <fgColor rgb="FFD9D9D9"/>
        <bgColor indexed="64"/>
      </patternFill>
    </fill>
    <fill>
      <patternFill patternType="solid">
        <fgColor theme="0"/>
        <bgColor rgb="FFFFFFFF"/>
      </patternFill>
    </fill>
    <fill>
      <patternFill patternType="solid">
        <fgColor theme="0"/>
        <bgColor rgb="FFFFFF00"/>
      </patternFill>
    </fill>
    <fill>
      <patternFill patternType="solid">
        <fgColor rgb="FFFFFF00"/>
        <bgColor indexed="64"/>
      </patternFill>
    </fill>
  </fills>
  <borders count="79">
    <border>
      <left/>
      <right/>
      <top/>
      <bottom/>
      <diagonal/>
    </border>
    <border>
      <left style="thin">
        <color rgb="FF000080"/>
      </left>
      <right style="thin">
        <color rgb="FF000080"/>
      </right>
      <top style="thin">
        <color rgb="FF000080"/>
      </top>
      <bottom style="thin">
        <color rgb="FF00008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23">
    <xf numFmtId="0" fontId="0" fillId="0" borderId="0"/>
    <xf numFmtId="17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4" fontId="5" fillId="2" borderId="1" applyProtection="0">
      <alignment horizontal="left" vertical="center" indent="1"/>
    </xf>
    <xf numFmtId="0" fontId="6" fillId="3" borderId="2" applyNumberFormat="0" applyProtection="0">
      <alignment vertical="center" wrapText="1"/>
    </xf>
  </cellStyleXfs>
  <cellXfs count="575">
    <xf numFmtId="0" fontId="0" fillId="0" borderId="0" xfId="0"/>
    <xf numFmtId="0" fontId="7" fillId="0" borderId="0" xfId="0" applyFont="1"/>
    <xf numFmtId="0" fontId="8" fillId="0" borderId="0" xfId="0" applyFont="1"/>
    <xf numFmtId="0" fontId="8" fillId="0" borderId="3" xfId="0" applyFont="1" applyBorder="1" applyAlignment="1">
      <alignment vertical="center"/>
    </xf>
    <xf numFmtId="0" fontId="8" fillId="0" borderId="4" xfId="0" applyFont="1" applyBorder="1" applyAlignment="1">
      <alignment vertical="center"/>
    </xf>
    <xf numFmtId="0" fontId="12" fillId="5" borderId="0" xfId="0" applyFont="1" applyFill="1" applyAlignment="1">
      <alignment horizontal="left" vertical="center"/>
    </xf>
    <xf numFmtId="0" fontId="13" fillId="0" borderId="0" xfId="0" applyFont="1" applyAlignment="1">
      <alignment vertical="center" wrapText="1"/>
    </xf>
    <xf numFmtId="0" fontId="15" fillId="0" borderId="0" xfId="0" applyFont="1" applyAlignment="1">
      <alignment horizontal="center" vertical="center"/>
    </xf>
    <xf numFmtId="0" fontId="8" fillId="5" borderId="0" xfId="0" applyFont="1" applyFill="1" applyAlignment="1">
      <alignment horizontal="left"/>
    </xf>
    <xf numFmtId="0" fontId="14" fillId="7" borderId="3" xfId="0" applyFont="1" applyFill="1" applyBorder="1" applyAlignment="1">
      <alignment horizontal="center"/>
    </xf>
    <xf numFmtId="0" fontId="8" fillId="5" borderId="0" xfId="0" applyFont="1" applyFill="1" applyAlignment="1">
      <alignment horizontal="left" wrapText="1"/>
    </xf>
    <xf numFmtId="0" fontId="15" fillId="5" borderId="0" xfId="0" applyFont="1" applyFill="1" applyAlignment="1">
      <alignment horizontal="left"/>
    </xf>
    <xf numFmtId="0" fontId="8" fillId="5" borderId="0" xfId="0" applyFont="1" applyFill="1" applyAlignment="1">
      <alignment horizontal="left" vertical="center"/>
    </xf>
    <xf numFmtId="0" fontId="16" fillId="5" borderId="0" xfId="0" applyFont="1" applyFill="1" applyAlignment="1">
      <alignment horizontal="left" vertical="center"/>
    </xf>
    <xf numFmtId="0" fontId="16" fillId="5" borderId="0" xfId="0" applyFont="1" applyFill="1" applyAlignment="1">
      <alignment horizontal="left"/>
    </xf>
    <xf numFmtId="0" fontId="8" fillId="8" borderId="3" xfId="0" applyFont="1" applyFill="1" applyBorder="1" applyAlignment="1">
      <alignment horizontal="left"/>
    </xf>
    <xf numFmtId="0" fontId="7" fillId="5" borderId="0" xfId="0" applyFont="1" applyFill="1" applyAlignment="1">
      <alignment horizontal="left"/>
    </xf>
    <xf numFmtId="0" fontId="0" fillId="0" borderId="0" xfId="0" applyAlignment="1">
      <alignment horizontal="left"/>
    </xf>
    <xf numFmtId="0" fontId="17" fillId="9" borderId="3" xfId="0" applyFont="1" applyFill="1" applyBorder="1" applyAlignment="1">
      <alignment horizontal="left" vertical="top" wrapText="1"/>
    </xf>
    <xf numFmtId="0" fontId="0" fillId="0" borderId="0" xfId="0" applyAlignment="1">
      <alignment wrapText="1"/>
    </xf>
    <xf numFmtId="0" fontId="18" fillId="0" borderId="8"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0" fillId="5" borderId="0" xfId="0" applyFill="1"/>
    <xf numFmtId="0" fontId="19" fillId="0" borderId="0" xfId="0" applyFont="1"/>
    <xf numFmtId="0" fontId="3" fillId="5" borderId="0" xfId="19" applyFill="1" applyAlignment="1">
      <alignment wrapText="1"/>
    </xf>
    <xf numFmtId="0" fontId="3" fillId="5" borderId="0" xfId="19" applyFill="1"/>
    <xf numFmtId="0" fontId="3" fillId="0" borderId="0" xfId="19" applyFill="1"/>
    <xf numFmtId="0" fontId="8" fillId="5" borderId="0" xfId="0" applyFont="1" applyFill="1"/>
    <xf numFmtId="0" fontId="7" fillId="5" borderId="0" xfId="0" applyFont="1" applyFill="1"/>
    <xf numFmtId="0" fontId="20" fillId="5" borderId="0" xfId="19" applyFont="1" applyFill="1" applyAlignment="1">
      <alignment vertical="center"/>
    </xf>
    <xf numFmtId="0" fontId="17" fillId="12" borderId="10" xfId="0" applyFont="1" applyFill="1" applyBorder="1" applyAlignment="1">
      <alignment vertical="center"/>
    </xf>
    <xf numFmtId="0" fontId="17" fillId="12" borderId="12" xfId="0" applyFont="1" applyFill="1" applyBorder="1" applyAlignment="1">
      <alignment wrapText="1"/>
    </xf>
    <xf numFmtId="0" fontId="24" fillId="0" borderId="13" xfId="0" applyFont="1" applyBorder="1" applyAlignment="1">
      <alignment horizontal="center" vertical="center"/>
    </xf>
    <xf numFmtId="0" fontId="24" fillId="0" borderId="14" xfId="0" applyFont="1" applyBorder="1" applyAlignment="1">
      <alignment horizontal="center" vertical="center" wrapText="1"/>
    </xf>
    <xf numFmtId="0" fontId="17" fillId="12" borderId="15" xfId="0" applyFont="1" applyFill="1" applyBorder="1" applyAlignment="1">
      <alignment vertical="center"/>
    </xf>
    <xf numFmtId="0" fontId="24" fillId="0" borderId="2" xfId="0" applyFont="1" applyBorder="1" applyAlignment="1">
      <alignment horizontal="left" vertical="center" wrapText="1"/>
    </xf>
    <xf numFmtId="0" fontId="24" fillId="0" borderId="14" xfId="0" applyFont="1" applyBorder="1" applyAlignment="1">
      <alignment horizontal="left" vertical="center"/>
    </xf>
    <xf numFmtId="0" fontId="17" fillId="12" borderId="17" xfId="0" applyFont="1" applyFill="1" applyBorder="1" applyAlignment="1">
      <alignment horizontal="left" wrapText="1"/>
    </xf>
    <xf numFmtId="0" fontId="7" fillId="0" borderId="18" xfId="0" applyFont="1" applyBorder="1" applyAlignment="1">
      <alignment horizontal="center" wrapText="1"/>
    </xf>
    <xf numFmtId="0" fontId="7" fillId="0" borderId="16" xfId="0" applyFont="1" applyBorder="1" applyAlignment="1">
      <alignment horizontal="center" wrapText="1"/>
    </xf>
    <xf numFmtId="0" fontId="7" fillId="0" borderId="0" xfId="0" applyFont="1" applyAlignment="1">
      <alignment horizontal="center" wrapText="1"/>
    </xf>
    <xf numFmtId="0" fontId="7" fillId="13" borderId="19" xfId="0" applyFont="1" applyFill="1" applyBorder="1"/>
    <xf numFmtId="0" fontId="7" fillId="13" borderId="20" xfId="0" applyFont="1" applyFill="1" applyBorder="1"/>
    <xf numFmtId="0" fontId="7" fillId="13" borderId="21" xfId="0" applyFont="1" applyFill="1" applyBorder="1"/>
    <xf numFmtId="0" fontId="7" fillId="13" borderId="22" xfId="0" applyFont="1" applyFill="1" applyBorder="1"/>
    <xf numFmtId="0" fontId="7" fillId="13" borderId="23" xfId="0" applyFont="1" applyFill="1" applyBorder="1"/>
    <xf numFmtId="0" fontId="7" fillId="13" borderId="24" xfId="0" applyFont="1" applyFill="1" applyBorder="1"/>
    <xf numFmtId="0" fontId="26" fillId="5" borderId="0" xfId="0" applyFont="1" applyFill="1"/>
    <xf numFmtId="0" fontId="7" fillId="5" borderId="0" xfId="0" applyFont="1" applyFill="1" applyAlignment="1">
      <alignment vertical="center"/>
    </xf>
    <xf numFmtId="0" fontId="27" fillId="11" borderId="25" xfId="0" applyFont="1" applyFill="1" applyBorder="1" applyAlignment="1">
      <alignment horizontal="center" vertical="center"/>
    </xf>
    <xf numFmtId="0" fontId="7" fillId="0" borderId="0" xfId="0" applyFont="1" applyAlignment="1">
      <alignment vertical="center"/>
    </xf>
    <xf numFmtId="0" fontId="17" fillId="12" borderId="26" xfId="0" applyFont="1" applyFill="1" applyBorder="1" applyAlignment="1">
      <alignment horizontal="center" vertical="center" wrapText="1"/>
    </xf>
    <xf numFmtId="0" fontId="17" fillId="12" borderId="27" xfId="0" applyFont="1" applyFill="1" applyBorder="1" applyAlignment="1">
      <alignment horizontal="center" vertical="center" wrapText="1"/>
    </xf>
    <xf numFmtId="0" fontId="17" fillId="12" borderId="28"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2" borderId="29" xfId="0" applyFont="1" applyFill="1" applyBorder="1" applyAlignment="1">
      <alignment horizontal="center" vertical="center" wrapText="1"/>
    </xf>
    <xf numFmtId="0" fontId="17" fillId="12" borderId="30" xfId="0" applyFont="1" applyFill="1" applyBorder="1" applyAlignment="1">
      <alignment horizontal="center" vertical="center" wrapText="1"/>
    </xf>
    <xf numFmtId="0" fontId="28" fillId="5" borderId="0" xfId="0" applyFont="1" applyFill="1" applyAlignment="1">
      <alignment wrapText="1"/>
    </xf>
    <xf numFmtId="0" fontId="23" fillId="14" borderId="31" xfId="0" applyFont="1" applyFill="1" applyBorder="1" applyAlignment="1">
      <alignment vertical="center" wrapText="1"/>
    </xf>
    <xf numFmtId="0" fontId="23" fillId="14" borderId="13" xfId="0" applyFont="1" applyFill="1" applyBorder="1" applyAlignment="1">
      <alignment vertical="center" wrapText="1"/>
    </xf>
    <xf numFmtId="0" fontId="23" fillId="14" borderId="32" xfId="0" applyFont="1" applyFill="1" applyBorder="1" applyAlignment="1">
      <alignment vertical="center" wrapText="1"/>
    </xf>
    <xf numFmtId="0" fontId="23" fillId="14" borderId="7" xfId="0" applyFont="1" applyFill="1" applyBorder="1" applyAlignment="1">
      <alignment vertical="center" wrapText="1"/>
    </xf>
    <xf numFmtId="9" fontId="23" fillId="14" borderId="33" xfId="0" applyNumberFormat="1" applyFont="1" applyFill="1" applyBorder="1" applyAlignment="1">
      <alignment vertical="center" wrapText="1"/>
    </xf>
    <xf numFmtId="9" fontId="23" fillId="14" borderId="11" xfId="0" applyNumberFormat="1" applyFont="1" applyFill="1" applyBorder="1" applyAlignment="1">
      <alignment vertical="center" wrapText="1"/>
    </xf>
    <xf numFmtId="0" fontId="7" fillId="0" borderId="34" xfId="0" applyFont="1" applyBorder="1" applyAlignment="1">
      <alignment vertical="center" wrapText="1"/>
    </xf>
    <xf numFmtId="0" fontId="7" fillId="0" borderId="2" xfId="0" applyFont="1" applyBorder="1" applyAlignment="1">
      <alignment vertical="center" wrapText="1"/>
    </xf>
    <xf numFmtId="0" fontId="7" fillId="0" borderId="35" xfId="0" applyFont="1" applyBorder="1" applyAlignment="1">
      <alignment vertical="center" wrapText="1"/>
    </xf>
    <xf numFmtId="0" fontId="7" fillId="0" borderId="8" xfId="0" applyFont="1" applyBorder="1" applyAlignment="1">
      <alignment vertical="center" wrapText="1"/>
    </xf>
    <xf numFmtId="170" fontId="7" fillId="0" borderId="36" xfId="2" applyNumberFormat="1" applyFont="1" applyBorder="1" applyAlignment="1">
      <alignment vertical="center" wrapText="1"/>
    </xf>
    <xf numFmtId="170" fontId="7" fillId="0" borderId="37" xfId="2" applyNumberFormat="1" applyFont="1" applyBorder="1" applyAlignment="1">
      <alignment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15" xfId="0" applyFont="1" applyBorder="1" applyAlignment="1">
      <alignment vertical="center" wrapText="1"/>
    </xf>
    <xf numFmtId="0" fontId="7" fillId="0" borderId="18" xfId="0" applyFont="1" applyBorder="1" applyAlignment="1">
      <alignment vertical="center" wrapText="1"/>
    </xf>
    <xf numFmtId="0" fontId="7" fillId="0" borderId="38" xfId="0" applyFont="1" applyBorder="1" applyAlignment="1">
      <alignment vertical="center" wrapText="1"/>
    </xf>
    <xf numFmtId="0" fontId="7" fillId="0" borderId="9" xfId="0" applyFont="1" applyBorder="1" applyAlignment="1">
      <alignment vertical="center" wrapText="1"/>
    </xf>
    <xf numFmtId="0" fontId="7" fillId="0" borderId="39" xfId="0" applyFont="1" applyBorder="1" applyAlignment="1">
      <alignment vertical="center" wrapText="1"/>
    </xf>
    <xf numFmtId="0" fontId="7" fillId="0" borderId="16" xfId="0" applyFont="1" applyBorder="1" applyAlignment="1">
      <alignment vertical="center" wrapText="1"/>
    </xf>
    <xf numFmtId="0" fontId="7" fillId="0" borderId="0" xfId="0" applyFont="1" applyAlignment="1">
      <alignment horizontal="center"/>
    </xf>
    <xf numFmtId="0" fontId="10" fillId="0" borderId="0" xfId="0" applyFont="1" applyAlignment="1">
      <alignment horizontal="center" vertical="center"/>
    </xf>
    <xf numFmtId="0" fontId="30" fillId="12" borderId="3" xfId="0" applyFont="1" applyFill="1" applyBorder="1" applyAlignment="1">
      <alignment vertical="center"/>
    </xf>
    <xf numFmtId="0" fontId="16" fillId="0" borderId="2" xfId="0" applyFont="1" applyBorder="1" applyAlignment="1">
      <alignment wrapText="1"/>
    </xf>
    <xf numFmtId="0" fontId="31" fillId="11" borderId="40" xfId="0" applyFont="1" applyFill="1" applyBorder="1" applyAlignment="1">
      <alignment horizontal="center" vertical="center" wrapText="1"/>
    </xf>
    <xf numFmtId="0" fontId="33" fillId="7" borderId="40" xfId="0" applyFont="1" applyFill="1" applyBorder="1" applyAlignment="1">
      <alignment horizontal="center"/>
    </xf>
    <xf numFmtId="0" fontId="8" fillId="12" borderId="2" xfId="0" applyFont="1" applyFill="1" applyBorder="1" applyAlignment="1">
      <alignment horizontal="center" vertical="center" wrapText="1"/>
    </xf>
    <xf numFmtId="49" fontId="35" fillId="0" borderId="2" xfId="0" applyNumberFormat="1" applyFont="1" applyBorder="1" applyAlignment="1">
      <alignment vertical="center" wrapText="1"/>
    </xf>
    <xf numFmtId="0" fontId="35" fillId="0" borderId="2" xfId="0" applyFont="1" applyBorder="1" applyAlignment="1">
      <alignment vertical="center" wrapText="1"/>
    </xf>
    <xf numFmtId="0" fontId="4" fillId="0" borderId="2" xfId="0" applyFont="1" applyBorder="1" applyAlignment="1">
      <alignment vertical="center" wrapText="1"/>
    </xf>
    <xf numFmtId="0" fontId="36" fillId="0" borderId="0" xfId="0" applyFont="1" applyAlignment="1">
      <alignment horizontal="center" vertical="center"/>
    </xf>
    <xf numFmtId="0" fontId="37" fillId="11" borderId="25" xfId="0" applyFont="1" applyFill="1" applyBorder="1" applyAlignment="1">
      <alignment horizontal="center" vertical="center"/>
    </xf>
    <xf numFmtId="0" fontId="7" fillId="0" borderId="3" xfId="0" applyFont="1" applyBorder="1" applyAlignment="1">
      <alignment horizontal="center" vertical="center" wrapText="1"/>
    </xf>
    <xf numFmtId="0" fontId="30" fillId="0" borderId="0" xfId="0" applyFont="1" applyAlignment="1">
      <alignment vertical="center"/>
    </xf>
    <xf numFmtId="0" fontId="30" fillId="5" borderId="0" xfId="0" applyFont="1" applyFill="1" applyAlignment="1">
      <alignment vertical="center"/>
    </xf>
    <xf numFmtId="0" fontId="10" fillId="5" borderId="0" xfId="0" applyFont="1" applyFill="1" applyAlignment="1">
      <alignment horizontal="left" vertical="center"/>
    </xf>
    <xf numFmtId="0" fontId="10" fillId="0" borderId="0" xfId="0" applyFont="1" applyAlignment="1">
      <alignment horizontal="left" vertical="center"/>
    </xf>
    <xf numFmtId="0" fontId="7" fillId="13" borderId="41" xfId="0" applyFont="1" applyFill="1" applyBorder="1" applyAlignment="1">
      <alignment horizontal="left"/>
    </xf>
    <xf numFmtId="0" fontId="7" fillId="13" borderId="42" xfId="0" applyFont="1" applyFill="1" applyBorder="1" applyAlignment="1">
      <alignment horizontal="left" wrapText="1"/>
    </xf>
    <xf numFmtId="0" fontId="7" fillId="13" borderId="43" xfId="0" applyFont="1" applyFill="1" applyBorder="1" applyAlignment="1">
      <alignment horizontal="left" wrapText="1"/>
    </xf>
    <xf numFmtId="0" fontId="7" fillId="13" borderId="44" xfId="0" applyFont="1" applyFill="1" applyBorder="1" applyAlignment="1">
      <alignment horizontal="left"/>
    </xf>
    <xf numFmtId="0" fontId="7" fillId="13" borderId="0" xfId="0" applyFont="1" applyFill="1" applyAlignment="1">
      <alignment horizontal="left" wrapText="1"/>
    </xf>
    <xf numFmtId="0" fontId="7" fillId="13" borderId="45" xfId="0" applyFont="1" applyFill="1" applyBorder="1" applyAlignment="1">
      <alignment horizontal="left" wrapText="1"/>
    </xf>
    <xf numFmtId="0" fontId="7" fillId="0" borderId="0" xfId="0" applyFont="1" applyAlignment="1">
      <alignment wrapText="1"/>
    </xf>
    <xf numFmtId="0" fontId="17" fillId="13" borderId="0" xfId="0" applyFont="1" applyFill="1" applyAlignment="1">
      <alignment horizontal="left"/>
    </xf>
    <xf numFmtId="0" fontId="7" fillId="13" borderId="0" xfId="0" applyFont="1" applyFill="1" applyAlignment="1">
      <alignment horizontal="left"/>
    </xf>
    <xf numFmtId="0" fontId="7" fillId="13" borderId="45" xfId="0" applyFont="1" applyFill="1" applyBorder="1" applyAlignment="1">
      <alignment horizontal="left"/>
    </xf>
    <xf numFmtId="0" fontId="7" fillId="13" borderId="0" xfId="0" applyFont="1" applyFill="1" applyAlignment="1">
      <alignment horizontal="center"/>
    </xf>
    <xf numFmtId="0" fontId="7" fillId="13" borderId="46" xfId="0" applyFont="1" applyFill="1" applyBorder="1" applyAlignment="1">
      <alignment horizontal="left"/>
    </xf>
    <xf numFmtId="0" fontId="7" fillId="13" borderId="12" xfId="0" applyFont="1" applyFill="1" applyBorder="1" applyAlignment="1">
      <alignment horizontal="left"/>
    </xf>
    <xf numFmtId="0" fontId="7" fillId="13" borderId="47" xfId="0" applyFont="1" applyFill="1" applyBorder="1" applyAlignment="1">
      <alignment horizontal="left"/>
    </xf>
    <xf numFmtId="0" fontId="7" fillId="13" borderId="48" xfId="0" applyFont="1" applyFill="1" applyBorder="1" applyAlignment="1">
      <alignment horizontal="left"/>
    </xf>
    <xf numFmtId="0" fontId="8" fillId="0" borderId="0" xfId="0" applyFont="1" applyAlignment="1">
      <alignment wrapText="1"/>
    </xf>
    <xf numFmtId="0" fontId="7" fillId="5" borderId="0" xfId="0" applyFont="1" applyFill="1" applyAlignment="1">
      <alignment wrapText="1"/>
    </xf>
    <xf numFmtId="0" fontId="8" fillId="12" borderId="2" xfId="0" applyFont="1" applyFill="1" applyBorder="1" applyAlignment="1">
      <alignment wrapText="1"/>
    </xf>
    <xf numFmtId="0" fontId="37" fillId="11" borderId="19" xfId="0" applyFont="1" applyFill="1" applyBorder="1" applyAlignment="1">
      <alignment horizontal="center" wrapText="1"/>
    </xf>
    <xf numFmtId="0" fontId="37" fillId="11" borderId="19" xfId="0" applyFont="1" applyFill="1" applyBorder="1" applyAlignment="1">
      <alignment horizontal="center" vertical="top" wrapText="1"/>
    </xf>
    <xf numFmtId="0" fontId="37" fillId="5" borderId="0" xfId="0" applyFont="1" applyFill="1" applyAlignment="1">
      <alignment horizontal="center" vertical="center"/>
    </xf>
    <xf numFmtId="0" fontId="39" fillId="12" borderId="2" xfId="0" applyFont="1" applyFill="1" applyBorder="1" applyAlignment="1">
      <alignment wrapText="1"/>
    </xf>
    <xf numFmtId="164" fontId="8" fillId="0" borderId="2" xfId="0" applyNumberFormat="1" applyFont="1" applyBorder="1"/>
    <xf numFmtId="0" fontId="17" fillId="5" borderId="0" xfId="0" applyFont="1" applyFill="1" applyAlignment="1">
      <alignment horizontal="left" vertical="center"/>
    </xf>
    <xf numFmtId="0" fontId="7" fillId="5" borderId="0" xfId="0" applyFont="1" applyFill="1" applyAlignment="1">
      <alignment horizontal="center" vertical="center" wrapText="1"/>
    </xf>
    <xf numFmtId="0" fontId="0" fillId="5" borderId="0" xfId="0" applyFill="1" applyAlignment="1">
      <alignment wrapText="1"/>
    </xf>
    <xf numFmtId="0" fontId="7" fillId="5" borderId="0" xfId="0" applyFont="1" applyFill="1" applyAlignment="1">
      <alignment horizontal="left" wrapText="1"/>
    </xf>
    <xf numFmtId="0" fontId="17" fillId="5" borderId="0" xfId="0" applyFont="1" applyFill="1" applyAlignment="1">
      <alignment horizontal="left"/>
    </xf>
    <xf numFmtId="0" fontId="14" fillId="12" borderId="2" xfId="0" applyFont="1" applyFill="1" applyBorder="1" applyAlignment="1">
      <alignment wrapText="1"/>
    </xf>
    <xf numFmtId="0" fontId="14" fillId="12" borderId="2" xfId="0" applyFont="1" applyFill="1" applyBorder="1" applyAlignment="1">
      <alignment horizontal="center" wrapText="1"/>
    </xf>
    <xf numFmtId="0" fontId="7" fillId="5" borderId="0" xfId="0" applyFont="1" applyFill="1" applyAlignment="1">
      <alignment horizontal="center"/>
    </xf>
    <xf numFmtId="0" fontId="8" fillId="12" borderId="18" xfId="0" applyFont="1" applyFill="1" applyBorder="1" applyAlignment="1">
      <alignment wrapText="1"/>
    </xf>
    <xf numFmtId="0" fontId="40" fillId="5" borderId="0" xfId="0" applyFont="1" applyFill="1" applyAlignment="1">
      <alignment horizontal="left"/>
    </xf>
    <xf numFmtId="0" fontId="36" fillId="5" borderId="0" xfId="0" applyFont="1" applyFill="1" applyAlignment="1">
      <alignment horizontal="left"/>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41" fillId="5" borderId="0" xfId="0" applyFont="1" applyFill="1" applyAlignment="1">
      <alignment horizontal="left"/>
    </xf>
    <xf numFmtId="0" fontId="7" fillId="5" borderId="0" xfId="0" applyFont="1" applyFill="1" applyAlignment="1">
      <alignment horizontal="left" indent="1"/>
    </xf>
    <xf numFmtId="0" fontId="7" fillId="5" borderId="0" xfId="0" applyFont="1" applyFill="1" applyAlignment="1">
      <alignment horizontal="center" vertical="center"/>
    </xf>
    <xf numFmtId="3" fontId="7" fillId="5" borderId="0" xfId="0" applyNumberFormat="1" applyFont="1" applyFill="1" applyAlignment="1">
      <alignment horizontal="center" vertical="center"/>
    </xf>
    <xf numFmtId="0" fontId="7" fillId="5" borderId="0" xfId="0" applyFont="1" applyFill="1" applyAlignment="1">
      <alignment horizontal="left" vertical="center" indent="3"/>
    </xf>
    <xf numFmtId="0" fontId="32" fillId="11" borderId="31" xfId="0" applyFont="1" applyFill="1" applyBorder="1" applyAlignment="1">
      <alignment horizontal="center" wrapText="1"/>
    </xf>
    <xf numFmtId="0" fontId="8" fillId="12" borderId="34" xfId="0" applyFont="1" applyFill="1" applyBorder="1" applyAlignment="1">
      <alignment wrapText="1"/>
    </xf>
    <xf numFmtId="0" fontId="7" fillId="5" borderId="0" xfId="0" applyFont="1" applyFill="1" applyAlignment="1">
      <alignment horizontal="left" vertical="center" indent="1"/>
    </xf>
    <xf numFmtId="0" fontId="8" fillId="12" borderId="49" xfId="0" applyFont="1" applyFill="1" applyBorder="1" applyAlignment="1">
      <alignment wrapText="1"/>
    </xf>
    <xf numFmtId="0" fontId="32" fillId="11" borderId="34" xfId="0" applyFont="1" applyFill="1" applyBorder="1" applyAlignment="1">
      <alignment horizontal="left" vertical="center"/>
    </xf>
    <xf numFmtId="0" fontId="43" fillId="11" borderId="41" xfId="0" applyFont="1" applyFill="1" applyBorder="1" applyAlignment="1">
      <alignment horizontal="center" vertical="center"/>
    </xf>
    <xf numFmtId="0" fontId="15" fillId="11" borderId="42" xfId="0" applyFont="1" applyFill="1" applyBorder="1" applyAlignment="1">
      <alignment horizontal="center" wrapText="1"/>
    </xf>
    <xf numFmtId="0" fontId="15" fillId="11" borderId="50" xfId="0" applyFont="1" applyFill="1" applyBorder="1" applyAlignment="1">
      <alignment horizontal="center" wrapText="1"/>
    </xf>
    <xf numFmtId="0" fontId="32" fillId="11" borderId="10" xfId="0" applyFont="1" applyFill="1" applyBorder="1" applyAlignment="1">
      <alignment horizontal="left"/>
    </xf>
    <xf numFmtId="0" fontId="32" fillId="11" borderId="46" xfId="0" applyFont="1" applyFill="1" applyBorder="1"/>
    <xf numFmtId="0" fontId="32" fillId="11" borderId="47" xfId="0" applyFont="1" applyFill="1" applyBorder="1"/>
    <xf numFmtId="0" fontId="32" fillId="11" borderId="51" xfId="0" applyFont="1" applyFill="1" applyBorder="1"/>
    <xf numFmtId="0" fontId="8" fillId="12" borderId="34" xfId="0" applyFont="1" applyFill="1" applyBorder="1" applyAlignment="1">
      <alignment horizontal="left" vertical="center"/>
    </xf>
    <xf numFmtId="165" fontId="8" fillId="12" borderId="36" xfId="0" applyNumberFormat="1" applyFont="1" applyFill="1" applyBorder="1" applyAlignment="1">
      <alignment horizontal="right"/>
    </xf>
    <xf numFmtId="165" fontId="8" fillId="12" borderId="2" xfId="0" applyNumberFormat="1" applyFont="1" applyFill="1" applyBorder="1" applyAlignment="1">
      <alignment horizontal="right"/>
    </xf>
    <xf numFmtId="165" fontId="8" fillId="12" borderId="37" xfId="0" applyNumberFormat="1" applyFont="1" applyFill="1" applyBorder="1" applyAlignment="1">
      <alignment horizontal="right"/>
    </xf>
    <xf numFmtId="0" fontId="8" fillId="12" borderId="10" xfId="0" applyFont="1" applyFill="1" applyBorder="1" applyAlignment="1">
      <alignment horizontal="left" vertical="center" indent="3"/>
    </xf>
    <xf numFmtId="165" fontId="8" fillId="0" borderId="36" xfId="0" applyNumberFormat="1" applyFont="1" applyBorder="1" applyAlignment="1">
      <alignment horizontal="right"/>
    </xf>
    <xf numFmtId="0" fontId="8" fillId="12" borderId="34" xfId="0" applyFont="1" applyFill="1" applyBorder="1"/>
    <xf numFmtId="0" fontId="8" fillId="12" borderId="34" xfId="0" applyFont="1" applyFill="1" applyBorder="1" applyAlignment="1">
      <alignment horizontal="left" indent="1"/>
    </xf>
    <xf numFmtId="0" fontId="8" fillId="12" borderId="49" xfId="0" applyFont="1" applyFill="1" applyBorder="1" applyAlignment="1">
      <alignment horizontal="left" indent="1"/>
    </xf>
    <xf numFmtId="165" fontId="8" fillId="0" borderId="43" xfId="0" applyNumberFormat="1" applyFont="1" applyBorder="1" applyAlignment="1">
      <alignment horizontal="right"/>
    </xf>
    <xf numFmtId="0" fontId="14" fillId="12" borderId="31" xfId="0" applyFont="1" applyFill="1" applyBorder="1" applyAlignment="1">
      <alignment wrapText="1"/>
    </xf>
    <xf numFmtId="165" fontId="8" fillId="8" borderId="33" xfId="0" applyNumberFormat="1" applyFont="1" applyFill="1" applyBorder="1" applyAlignment="1">
      <alignment horizontal="right"/>
    </xf>
    <xf numFmtId="165" fontId="8" fillId="8" borderId="13" xfId="0" applyNumberFormat="1" applyFont="1" applyFill="1" applyBorder="1" applyAlignment="1">
      <alignment horizontal="right"/>
    </xf>
    <xf numFmtId="165" fontId="8" fillId="8" borderId="11" xfId="0" applyNumberFormat="1" applyFont="1" applyFill="1" applyBorder="1" applyAlignment="1">
      <alignment horizontal="right"/>
    </xf>
    <xf numFmtId="0" fontId="32" fillId="11" borderId="34" xfId="0" applyFont="1" applyFill="1" applyBorder="1" applyAlignment="1">
      <alignment horizontal="left"/>
    </xf>
    <xf numFmtId="0" fontId="32" fillId="11" borderId="35" xfId="0" applyFont="1" applyFill="1" applyBorder="1"/>
    <xf numFmtId="0" fontId="32" fillId="11" borderId="40" xfId="0" applyFont="1" applyFill="1" applyBorder="1"/>
    <xf numFmtId="0" fontId="32" fillId="11" borderId="14" xfId="0" applyFont="1" applyFill="1" applyBorder="1"/>
    <xf numFmtId="0" fontId="8" fillId="12" borderId="34" xfId="0" applyFont="1" applyFill="1" applyBorder="1" applyAlignment="1">
      <alignment horizontal="left"/>
    </xf>
    <xf numFmtId="165" fontId="14" fillId="12" borderId="2" xfId="0" applyNumberFormat="1" applyFont="1" applyFill="1" applyBorder="1" applyAlignment="1">
      <alignment horizontal="center"/>
    </xf>
    <xf numFmtId="165" fontId="14" fillId="12" borderId="37" xfId="0" applyNumberFormat="1" applyFont="1" applyFill="1" applyBorder="1" applyAlignment="1">
      <alignment horizontal="center"/>
    </xf>
    <xf numFmtId="0" fontId="8" fillId="12" borderId="49" xfId="0" applyFont="1" applyFill="1" applyBorder="1"/>
    <xf numFmtId="165" fontId="8" fillId="12" borderId="43" xfId="0" applyNumberFormat="1" applyFont="1" applyFill="1" applyBorder="1" applyAlignment="1">
      <alignment horizontal="right"/>
    </xf>
    <xf numFmtId="165" fontId="14" fillId="12" borderId="52" xfId="0" applyNumberFormat="1" applyFont="1" applyFill="1" applyBorder="1" applyAlignment="1">
      <alignment horizontal="center"/>
    </xf>
    <xf numFmtId="165" fontId="14" fillId="12" borderId="53" xfId="0" applyNumberFormat="1" applyFont="1" applyFill="1" applyBorder="1" applyAlignment="1">
      <alignment horizontal="center"/>
    </xf>
    <xf numFmtId="0" fontId="17" fillId="5" borderId="0" xfId="0" applyFont="1" applyFill="1" applyAlignment="1">
      <alignment horizontal="left" wrapText="1"/>
    </xf>
    <xf numFmtId="3" fontId="7" fillId="5" borderId="0" xfId="0" applyNumberFormat="1" applyFont="1" applyFill="1" applyAlignment="1">
      <alignment horizontal="center"/>
    </xf>
    <xf numFmtId="165" fontId="8" fillId="8" borderId="33" xfId="0" applyNumberFormat="1" applyFont="1" applyFill="1" applyBorder="1"/>
    <xf numFmtId="165" fontId="8" fillId="8" borderId="13" xfId="0" applyNumberFormat="1" applyFont="1" applyFill="1" applyBorder="1"/>
    <xf numFmtId="165" fontId="8" fillId="8" borderId="11" xfId="0" applyNumberFormat="1" applyFont="1" applyFill="1" applyBorder="1"/>
    <xf numFmtId="0" fontId="17" fillId="5" borderId="0" xfId="0" applyFont="1" applyFill="1" applyAlignment="1">
      <alignment horizontal="left" vertical="center" wrapText="1"/>
    </xf>
    <xf numFmtId="0" fontId="14" fillId="12" borderId="34" xfId="0" applyFont="1" applyFill="1" applyBorder="1" applyAlignment="1">
      <alignment horizontal="left" wrapText="1"/>
    </xf>
    <xf numFmtId="0" fontId="14" fillId="12" borderId="34" xfId="0" applyFont="1" applyFill="1" applyBorder="1" applyAlignment="1">
      <alignment wrapText="1"/>
    </xf>
    <xf numFmtId="168" fontId="8" fillId="0" borderId="36" xfId="0" applyNumberFormat="1" applyFont="1" applyBorder="1"/>
    <xf numFmtId="3" fontId="17" fillId="5" borderId="0" xfId="0" applyNumberFormat="1" applyFont="1" applyFill="1" applyAlignment="1">
      <alignment horizontal="center" vertical="center"/>
    </xf>
    <xf numFmtId="0" fontId="14" fillId="12" borderId="54" xfId="0" applyFont="1" applyFill="1" applyBorder="1" applyAlignment="1">
      <alignment horizontal="left" vertical="center"/>
    </xf>
    <xf numFmtId="166" fontId="17" fillId="8" borderId="55" xfId="0" applyNumberFormat="1" applyFont="1" applyFill="1" applyBorder="1" applyAlignment="1">
      <alignment horizontal="center" vertical="center"/>
    </xf>
    <xf numFmtId="0" fontId="8" fillId="5" borderId="0" xfId="0" applyFont="1" applyFill="1" applyAlignment="1">
      <alignment wrapText="1"/>
    </xf>
    <xf numFmtId="0" fontId="14" fillId="5" borderId="0" xfId="0" applyFont="1" applyFill="1" applyAlignment="1">
      <alignment horizontal="center" wrapText="1"/>
    </xf>
    <xf numFmtId="0" fontId="8" fillId="0" borderId="0" xfId="0" applyFont="1" applyAlignment="1">
      <alignment horizontal="center" vertical="center"/>
    </xf>
    <xf numFmtId="0" fontId="14" fillId="12" borderId="54" xfId="0" applyFont="1" applyFill="1" applyBorder="1" applyAlignment="1">
      <alignment horizontal="left" vertical="center" wrapText="1"/>
    </xf>
    <xf numFmtId="10" fontId="8" fillId="8" borderId="56" xfId="0" applyNumberFormat="1" applyFont="1" applyFill="1" applyBorder="1" applyAlignment="1">
      <alignment horizontal="center" vertical="center"/>
    </xf>
    <xf numFmtId="10" fontId="8" fillId="8" borderId="55" xfId="0" applyNumberFormat="1" applyFont="1" applyFill="1" applyBorder="1" applyAlignment="1">
      <alignment horizontal="center" vertical="center"/>
    </xf>
    <xf numFmtId="10" fontId="8" fillId="8" borderId="57" xfId="0" applyNumberFormat="1" applyFont="1" applyFill="1" applyBorder="1" applyAlignment="1">
      <alignment horizontal="center" vertical="center"/>
    </xf>
    <xf numFmtId="165" fontId="8" fillId="5" borderId="0" xfId="0" applyNumberFormat="1" applyFont="1" applyFill="1" applyAlignment="1">
      <alignment horizontal="right"/>
    </xf>
    <xf numFmtId="0" fontId="32" fillId="11" borderId="34" xfId="0" applyFont="1" applyFill="1" applyBorder="1" applyAlignment="1">
      <alignment horizontal="center" vertical="center" wrapText="1"/>
    </xf>
    <xf numFmtId="0" fontId="27" fillId="11" borderId="41" xfId="0" applyFont="1" applyFill="1" applyBorder="1" applyAlignment="1">
      <alignment horizontal="center" vertical="center" wrapText="1"/>
    </xf>
    <xf numFmtId="0" fontId="14" fillId="11" borderId="42" xfId="0" applyFont="1" applyFill="1" applyBorder="1" applyAlignment="1">
      <alignment horizontal="center" wrapText="1"/>
    </xf>
    <xf numFmtId="0" fontId="14" fillId="11" borderId="50" xfId="0" applyFont="1" applyFill="1" applyBorder="1" applyAlignment="1">
      <alignment horizontal="center" wrapText="1"/>
    </xf>
    <xf numFmtId="0" fontId="27" fillId="11" borderId="46" xfId="0" applyFont="1" applyFill="1" applyBorder="1" applyAlignment="1">
      <alignment horizontal="left" vertical="center"/>
    </xf>
    <xf numFmtId="0" fontId="27" fillId="11" borderId="47" xfId="0" applyFont="1" applyFill="1" applyBorder="1" applyAlignment="1">
      <alignment horizontal="left" vertical="center"/>
    </xf>
    <xf numFmtId="0" fontId="0" fillId="11" borderId="47" xfId="0" applyFill="1" applyBorder="1" applyAlignment="1">
      <alignment wrapText="1"/>
    </xf>
    <xf numFmtId="0" fontId="0" fillId="11" borderId="51" xfId="0" applyFill="1" applyBorder="1" applyAlignment="1">
      <alignment wrapText="1"/>
    </xf>
    <xf numFmtId="0" fontId="7" fillId="12" borderId="2" xfId="0" applyFont="1" applyFill="1" applyBorder="1" applyAlignment="1">
      <alignment horizontal="center" vertical="center"/>
    </xf>
    <xf numFmtId="3" fontId="7" fillId="12" borderId="2" xfId="0" applyNumberFormat="1" applyFont="1" applyFill="1" applyBorder="1" applyAlignment="1">
      <alignment horizontal="center" vertical="center"/>
    </xf>
    <xf numFmtId="0" fontId="8" fillId="12" borderId="2" xfId="0" applyFont="1" applyFill="1" applyBorder="1"/>
    <xf numFmtId="0" fontId="8" fillId="12" borderId="37" xfId="0" applyFont="1" applyFill="1" applyBorder="1"/>
    <xf numFmtId="0" fontId="7" fillId="12" borderId="52" xfId="0" applyFont="1" applyFill="1" applyBorder="1" applyAlignment="1">
      <alignment horizontal="center" vertical="center"/>
    </xf>
    <xf numFmtId="3" fontId="7" fillId="12" borderId="52" xfId="0" applyNumberFormat="1" applyFont="1" applyFill="1" applyBorder="1" applyAlignment="1">
      <alignment horizontal="center" vertical="center"/>
    </xf>
    <xf numFmtId="0" fontId="8" fillId="12" borderId="52" xfId="0" applyFont="1" applyFill="1" applyBorder="1"/>
    <xf numFmtId="0" fontId="8" fillId="12" borderId="53" xfId="0" applyFont="1" applyFill="1" applyBorder="1"/>
    <xf numFmtId="0" fontId="14" fillId="12" borderId="31" xfId="0" applyFont="1" applyFill="1" applyBorder="1" applyAlignment="1">
      <alignment horizontal="left"/>
    </xf>
    <xf numFmtId="166" fontId="7" fillId="8" borderId="13" xfId="0" applyNumberFormat="1" applyFont="1" applyFill="1" applyBorder="1" applyAlignment="1">
      <alignment horizontal="center" vertical="center"/>
    </xf>
    <xf numFmtId="0" fontId="32" fillId="11" borderId="34" xfId="0" applyFont="1" applyFill="1" applyBorder="1" applyAlignment="1">
      <alignment horizontal="left" vertical="center" wrapText="1"/>
    </xf>
    <xf numFmtId="0" fontId="27" fillId="11" borderId="35" xfId="0" applyFont="1" applyFill="1" applyBorder="1" applyAlignment="1">
      <alignment horizontal="left" vertical="center"/>
    </xf>
    <xf numFmtId="0" fontId="27" fillId="11" borderId="40" xfId="0" applyFont="1" applyFill="1" applyBorder="1" applyAlignment="1">
      <alignment horizontal="left" vertical="center"/>
    </xf>
    <xf numFmtId="0" fontId="8" fillId="11" borderId="40" xfId="0" applyFont="1" applyFill="1" applyBorder="1"/>
    <xf numFmtId="0" fontId="8" fillId="11" borderId="14" xfId="0" applyFont="1" applyFill="1" applyBorder="1"/>
    <xf numFmtId="0" fontId="8" fillId="9" borderId="34" xfId="0" applyFont="1" applyFill="1" applyBorder="1" applyAlignment="1">
      <alignment horizontal="left" indent="1"/>
    </xf>
    <xf numFmtId="0" fontId="8" fillId="12" borderId="34" xfId="0" applyFont="1" applyFill="1" applyBorder="1" applyAlignment="1">
      <alignment horizontal="left" vertical="center" indent="1"/>
    </xf>
    <xf numFmtId="166" fontId="7" fillId="8" borderId="13" xfId="0" applyNumberFormat="1" applyFont="1" applyFill="1" applyBorder="1" applyAlignment="1">
      <alignment horizontal="center"/>
    </xf>
    <xf numFmtId="166" fontId="7" fillId="8" borderId="2" xfId="0" applyNumberFormat="1" applyFont="1" applyFill="1" applyBorder="1" applyAlignment="1">
      <alignment horizontal="center"/>
    </xf>
    <xf numFmtId="0" fontId="14" fillId="12" borderId="49" xfId="0" applyFont="1" applyFill="1" applyBorder="1" applyAlignment="1">
      <alignment horizontal="left" vertical="center" wrapText="1"/>
    </xf>
    <xf numFmtId="0" fontId="8" fillId="5" borderId="20" xfId="0" applyFont="1" applyFill="1" applyBorder="1"/>
    <xf numFmtId="166" fontId="17" fillId="8" borderId="57" xfId="0" applyNumberFormat="1" applyFont="1" applyFill="1" applyBorder="1" applyAlignment="1">
      <alignment horizontal="center" vertical="center"/>
    </xf>
    <xf numFmtId="0" fontId="14" fillId="12" borderId="3" xfId="0" applyFont="1" applyFill="1" applyBorder="1" applyAlignment="1">
      <alignment horizontal="left" vertical="center" wrapText="1"/>
    </xf>
    <xf numFmtId="166" fontId="17" fillId="8" borderId="56" xfId="0" applyNumberFormat="1" applyFont="1" applyFill="1" applyBorder="1" applyAlignment="1">
      <alignment horizontal="center" vertical="center"/>
    </xf>
    <xf numFmtId="0" fontId="8" fillId="15" borderId="0" xfId="0" applyFont="1" applyFill="1"/>
    <xf numFmtId="165" fontId="8" fillId="5" borderId="36" xfId="0" applyNumberFormat="1" applyFont="1" applyFill="1" applyBorder="1" applyAlignment="1">
      <alignment horizontal="right"/>
    </xf>
    <xf numFmtId="0" fontId="0" fillId="15" borderId="0" xfId="0" applyFill="1"/>
    <xf numFmtId="0" fontId="20" fillId="5" borderId="0" xfId="19" applyFont="1" applyFill="1" applyAlignment="1">
      <alignment horizontal="left" vertical="center"/>
    </xf>
    <xf numFmtId="0" fontId="0" fillId="5" borderId="0" xfId="0" applyFill="1" applyAlignment="1">
      <alignment vertical="center" wrapText="1"/>
    </xf>
    <xf numFmtId="0" fontId="17" fillId="12" borderId="10" xfId="0" applyFont="1" applyFill="1" applyBorder="1" applyAlignment="1">
      <alignment vertical="center" wrapText="1"/>
    </xf>
    <xf numFmtId="0" fontId="17" fillId="12" borderId="15" xfId="0" applyFont="1" applyFill="1" applyBorder="1" applyAlignment="1">
      <alignment vertical="center" wrapText="1"/>
    </xf>
    <xf numFmtId="0" fontId="7" fillId="13" borderId="42" xfId="0" applyFont="1" applyFill="1" applyBorder="1" applyAlignment="1">
      <alignment horizontal="left"/>
    </xf>
    <xf numFmtId="0" fontId="7" fillId="13" borderId="43" xfId="0" applyFont="1" applyFill="1" applyBorder="1" applyAlignment="1">
      <alignment horizontal="left"/>
    </xf>
    <xf numFmtId="0" fontId="24" fillId="5" borderId="0" xfId="0" applyFont="1" applyFill="1" applyAlignment="1">
      <alignment horizontal="left"/>
    </xf>
    <xf numFmtId="0" fontId="0" fillId="5" borderId="0" xfId="0" applyFill="1" applyAlignment="1">
      <alignment horizontal="center" vertical="center" wrapText="1"/>
    </xf>
    <xf numFmtId="0" fontId="37" fillId="11" borderId="25" xfId="0" applyFont="1" applyFill="1" applyBorder="1" applyAlignment="1">
      <alignment horizontal="center" wrapText="1"/>
    </xf>
    <xf numFmtId="0" fontId="17" fillId="9" borderId="31" xfId="0" applyFont="1" applyFill="1" applyBorder="1" applyAlignment="1">
      <alignment horizontal="left" vertical="center" wrapText="1"/>
    </xf>
    <xf numFmtId="169" fontId="7" fillId="0" borderId="13" xfId="1" applyNumberFormat="1" applyFont="1" applyBorder="1" applyAlignment="1">
      <alignment horizontal="center" vertical="center"/>
    </xf>
    <xf numFmtId="169" fontId="7" fillId="16" borderId="13" xfId="1" applyNumberFormat="1" applyFont="1" applyFill="1" applyBorder="1" applyAlignment="1">
      <alignment vertical="center"/>
    </xf>
    <xf numFmtId="0" fontId="7" fillId="0" borderId="11" xfId="0" applyFont="1" applyBorder="1" applyAlignment="1">
      <alignment horizontal="center" vertical="center" wrapText="1"/>
    </xf>
    <xf numFmtId="0" fontId="46" fillId="5" borderId="0" xfId="0" applyFont="1" applyFill="1" applyAlignment="1">
      <alignment horizontal="left"/>
    </xf>
    <xf numFmtId="0" fontId="47" fillId="9" borderId="34" xfId="0" applyFont="1" applyFill="1" applyBorder="1" applyAlignment="1">
      <alignment horizontal="left" vertical="center" wrapText="1"/>
    </xf>
    <xf numFmtId="169" fontId="47" fillId="8" borderId="2" xfId="1" applyNumberFormat="1" applyFont="1" applyFill="1" applyBorder="1" applyAlignment="1">
      <alignment horizontal="center" vertical="center"/>
    </xf>
    <xf numFmtId="169" fontId="7" fillId="16" borderId="2" xfId="1" applyNumberFormat="1" applyFont="1" applyFill="1" applyBorder="1" applyAlignment="1">
      <alignment vertical="center"/>
    </xf>
    <xf numFmtId="0" fontId="48" fillId="9" borderId="34" xfId="0" applyFont="1" applyFill="1" applyBorder="1" applyAlignment="1">
      <alignment horizontal="left" vertical="center" wrapText="1"/>
    </xf>
    <xf numFmtId="0" fontId="7" fillId="0" borderId="37" xfId="0" applyFont="1" applyBorder="1" applyAlignment="1">
      <alignment horizontal="center" vertical="center"/>
    </xf>
    <xf numFmtId="0" fontId="7" fillId="9" borderId="15" xfId="0" applyFont="1" applyFill="1" applyBorder="1" applyAlignment="1">
      <alignment horizontal="left" vertical="center" wrapText="1"/>
    </xf>
    <xf numFmtId="169" fontId="7" fillId="16" borderId="18" xfId="1" applyNumberFormat="1" applyFont="1" applyFill="1" applyBorder="1" applyAlignment="1">
      <alignment vertical="center"/>
    </xf>
    <xf numFmtId="169" fontId="46" fillId="5" borderId="0" xfId="1" applyNumberFormat="1" applyFont="1" applyFill="1" applyAlignment="1">
      <alignment horizontal="left"/>
    </xf>
    <xf numFmtId="0" fontId="17" fillId="9" borderId="19" xfId="0" applyFont="1" applyFill="1" applyBorder="1" applyAlignment="1">
      <alignment horizontal="left" vertical="center" wrapText="1"/>
    </xf>
    <xf numFmtId="0" fontId="47" fillId="9" borderId="58" xfId="0" applyFont="1" applyFill="1" applyBorder="1" applyAlignment="1">
      <alignment horizontal="left" vertical="center" wrapText="1"/>
    </xf>
    <xf numFmtId="0" fontId="48" fillId="9" borderId="58" xfId="0" applyFont="1" applyFill="1" applyBorder="1" applyAlignment="1">
      <alignment horizontal="left" vertical="center" wrapText="1"/>
    </xf>
    <xf numFmtId="0" fontId="7" fillId="16" borderId="37" xfId="0" applyFont="1" applyFill="1" applyBorder="1" applyAlignment="1">
      <alignment horizontal="center" vertical="center"/>
    </xf>
    <xf numFmtId="0" fontId="7" fillId="9" borderId="22" xfId="0" applyFont="1" applyFill="1" applyBorder="1" applyAlignment="1">
      <alignment horizontal="left" vertical="center" wrapText="1"/>
    </xf>
    <xf numFmtId="0" fontId="17" fillId="9" borderId="7" xfId="0" applyFont="1" applyFill="1" applyBorder="1" applyAlignment="1">
      <alignment horizontal="left" vertical="center" wrapText="1"/>
    </xf>
    <xf numFmtId="0" fontId="46" fillId="5" borderId="0" xfId="0" applyFont="1" applyFill="1" applyAlignment="1">
      <alignment horizontal="left" vertical="center"/>
    </xf>
    <xf numFmtId="0" fontId="47" fillId="9" borderId="8" xfId="0" applyFont="1" applyFill="1" applyBorder="1" applyAlignment="1">
      <alignment horizontal="left" vertical="center" wrapText="1"/>
    </xf>
    <xf numFmtId="169" fontId="47" fillId="8" borderId="39" xfId="1" applyNumberFormat="1" applyFont="1" applyFill="1" applyBorder="1" applyAlignment="1">
      <alignment horizontal="center" vertical="center"/>
    </xf>
    <xf numFmtId="169" fontId="47" fillId="8" borderId="18" xfId="1" applyNumberFormat="1" applyFont="1" applyFill="1" applyBorder="1" applyAlignment="1">
      <alignment horizontal="center" vertical="center"/>
    </xf>
    <xf numFmtId="169" fontId="46" fillId="5" borderId="0" xfId="1" applyNumberFormat="1" applyFont="1" applyFill="1" applyAlignment="1">
      <alignment horizontal="left" vertical="center"/>
    </xf>
    <xf numFmtId="0" fontId="48" fillId="9" borderId="59" xfId="0" applyFont="1" applyFill="1" applyBorder="1" applyAlignment="1">
      <alignment horizontal="left" vertical="center" wrapText="1"/>
    </xf>
    <xf numFmtId="169" fontId="47" fillId="8" borderId="31" xfId="1" applyNumberFormat="1" applyFont="1" applyFill="1" applyBorder="1" applyAlignment="1">
      <alignment horizontal="center" vertical="center"/>
    </xf>
    <xf numFmtId="169" fontId="47" fillId="8" borderId="13" xfId="1" applyNumberFormat="1" applyFont="1" applyFill="1" applyBorder="1" applyAlignment="1">
      <alignment horizontal="center" vertical="center"/>
    </xf>
    <xf numFmtId="0" fontId="7" fillId="16" borderId="11" xfId="0" applyFont="1" applyFill="1" applyBorder="1" applyAlignment="1">
      <alignment horizontal="center" vertical="center"/>
    </xf>
    <xf numFmtId="169" fontId="47" fillId="8" borderId="34" xfId="1" applyNumberFormat="1" applyFont="1" applyFill="1" applyBorder="1" applyAlignment="1">
      <alignment horizontal="center" vertical="center"/>
    </xf>
    <xf numFmtId="0" fontId="7" fillId="9" borderId="58" xfId="0" applyFont="1" applyFill="1" applyBorder="1" applyAlignment="1">
      <alignment horizontal="left" vertical="center" wrapText="1"/>
    </xf>
    <xf numFmtId="0" fontId="7" fillId="9" borderId="17" xfId="0" applyFont="1" applyFill="1" applyBorder="1" applyAlignment="1">
      <alignment horizontal="left" vertical="center" wrapText="1"/>
    </xf>
    <xf numFmtId="0" fontId="7" fillId="9" borderId="60" xfId="0" applyFont="1" applyFill="1" applyBorder="1" applyAlignment="1">
      <alignment horizontal="left" vertical="center" wrapText="1"/>
    </xf>
    <xf numFmtId="0" fontId="7" fillId="9" borderId="9" xfId="0" applyFont="1" applyFill="1" applyBorder="1" applyAlignment="1">
      <alignment horizontal="left" vertical="center" wrapText="1"/>
    </xf>
    <xf numFmtId="0" fontId="45" fillId="5" borderId="0" xfId="0" applyFont="1" applyFill="1" applyAlignment="1">
      <alignment horizontal="center" vertical="center" wrapText="1"/>
    </xf>
    <xf numFmtId="0" fontId="0" fillId="0" borderId="0" xfId="0" applyAlignment="1">
      <alignment vertical="center" wrapText="1"/>
    </xf>
    <xf numFmtId="0" fontId="21" fillId="5" borderId="5" xfId="0" applyFont="1" applyFill="1" applyBorder="1" applyAlignment="1">
      <alignment horizontal="left" vertical="center" wrapText="1"/>
    </xf>
    <xf numFmtId="0" fontId="21" fillId="5" borderId="0" xfId="0" applyFont="1" applyFill="1" applyAlignment="1">
      <alignment horizontal="left" vertical="center" wrapText="1"/>
    </xf>
    <xf numFmtId="0" fontId="7" fillId="16" borderId="10" xfId="0" applyFont="1" applyFill="1" applyBorder="1" applyAlignment="1">
      <alignment vertical="center" wrapText="1"/>
    </xf>
    <xf numFmtId="0" fontId="7" fillId="5" borderId="5" xfId="0" applyFont="1" applyFill="1" applyBorder="1"/>
    <xf numFmtId="0" fontId="7" fillId="16" borderId="15" xfId="0" applyFont="1" applyFill="1" applyBorder="1" applyAlignment="1">
      <alignment vertical="center" wrapText="1"/>
    </xf>
    <xf numFmtId="0" fontId="23" fillId="0" borderId="0" xfId="0" applyFont="1" applyAlignment="1">
      <alignment horizontal="left" vertical="center" wrapText="1"/>
    </xf>
    <xf numFmtId="0" fontId="23" fillId="5" borderId="0" xfId="0" applyFont="1" applyFill="1" applyAlignment="1">
      <alignment horizontal="left" vertical="center" wrapText="1"/>
    </xf>
    <xf numFmtId="0" fontId="40" fillId="0" borderId="5" xfId="0" applyFont="1" applyBorder="1" applyAlignment="1">
      <alignment vertical="center"/>
    </xf>
    <xf numFmtId="0" fontId="27" fillId="11" borderId="61" xfId="0" applyFont="1" applyFill="1" applyBorder="1" applyAlignment="1">
      <alignment horizontal="center" vertical="center" wrapText="1"/>
    </xf>
    <xf numFmtId="0" fontId="27" fillId="11" borderId="62" xfId="0" applyFont="1" applyFill="1" applyBorder="1" applyAlignment="1">
      <alignment horizontal="center" vertical="center" wrapText="1"/>
    </xf>
    <xf numFmtId="0" fontId="27" fillId="11" borderId="63" xfId="0" applyFont="1" applyFill="1" applyBorder="1" applyAlignment="1">
      <alignment horizontal="center" vertical="center" wrapText="1"/>
    </xf>
    <xf numFmtId="0" fontId="27" fillId="11" borderId="57" xfId="0" applyFont="1" applyFill="1" applyBorder="1" applyAlignment="1">
      <alignment horizontal="center" vertical="center" wrapText="1"/>
    </xf>
    <xf numFmtId="0" fontId="17" fillId="5" borderId="0" xfId="0" applyFont="1" applyFill="1"/>
    <xf numFmtId="0" fontId="17" fillId="8" borderId="34" xfId="0" applyFont="1" applyFill="1" applyBorder="1" applyAlignment="1">
      <alignment horizontal="left" vertical="center"/>
    </xf>
    <xf numFmtId="0" fontId="17" fillId="8" borderId="36" xfId="0" applyFont="1" applyFill="1" applyBorder="1" applyAlignment="1">
      <alignment horizontal="left" vertical="center"/>
    </xf>
    <xf numFmtId="0" fontId="47" fillId="8" borderId="2" xfId="0" applyFont="1" applyFill="1" applyBorder="1" applyAlignment="1">
      <alignment horizontal="center" vertical="center"/>
    </xf>
    <xf numFmtId="0" fontId="7" fillId="0" borderId="65" xfId="0" applyFont="1" applyBorder="1" applyAlignment="1">
      <alignment horizontal="left"/>
    </xf>
    <xf numFmtId="0" fontId="7" fillId="0" borderId="45" xfId="0" applyFont="1" applyBorder="1" applyAlignment="1">
      <alignment horizontal="left"/>
    </xf>
    <xf numFmtId="0" fontId="7" fillId="0" borderId="67" xfId="0" applyFont="1" applyBorder="1" applyAlignment="1">
      <alignment horizontal="left"/>
    </xf>
    <xf numFmtId="0" fontId="7" fillId="0" borderId="68" xfId="0" applyFont="1" applyBorder="1" applyAlignment="1">
      <alignment horizontal="left"/>
    </xf>
    <xf numFmtId="0" fontId="7" fillId="0" borderId="68" xfId="0" applyFont="1" applyBorder="1" applyAlignment="1">
      <alignment horizontal="center" wrapText="1"/>
    </xf>
    <xf numFmtId="0" fontId="7" fillId="0" borderId="69" xfId="0" applyFont="1" applyBorder="1" applyAlignment="1">
      <alignment horizontal="center" wrapText="1"/>
    </xf>
    <xf numFmtId="0" fontId="7" fillId="0" borderId="70" xfId="0" applyFont="1" applyBorder="1" applyAlignment="1">
      <alignment horizontal="center" wrapText="1"/>
    </xf>
    <xf numFmtId="0" fontId="7" fillId="5" borderId="20" xfId="0" applyFont="1" applyFill="1" applyBorder="1" applyAlignment="1">
      <alignment horizontal="left"/>
    </xf>
    <xf numFmtId="0" fontId="7" fillId="0" borderId="0" xfId="0" applyFont="1" applyAlignment="1">
      <alignment horizontal="left"/>
    </xf>
    <xf numFmtId="0" fontId="7" fillId="13" borderId="2" xfId="0" applyFont="1" applyFill="1" applyBorder="1" applyAlignment="1">
      <alignment horizontal="left"/>
    </xf>
    <xf numFmtId="0" fontId="7" fillId="13" borderId="36" xfId="0" applyFont="1" applyFill="1" applyBorder="1" applyAlignment="1">
      <alignment horizontal="left"/>
    </xf>
    <xf numFmtId="0" fontId="37" fillId="11" borderId="19" xfId="0" applyFont="1" applyFill="1" applyBorder="1" applyAlignment="1">
      <alignment horizontal="center" vertical="center"/>
    </xf>
    <xf numFmtId="0" fontId="37" fillId="11" borderId="19" xfId="0" applyFont="1" applyFill="1" applyBorder="1" applyAlignment="1">
      <alignment horizontal="center"/>
    </xf>
    <xf numFmtId="0" fontId="7" fillId="9" borderId="31" xfId="0" applyFont="1" applyFill="1" applyBorder="1" applyAlignment="1">
      <alignment horizontal="left" vertical="center" wrapText="1"/>
    </xf>
    <xf numFmtId="0" fontId="39" fillId="0" borderId="0" xfId="0" applyFont="1" applyAlignment="1">
      <alignment wrapText="1"/>
    </xf>
    <xf numFmtId="165" fontId="8" fillId="0" borderId="0" xfId="0" applyNumberFormat="1" applyFont="1"/>
    <xf numFmtId="0" fontId="7" fillId="9" borderId="34" xfId="0" applyFont="1" applyFill="1" applyBorder="1" applyAlignment="1">
      <alignment horizontal="left" vertical="center" wrapText="1"/>
    </xf>
    <xf numFmtId="0" fontId="48" fillId="9" borderId="15" xfId="0" applyFont="1" applyFill="1" applyBorder="1" applyAlignment="1">
      <alignment horizontal="left" vertical="center" wrapText="1"/>
    </xf>
    <xf numFmtId="0" fontId="14" fillId="12" borderId="13" xfId="0" applyFont="1" applyFill="1" applyBorder="1" applyAlignment="1">
      <alignment wrapText="1"/>
    </xf>
    <xf numFmtId="0" fontId="14" fillId="12" borderId="71" xfId="0" applyFont="1" applyFill="1" applyBorder="1" applyAlignment="1">
      <alignment wrapText="1"/>
    </xf>
    <xf numFmtId="0" fontId="37" fillId="11" borderId="2" xfId="0" applyFont="1" applyFill="1" applyBorder="1" applyAlignment="1">
      <alignment horizontal="center" wrapText="1"/>
    </xf>
    <xf numFmtId="165" fontId="8" fillId="0" borderId="2" xfId="0" applyNumberFormat="1" applyFont="1" applyBorder="1" applyAlignment="1">
      <alignment horizontal="right"/>
    </xf>
    <xf numFmtId="165" fontId="8" fillId="0" borderId="35" xfId="0" applyNumberFormat="1" applyFont="1" applyBorder="1" applyAlignment="1">
      <alignment horizontal="right"/>
    </xf>
    <xf numFmtId="0" fontId="0" fillId="0" borderId="35" xfId="0" applyBorder="1"/>
    <xf numFmtId="0" fontId="12" fillId="12" borderId="2" xfId="0" applyFont="1" applyFill="1" applyBorder="1" applyAlignment="1">
      <alignment wrapText="1"/>
    </xf>
    <xf numFmtId="165" fontId="8" fillId="8" borderId="2" xfId="0" applyNumberFormat="1" applyFont="1" applyFill="1" applyBorder="1" applyAlignment="1">
      <alignment horizontal="right"/>
    </xf>
    <xf numFmtId="0" fontId="12" fillId="12" borderId="52" xfId="0" applyFont="1" applyFill="1" applyBorder="1" applyAlignment="1">
      <alignment wrapText="1"/>
    </xf>
    <xf numFmtId="165" fontId="8" fillId="8" borderId="52" xfId="0" applyNumberFormat="1" applyFont="1" applyFill="1" applyBorder="1"/>
    <xf numFmtId="0" fontId="12" fillId="12" borderId="18" xfId="0" applyFont="1" applyFill="1" applyBorder="1" applyAlignment="1">
      <alignment wrapText="1"/>
    </xf>
    <xf numFmtId="10" fontId="8" fillId="8" borderId="18" xfId="0" applyNumberFormat="1" applyFont="1" applyFill="1" applyBorder="1" applyAlignment="1">
      <alignment horizontal="right"/>
    </xf>
    <xf numFmtId="10" fontId="8" fillId="0" borderId="38" xfId="0" applyNumberFormat="1" applyFont="1" applyBorder="1" applyAlignment="1">
      <alignment horizontal="right"/>
    </xf>
    <xf numFmtId="10" fontId="8" fillId="0" borderId="72" xfId="0" applyNumberFormat="1" applyFont="1" applyBorder="1" applyAlignment="1">
      <alignment horizontal="right"/>
    </xf>
    <xf numFmtId="10" fontId="8" fillId="0" borderId="39" xfId="0" applyNumberFormat="1" applyFont="1" applyBorder="1" applyAlignment="1">
      <alignment horizontal="right"/>
    </xf>
    <xf numFmtId="0" fontId="8" fillId="12" borderId="71" xfId="0" applyFont="1" applyFill="1" applyBorder="1" applyAlignment="1">
      <alignment wrapText="1"/>
    </xf>
    <xf numFmtId="167" fontId="8" fillId="0" borderId="71" xfId="0" applyNumberFormat="1" applyFont="1" applyBorder="1" applyAlignment="1">
      <alignment horizontal="right"/>
    </xf>
    <xf numFmtId="167" fontId="8" fillId="0" borderId="46" xfId="0" applyNumberFormat="1" applyFont="1" applyBorder="1" applyAlignment="1">
      <alignment horizontal="right"/>
    </xf>
    <xf numFmtId="0" fontId="12" fillId="12" borderId="71" xfId="0" applyFont="1" applyFill="1" applyBorder="1" applyAlignment="1">
      <alignment wrapText="1"/>
    </xf>
    <xf numFmtId="167" fontId="8" fillId="8" borderId="71" xfId="0" applyNumberFormat="1" applyFont="1" applyFill="1" applyBorder="1" applyAlignment="1">
      <alignment horizontal="right"/>
    </xf>
    <xf numFmtId="167" fontId="8" fillId="0" borderId="71" xfId="0" applyNumberFormat="1" applyFont="1" applyBorder="1"/>
    <xf numFmtId="167" fontId="8" fillId="0" borderId="46" xfId="0" applyNumberFormat="1" applyFont="1" applyBorder="1"/>
    <xf numFmtId="167" fontId="8" fillId="8" borderId="2" xfId="0" applyNumberFormat="1" applyFont="1" applyFill="1" applyBorder="1"/>
    <xf numFmtId="0" fontId="8" fillId="8" borderId="2" xfId="0" applyFont="1" applyFill="1" applyBorder="1" applyAlignment="1">
      <alignment horizontal="right"/>
    </xf>
    <xf numFmtId="0" fontId="20" fillId="5" borderId="0" xfId="19" applyFont="1" applyFill="1"/>
    <xf numFmtId="0" fontId="7" fillId="16" borderId="19" xfId="0" applyFont="1" applyFill="1" applyBorder="1" applyAlignment="1">
      <alignment vertical="center" wrapText="1"/>
    </xf>
    <xf numFmtId="0" fontId="7" fillId="5" borderId="0" xfId="0" applyFont="1" applyFill="1" applyAlignment="1">
      <alignment vertical="center" wrapText="1"/>
    </xf>
    <xf numFmtId="0" fontId="23" fillId="5" borderId="0" xfId="0" applyFont="1" applyFill="1" applyAlignment="1">
      <alignment vertical="center" wrapText="1"/>
    </xf>
    <xf numFmtId="0" fontId="7" fillId="13" borderId="35" xfId="0" applyFont="1" applyFill="1" applyBorder="1" applyAlignment="1">
      <alignment horizontal="left"/>
    </xf>
    <xf numFmtId="0" fontId="7" fillId="13" borderId="14" xfId="0" applyFont="1" applyFill="1" applyBorder="1" applyAlignment="1">
      <alignment horizontal="left"/>
    </xf>
    <xf numFmtId="0" fontId="23" fillId="5" borderId="0" xfId="0" applyFont="1" applyFill="1" applyAlignment="1">
      <alignment horizontal="left" vertical="center"/>
    </xf>
    <xf numFmtId="0" fontId="27" fillId="3" borderId="54" xfId="22" applyFont="1" applyBorder="1" applyAlignment="1">
      <alignment horizontal="center" vertical="center" wrapText="1"/>
    </xf>
    <xf numFmtId="0" fontId="27" fillId="3" borderId="55" xfId="22" applyFont="1" applyBorder="1" applyAlignment="1">
      <alignment horizontal="center" vertical="center" wrapText="1"/>
    </xf>
    <xf numFmtId="0" fontId="27" fillId="3" borderId="57" xfId="22" applyFont="1" applyBorder="1" applyAlignment="1">
      <alignment horizontal="center" vertical="center" wrapText="1"/>
    </xf>
    <xf numFmtId="0" fontId="23" fillId="9" borderId="10" xfId="0" applyFont="1" applyFill="1" applyBorder="1"/>
    <xf numFmtId="0" fontId="23" fillId="9" borderId="71" xfId="0" applyFont="1" applyFill="1" applyBorder="1"/>
    <xf numFmtId="14" fontId="23" fillId="9" borderId="71" xfId="0" applyNumberFormat="1" applyFont="1" applyFill="1" applyBorder="1"/>
    <xf numFmtId="164" fontId="23" fillId="9" borderId="73" xfId="0" applyNumberFormat="1" applyFont="1" applyFill="1" applyBorder="1"/>
    <xf numFmtId="0" fontId="46" fillId="5" borderId="0" xfId="0" applyFont="1" applyFill="1"/>
    <xf numFmtId="0" fontId="46" fillId="0" borderId="0" xfId="0" applyFont="1"/>
    <xf numFmtId="0" fontId="7" fillId="0" borderId="34" xfId="0" applyFont="1" applyBorder="1"/>
    <xf numFmtId="0" fontId="7" fillId="0" borderId="2" xfId="0" applyFont="1" applyBorder="1"/>
    <xf numFmtId="0" fontId="14" fillId="0" borderId="35" xfId="0" applyFont="1" applyBorder="1" applyAlignment="1">
      <alignment vertical="center" wrapText="1"/>
    </xf>
    <xf numFmtId="0" fontId="7" fillId="0" borderId="37" xfId="0" applyFont="1" applyBorder="1"/>
    <xf numFmtId="0" fontId="30" fillId="12" borderId="3" xfId="0" applyFont="1" applyFill="1" applyBorder="1" applyAlignment="1">
      <alignment vertical="center" wrapText="1"/>
    </xf>
    <xf numFmtId="0" fontId="8" fillId="4" borderId="2" xfId="0" applyFont="1" applyFill="1" applyBorder="1" applyAlignment="1">
      <alignment wrapText="1"/>
    </xf>
    <xf numFmtId="167" fontId="8" fillId="12" borderId="2" xfId="0" applyNumberFormat="1" applyFont="1" applyFill="1" applyBorder="1"/>
    <xf numFmtId="167" fontId="8" fillId="12" borderId="2" xfId="0" applyNumberFormat="1" applyFont="1" applyFill="1" applyBorder="1" applyAlignment="1">
      <alignment horizontal="right"/>
    </xf>
    <xf numFmtId="168" fontId="8" fillId="0" borderId="2" xfId="0" applyNumberFormat="1" applyFont="1" applyBorder="1"/>
    <xf numFmtId="2" fontId="15" fillId="12" borderId="2" xfId="0" applyNumberFormat="1" applyFont="1" applyFill="1" applyBorder="1" applyAlignment="1">
      <alignment horizontal="center"/>
    </xf>
    <xf numFmtId="170" fontId="8" fillId="8" borderId="2" xfId="0" applyNumberFormat="1" applyFont="1" applyFill="1" applyBorder="1"/>
    <xf numFmtId="4" fontId="8" fillId="12" borderId="2" xfId="0" applyNumberFormat="1" applyFont="1" applyFill="1" applyBorder="1"/>
    <xf numFmtId="168" fontId="8" fillId="0" borderId="71" xfId="0" applyNumberFormat="1" applyFont="1" applyBorder="1"/>
    <xf numFmtId="0" fontId="7" fillId="0" borderId="5" xfId="0" applyFont="1" applyBorder="1" applyAlignment="1">
      <alignment vertical="center" wrapText="1"/>
    </xf>
    <xf numFmtId="0" fontId="7" fillId="0" borderId="17" xfId="0" applyFont="1" applyBorder="1" applyAlignment="1">
      <alignment vertical="center" wrapText="1"/>
    </xf>
    <xf numFmtId="0" fontId="24" fillId="5" borderId="0" xfId="0" applyFont="1" applyFill="1"/>
    <xf numFmtId="0" fontId="24" fillId="5" borderId="0" xfId="0" applyFont="1" applyFill="1" applyAlignment="1">
      <alignment vertical="center" wrapText="1"/>
    </xf>
    <xf numFmtId="0" fontId="24" fillId="13" borderId="35" xfId="0" applyFont="1" applyFill="1" applyBorder="1" applyAlignment="1">
      <alignment horizontal="left"/>
    </xf>
    <xf numFmtId="0" fontId="24" fillId="13" borderId="36" xfId="0" applyFont="1" applyFill="1" applyBorder="1" applyAlignment="1">
      <alignment horizontal="left"/>
    </xf>
    <xf numFmtId="0" fontId="24" fillId="13" borderId="14" xfId="0" applyFont="1" applyFill="1" applyBorder="1" applyAlignment="1">
      <alignment horizontal="left"/>
    </xf>
    <xf numFmtId="0" fontId="24" fillId="0" borderId="0" xfId="0" applyFont="1"/>
    <xf numFmtId="0" fontId="17" fillId="5" borderId="0" xfId="0" applyFont="1" applyFill="1" applyAlignment="1">
      <alignment vertical="center" wrapText="1"/>
    </xf>
    <xf numFmtId="0" fontId="27" fillId="11" borderId="19"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7" fillId="11" borderId="30"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7" fillId="0" borderId="0" xfId="0" applyFont="1" applyAlignment="1">
      <alignment vertical="center" wrapText="1"/>
    </xf>
    <xf numFmtId="0" fontId="37" fillId="10" borderId="31" xfId="0" applyFont="1" applyFill="1" applyBorder="1" applyAlignment="1">
      <alignment horizontal="center"/>
    </xf>
    <xf numFmtId="169" fontId="17" fillId="0" borderId="13" xfId="1" applyNumberFormat="1" applyFont="1" applyBorder="1"/>
    <xf numFmtId="169" fontId="17" fillId="0" borderId="11" xfId="1" applyNumberFormat="1" applyFont="1" applyBorder="1"/>
    <xf numFmtId="0" fontId="37" fillId="10" borderId="34" xfId="0" applyFont="1" applyFill="1" applyBorder="1" applyAlignment="1">
      <alignment horizontal="center"/>
    </xf>
    <xf numFmtId="169" fontId="17" fillId="0" borderId="2" xfId="1" applyNumberFormat="1" applyFont="1" applyBorder="1"/>
    <xf numFmtId="169" fontId="17" fillId="0" borderId="37" xfId="1" applyNumberFormat="1" applyFont="1" applyBorder="1"/>
    <xf numFmtId="0" fontId="28" fillId="5" borderId="0" xfId="0" applyFont="1" applyFill="1" applyAlignment="1">
      <alignment horizontal="center" wrapText="1"/>
    </xf>
    <xf numFmtId="0" fontId="37" fillId="10" borderId="15" xfId="0" applyFont="1" applyFill="1" applyBorder="1" applyAlignment="1">
      <alignment horizontal="center"/>
    </xf>
    <xf numFmtId="169" fontId="17" fillId="0" borderId="18" xfId="1" applyNumberFormat="1" applyFont="1" applyBorder="1"/>
    <xf numFmtId="169" fontId="17" fillId="0" borderId="16" xfId="1" applyNumberFormat="1" applyFont="1" applyBorder="1"/>
    <xf numFmtId="0" fontId="28" fillId="5" borderId="0" xfId="0" applyFont="1" applyFill="1" applyAlignment="1">
      <alignment horizontal="center" vertical="center" wrapText="1"/>
    </xf>
    <xf numFmtId="0" fontId="17" fillId="5" borderId="0" xfId="0" applyFont="1" applyFill="1" applyAlignment="1">
      <alignment horizontal="center"/>
    </xf>
    <xf numFmtId="0" fontId="17" fillId="5" borderId="0" xfId="0" applyFont="1" applyFill="1" applyAlignment="1">
      <alignment horizontal="right"/>
    </xf>
    <xf numFmtId="0" fontId="53" fillId="6" borderId="0" xfId="0" applyFont="1" applyFill="1"/>
    <xf numFmtId="0" fontId="27" fillId="5" borderId="0" xfId="0" applyFont="1" applyFill="1" applyAlignment="1">
      <alignment horizontal="center" vertical="center" wrapText="1"/>
    </xf>
    <xf numFmtId="0" fontId="17" fillId="0" borderId="13" xfId="0" applyFont="1" applyBorder="1"/>
    <xf numFmtId="0" fontId="17" fillId="0" borderId="11" xfId="0" applyFont="1" applyBorder="1"/>
    <xf numFmtId="0" fontId="17" fillId="5" borderId="74" xfId="0" applyFont="1" applyFill="1" applyBorder="1"/>
    <xf numFmtId="0" fontId="17" fillId="0" borderId="2" xfId="0" applyFont="1" applyBorder="1"/>
    <xf numFmtId="0" fontId="17" fillId="0" borderId="37" xfId="0" applyFont="1" applyBorder="1"/>
    <xf numFmtId="0" fontId="17" fillId="0" borderId="18" xfId="0" applyFont="1" applyBorder="1"/>
    <xf numFmtId="0" fontId="17" fillId="0" borderId="16" xfId="0" applyFont="1" applyBorder="1"/>
    <xf numFmtId="0" fontId="17" fillId="17" borderId="31" xfId="0" applyFont="1" applyFill="1" applyBorder="1" applyAlignment="1">
      <alignment vertical="center"/>
    </xf>
    <xf numFmtId="0" fontId="17" fillId="17" borderId="15" xfId="0" applyFont="1" applyFill="1" applyBorder="1" applyAlignment="1">
      <alignment vertical="center"/>
    </xf>
    <xf numFmtId="0" fontId="7" fillId="5" borderId="0" xfId="0" applyFont="1" applyFill="1" applyAlignment="1">
      <alignment horizontal="left" vertical="center"/>
    </xf>
    <xf numFmtId="0" fontId="40" fillId="5" borderId="0" xfId="0" applyFont="1" applyFill="1" applyAlignment="1">
      <alignment vertical="center"/>
    </xf>
    <xf numFmtId="0" fontId="12" fillId="5" borderId="0" xfId="0" applyFont="1" applyFill="1" applyAlignment="1">
      <alignment horizontal="left" wrapText="1"/>
    </xf>
    <xf numFmtId="0" fontId="27" fillId="3" borderId="3" xfId="22" applyFont="1" applyBorder="1" applyAlignment="1">
      <alignment horizontal="center" vertical="center" wrapText="1"/>
    </xf>
    <xf numFmtId="0" fontId="27" fillId="3" borderId="75" xfId="22" applyFont="1" applyBorder="1" applyAlignment="1">
      <alignment horizontal="center" vertical="center" wrapText="1"/>
    </xf>
    <xf numFmtId="0" fontId="17" fillId="17" borderId="12" xfId="0" applyFont="1" applyFill="1" applyBorder="1" applyAlignment="1">
      <alignment vertical="center"/>
    </xf>
    <xf numFmtId="0" fontId="7" fillId="17" borderId="7" xfId="0" applyFont="1" applyFill="1" applyBorder="1" applyAlignment="1">
      <alignment vertical="center" wrapText="1"/>
    </xf>
    <xf numFmtId="0" fontId="7" fillId="17" borderId="6" xfId="0" applyFont="1" applyFill="1" applyBorder="1" applyAlignment="1">
      <alignment vertical="center" wrapText="1"/>
    </xf>
    <xf numFmtId="0" fontId="7" fillId="17" borderId="9" xfId="0" applyFont="1" applyFill="1" applyBorder="1" applyAlignment="1">
      <alignment vertical="center" wrapText="1"/>
    </xf>
    <xf numFmtId="0" fontId="40" fillId="17" borderId="19" xfId="22" applyFont="1" applyFill="1" applyBorder="1" applyAlignment="1">
      <alignment horizontal="left" vertical="center" wrapText="1"/>
    </xf>
    <xf numFmtId="0" fontId="7" fillId="17" borderId="8" xfId="0" applyFont="1" applyFill="1" applyBorder="1" applyAlignment="1">
      <alignment vertical="center" wrapText="1"/>
    </xf>
    <xf numFmtId="0" fontId="7" fillId="0" borderId="40" xfId="0" applyFont="1" applyBorder="1"/>
    <xf numFmtId="0" fontId="7" fillId="0" borderId="8" xfId="0" applyFont="1" applyBorder="1"/>
    <xf numFmtId="0" fontId="7" fillId="0" borderId="72" xfId="0" applyFont="1" applyBorder="1"/>
    <xf numFmtId="0" fontId="7" fillId="0" borderId="9" xfId="0" applyFont="1" applyBorder="1"/>
    <xf numFmtId="165" fontId="8" fillId="0" borderId="2" xfId="0" applyNumberFormat="1" applyFont="1" applyBorder="1"/>
    <xf numFmtId="169" fontId="7" fillId="0" borderId="18" xfId="1" applyNumberFormat="1" applyFont="1" applyFill="1" applyBorder="1" applyAlignment="1">
      <alignment horizontal="center" vertical="center"/>
    </xf>
    <xf numFmtId="10" fontId="8" fillId="19" borderId="38" xfId="0" applyNumberFormat="1" applyFont="1" applyFill="1" applyBorder="1" applyAlignment="1">
      <alignment horizontal="right"/>
    </xf>
    <xf numFmtId="168" fontId="8" fillId="0" borderId="46" xfId="0" applyNumberFormat="1" applyFont="1" applyBorder="1" applyAlignment="1">
      <alignment horizontal="right"/>
    </xf>
    <xf numFmtId="168" fontId="8" fillId="8" borderId="71" xfId="0" applyNumberFormat="1" applyFont="1" applyFill="1" applyBorder="1" applyAlignment="1">
      <alignment horizontal="right"/>
    </xf>
    <xf numFmtId="168" fontId="8" fillId="0" borderId="46" xfId="0" applyNumberFormat="1" applyFont="1" applyBorder="1"/>
    <xf numFmtId="168" fontId="8" fillId="8" borderId="2" xfId="0" applyNumberFormat="1" applyFont="1" applyFill="1" applyBorder="1"/>
    <xf numFmtId="168" fontId="8" fillId="8" borderId="2" xfId="0" applyNumberFormat="1" applyFont="1" applyFill="1" applyBorder="1" applyAlignment="1">
      <alignment horizontal="right"/>
    </xf>
    <xf numFmtId="168" fontId="8" fillId="0" borderId="71" xfId="0" applyNumberFormat="1" applyFont="1" applyBorder="1" applyAlignment="1">
      <alignment horizontal="right"/>
    </xf>
    <xf numFmtId="164" fontId="8" fillId="0" borderId="2" xfId="0" applyNumberFormat="1" applyFont="1" applyBorder="1" applyAlignment="1">
      <alignment horizontal="right"/>
    </xf>
    <xf numFmtId="164" fontId="8" fillId="0" borderId="35" xfId="0" applyNumberFormat="1" applyFont="1" applyBorder="1" applyAlignment="1">
      <alignment horizontal="right"/>
    </xf>
    <xf numFmtId="164" fontId="8" fillId="8" borderId="2" xfId="0" applyNumberFormat="1" applyFont="1" applyFill="1" applyBorder="1" applyAlignment="1">
      <alignment horizontal="right"/>
    </xf>
    <xf numFmtId="164" fontId="8" fillId="8" borderId="52" xfId="0" applyNumberFormat="1" applyFont="1" applyFill="1" applyBorder="1"/>
    <xf numFmtId="169" fontId="14" fillId="19" borderId="2" xfId="0" applyNumberFormat="1" applyFont="1" applyFill="1" applyBorder="1" applyAlignment="1">
      <alignment horizontal="center" wrapText="1"/>
    </xf>
    <xf numFmtId="169" fontId="14" fillId="19" borderId="13" xfId="0" applyNumberFormat="1" applyFont="1" applyFill="1" applyBorder="1" applyAlignment="1">
      <alignment horizontal="center" wrapText="1"/>
    </xf>
    <xf numFmtId="169" fontId="14" fillId="19" borderId="71" xfId="0" applyNumberFormat="1" applyFont="1" applyFill="1" applyBorder="1" applyAlignment="1">
      <alignment horizontal="center" wrapText="1"/>
    </xf>
    <xf numFmtId="164" fontId="14" fillId="0" borderId="2" xfId="0" applyNumberFormat="1" applyFont="1" applyBorder="1" applyAlignment="1">
      <alignment horizontal="center" wrapText="1"/>
    </xf>
    <xf numFmtId="0" fontId="54" fillId="17" borderId="19" xfId="22" applyFont="1" applyFill="1" applyBorder="1" applyAlignment="1">
      <alignment horizontal="left" vertical="center" wrapText="1"/>
    </xf>
    <xf numFmtId="168" fontId="0" fillId="0" borderId="0" xfId="0" applyNumberFormat="1"/>
    <xf numFmtId="0" fontId="7" fillId="0" borderId="6" xfId="0" applyFont="1" applyBorder="1"/>
    <xf numFmtId="3" fontId="7" fillId="0" borderId="8" xfId="0" applyNumberFormat="1" applyFont="1" applyBorder="1"/>
    <xf numFmtId="3" fontId="7" fillId="0" borderId="14" xfId="0" applyNumberFormat="1" applyFont="1" applyBorder="1"/>
    <xf numFmtId="3" fontId="7" fillId="0" borderId="9" xfId="0" applyNumberFormat="1" applyFont="1" applyBorder="1"/>
    <xf numFmtId="3" fontId="7" fillId="0" borderId="76" xfId="0" applyNumberFormat="1" applyFont="1" applyBorder="1"/>
    <xf numFmtId="3" fontId="7" fillId="0" borderId="77" xfId="0" applyNumberFormat="1" applyFont="1" applyBorder="1"/>
    <xf numFmtId="3" fontId="7" fillId="0" borderId="7" xfId="0" applyNumberFormat="1" applyFont="1" applyBorder="1"/>
    <xf numFmtId="0" fontId="7" fillId="0" borderId="2" xfId="0" applyFont="1" applyBorder="1" applyAlignment="1">
      <alignment horizontal="center" vertical="center"/>
    </xf>
    <xf numFmtId="3" fontId="7" fillId="0" borderId="40" xfId="0" applyNumberFormat="1" applyFont="1" applyBorder="1"/>
    <xf numFmtId="164" fontId="8" fillId="8" borderId="36" xfId="0" applyNumberFormat="1" applyFont="1" applyFill="1" applyBorder="1"/>
    <xf numFmtId="164" fontId="8" fillId="8" borderId="33" xfId="0" applyNumberFormat="1" applyFont="1" applyFill="1" applyBorder="1"/>
    <xf numFmtId="164" fontId="8" fillId="8" borderId="13" xfId="0" applyNumberFormat="1" applyFont="1" applyFill="1" applyBorder="1"/>
    <xf numFmtId="164" fontId="8" fillId="8" borderId="11" xfId="0" applyNumberFormat="1" applyFont="1" applyFill="1" applyBorder="1"/>
    <xf numFmtId="169" fontId="7" fillId="5" borderId="0" xfId="1" applyNumberFormat="1" applyFont="1" applyFill="1"/>
    <xf numFmtId="1" fontId="47" fillId="8" borderId="2" xfId="0" applyNumberFormat="1" applyFont="1" applyFill="1" applyBorder="1" applyAlignment="1">
      <alignment horizontal="center" vertical="center"/>
    </xf>
    <xf numFmtId="0" fontId="7" fillId="0" borderId="65" xfId="0" applyFont="1" applyBorder="1" applyAlignment="1">
      <alignment horizontal="left" vertical="center"/>
    </xf>
    <xf numFmtId="0" fontId="7" fillId="0" borderId="45" xfId="0" applyFont="1" applyBorder="1" applyAlignment="1">
      <alignment horizontal="left" vertical="center" wrapText="1"/>
    </xf>
    <xf numFmtId="0" fontId="7" fillId="0" borderId="45" xfId="0" applyFont="1" applyBorder="1" applyAlignment="1">
      <alignment horizontal="center" vertical="center" wrapText="1"/>
    </xf>
    <xf numFmtId="37" fontId="7" fillId="0" borderId="66" xfId="0" applyNumberFormat="1" applyFont="1" applyBorder="1" applyAlignment="1">
      <alignment horizontal="center" vertical="center" wrapText="1"/>
    </xf>
    <xf numFmtId="169" fontId="17" fillId="0" borderId="13" xfId="1" applyNumberFormat="1" applyFont="1" applyFill="1" applyBorder="1"/>
    <xf numFmtId="169" fontId="17" fillId="0" borderId="2" xfId="1" applyNumberFormat="1" applyFont="1" applyFill="1" applyBorder="1"/>
    <xf numFmtId="169" fontId="17" fillId="0" borderId="18" xfId="1" applyNumberFormat="1" applyFont="1" applyFill="1" applyBorder="1"/>
    <xf numFmtId="0" fontId="18" fillId="0" borderId="6" xfId="0" applyFont="1" applyBorder="1" applyAlignment="1">
      <alignment horizontal="left" vertical="top" wrapText="1"/>
    </xf>
    <xf numFmtId="0" fontId="7" fillId="0" borderId="37" xfId="0" applyFont="1" applyBorder="1" applyAlignment="1">
      <alignment horizontal="center" vertical="center" wrapText="1"/>
    </xf>
    <xf numFmtId="0" fontId="17" fillId="0" borderId="16" xfId="0" applyFont="1" applyBorder="1" applyAlignment="1">
      <alignment horizontal="center" vertical="center" wrapText="1"/>
    </xf>
    <xf numFmtId="0" fontId="0" fillId="5" borderId="0" xfId="0" applyFill="1"/>
    <xf numFmtId="0" fontId="0" fillId="0" borderId="0" xfId="0"/>
    <xf numFmtId="0" fontId="37" fillId="11" borderId="25" xfId="0" applyFont="1" applyFill="1" applyBorder="1" applyAlignment="1">
      <alignment horizontal="center" vertical="center"/>
    </xf>
    <xf numFmtId="0" fontId="0" fillId="0" borderId="2" xfId="0" applyBorder="1"/>
    <xf numFmtId="2" fontId="0" fillId="0" borderId="0" xfId="0" applyNumberFormat="1" applyAlignment="1">
      <alignment wrapText="1"/>
    </xf>
    <xf numFmtId="2" fontId="8" fillId="0" borderId="0" xfId="0" applyNumberFormat="1" applyFont="1"/>
    <xf numFmtId="171" fontId="0" fillId="0" borderId="0" xfId="1" applyFont="1" applyAlignment="1">
      <alignment wrapText="1"/>
    </xf>
    <xf numFmtId="171" fontId="8" fillId="0" borderId="0" xfId="1" applyFont="1"/>
    <xf numFmtId="171" fontId="8" fillId="0" borderId="0" xfId="1" applyFont="1" applyAlignment="1"/>
    <xf numFmtId="1" fontId="8" fillId="0" borderId="0" xfId="0" applyNumberFormat="1" applyFont="1"/>
    <xf numFmtId="0" fontId="35" fillId="0" borderId="2" xfId="0" applyFont="1" applyBorder="1" applyAlignment="1">
      <alignment horizontal="left" vertical="center" wrapText="1"/>
    </xf>
    <xf numFmtId="0" fontId="4" fillId="0" borderId="2" xfId="0" applyFont="1" applyBorder="1" applyAlignment="1">
      <alignment horizontal="left" vertical="center" wrapText="1"/>
    </xf>
    <xf numFmtId="0" fontId="39" fillId="12" borderId="0" xfId="0" applyFont="1" applyFill="1" applyBorder="1" applyAlignment="1">
      <alignment wrapText="1"/>
    </xf>
    <xf numFmtId="164" fontId="8" fillId="0" borderId="0" xfId="0" applyNumberFormat="1" applyFont="1" applyBorder="1"/>
    <xf numFmtId="165" fontId="8" fillId="0" borderId="0" xfId="0" applyNumberFormat="1" applyFont="1" applyBorder="1"/>
    <xf numFmtId="2" fontId="7" fillId="5" borderId="0" xfId="0" applyNumberFormat="1" applyFont="1" applyFill="1" applyAlignment="1">
      <alignment horizontal="left"/>
    </xf>
    <xf numFmtId="173" fontId="7" fillId="0" borderId="34" xfId="1" applyNumberFormat="1" applyFont="1" applyFill="1" applyBorder="1" applyAlignment="1">
      <alignment horizontal="center" vertical="center"/>
    </xf>
    <xf numFmtId="173" fontId="7" fillId="0" borderId="2" xfId="1" applyNumberFormat="1" applyFont="1" applyFill="1" applyBorder="1" applyAlignment="1">
      <alignment horizontal="center" vertical="center"/>
    </xf>
    <xf numFmtId="173" fontId="7" fillId="0" borderId="15" xfId="1" applyNumberFormat="1" applyFont="1" applyFill="1" applyBorder="1" applyAlignment="1">
      <alignment horizontal="center" vertical="center"/>
    </xf>
    <xf numFmtId="173" fontId="7" fillId="0" borderId="18" xfId="1" applyNumberFormat="1" applyFont="1" applyFill="1" applyBorder="1" applyAlignment="1">
      <alignment horizontal="center" vertical="center"/>
    </xf>
    <xf numFmtId="173" fontId="7" fillId="0" borderId="33" xfId="1" applyNumberFormat="1" applyFont="1" applyBorder="1" applyAlignment="1">
      <alignment horizontal="center" vertical="center"/>
    </xf>
    <xf numFmtId="173" fontId="7" fillId="0" borderId="13" xfId="1" applyNumberFormat="1" applyFont="1" applyFill="1" applyBorder="1" applyAlignment="1">
      <alignment horizontal="center" vertical="center"/>
    </xf>
    <xf numFmtId="173" fontId="7" fillId="0" borderId="13" xfId="1" applyNumberFormat="1" applyFont="1" applyBorder="1" applyAlignment="1">
      <alignment horizontal="center" vertical="center"/>
    </xf>
    <xf numFmtId="173" fontId="7" fillId="16" borderId="13" xfId="1" applyNumberFormat="1" applyFont="1" applyFill="1" applyBorder="1" applyAlignment="1">
      <alignment vertical="center"/>
    </xf>
    <xf numFmtId="173" fontId="7" fillId="5" borderId="0" xfId="0" applyNumberFormat="1" applyFont="1" applyFill="1" applyAlignment="1">
      <alignment horizontal="center" vertical="center"/>
    </xf>
    <xf numFmtId="0" fontId="17" fillId="20" borderId="34" xfId="0" applyFont="1" applyFill="1" applyBorder="1" applyAlignment="1">
      <alignment horizontal="left" vertical="center" wrapText="1"/>
    </xf>
    <xf numFmtId="2" fontId="7" fillId="0" borderId="0" xfId="0" applyNumberFormat="1" applyFont="1"/>
    <xf numFmtId="2" fontId="0" fillId="0" borderId="0" xfId="0" applyNumberFormat="1"/>
    <xf numFmtId="0" fontId="18" fillId="21" borderId="8" xfId="0" applyFont="1" applyFill="1" applyBorder="1" applyAlignment="1">
      <alignment horizontal="left" vertical="top" wrapText="1"/>
    </xf>
    <xf numFmtId="0" fontId="7" fillId="21" borderId="8" xfId="0" applyFont="1" applyFill="1" applyBorder="1" applyAlignment="1">
      <alignment horizontal="left" vertical="top" wrapText="1"/>
    </xf>
    <xf numFmtId="0" fontId="17" fillId="18" borderId="0" xfId="0" applyFont="1" applyFill="1" applyAlignment="1">
      <alignment horizontal="left" wrapText="1"/>
    </xf>
    <xf numFmtId="0" fontId="42" fillId="22" borderId="0" xfId="0" applyFont="1" applyFill="1"/>
    <xf numFmtId="169" fontId="17" fillId="21" borderId="13" xfId="1" applyNumberFormat="1" applyFont="1" applyFill="1" applyBorder="1"/>
    <xf numFmtId="169" fontId="17" fillId="21" borderId="2" xfId="1" applyNumberFormat="1" applyFont="1" applyFill="1" applyBorder="1"/>
    <xf numFmtId="169" fontId="17" fillId="21" borderId="18" xfId="1" applyNumberFormat="1" applyFont="1" applyFill="1" applyBorder="1"/>
    <xf numFmtId="2" fontId="14" fillId="0" borderId="2" xfId="0" applyNumberFormat="1" applyFont="1" applyBorder="1" applyAlignment="1">
      <alignment horizontal="center" wrapText="1"/>
    </xf>
    <xf numFmtId="2" fontId="14" fillId="0" borderId="18" xfId="0" applyNumberFormat="1" applyFont="1" applyBorder="1" applyAlignment="1">
      <alignment horizontal="center" wrapText="1"/>
    </xf>
    <xf numFmtId="2" fontId="14" fillId="12" borderId="2" xfId="0" applyNumberFormat="1" applyFont="1" applyFill="1" applyBorder="1" applyAlignment="1">
      <alignment horizontal="center" wrapText="1"/>
    </xf>
    <xf numFmtId="167" fontId="8" fillId="0" borderId="2" xfId="0" applyNumberFormat="1" applyFont="1" applyBorder="1"/>
    <xf numFmtId="0" fontId="5" fillId="0" borderId="11" xfId="0" applyFont="1" applyBorder="1" applyAlignment="1">
      <alignment horizontal="center" vertical="center" wrapText="1"/>
    </xf>
    <xf numFmtId="167" fontId="8" fillId="0" borderId="36" xfId="0" applyNumberFormat="1" applyFont="1" applyBorder="1"/>
    <xf numFmtId="173" fontId="7" fillId="0" borderId="34" xfId="1" applyNumberFormat="1" applyFont="1" applyBorder="1" applyAlignment="1">
      <alignment horizontal="center" vertical="center"/>
    </xf>
    <xf numFmtId="175" fontId="14" fillId="0" borderId="2" xfId="0" applyNumberFormat="1" applyFont="1" applyBorder="1" applyAlignment="1">
      <alignment horizontal="center" wrapText="1"/>
    </xf>
    <xf numFmtId="174" fontId="8" fillId="8" borderId="2" xfId="0" applyNumberFormat="1" applyFont="1" applyFill="1" applyBorder="1" applyAlignment="1">
      <alignment horizontal="right"/>
    </xf>
    <xf numFmtId="167" fontId="8" fillId="8" borderId="2" xfId="0" applyNumberFormat="1" applyFont="1" applyFill="1" applyBorder="1" applyAlignment="1">
      <alignment horizontal="right"/>
    </xf>
    <xf numFmtId="2" fontId="15" fillId="12" borderId="52" xfId="0" applyNumberFormat="1" applyFont="1" applyFill="1" applyBorder="1" applyAlignment="1">
      <alignment horizontal="center"/>
    </xf>
    <xf numFmtId="164" fontId="8" fillId="0" borderId="78" xfId="0" applyNumberFormat="1" applyFont="1" applyBorder="1" applyAlignment="1">
      <alignment vertical="center"/>
    </xf>
    <xf numFmtId="0" fontId="8" fillId="12" borderId="52" xfId="0" applyFont="1" applyFill="1" applyBorder="1" applyAlignment="1">
      <alignment wrapText="1"/>
    </xf>
    <xf numFmtId="0" fontId="14" fillId="0" borderId="78" xfId="0" applyFont="1" applyBorder="1" applyAlignment="1">
      <alignment vertical="center" wrapText="1"/>
    </xf>
    <xf numFmtId="167" fontId="16" fillId="0" borderId="78" xfId="0" applyNumberFormat="1" applyFont="1" applyBorder="1" applyAlignment="1">
      <alignment vertical="center"/>
    </xf>
    <xf numFmtId="0" fontId="8" fillId="12" borderId="78" xfId="0" applyFont="1" applyFill="1" applyBorder="1" applyAlignment="1">
      <alignment wrapText="1"/>
    </xf>
    <xf numFmtId="168" fontId="16" fillId="0" borderId="78" xfId="0" applyNumberFormat="1" applyFont="1" applyBorder="1" applyAlignment="1">
      <alignment vertical="center"/>
    </xf>
    <xf numFmtId="0" fontId="8" fillId="4" borderId="52" xfId="0" applyFont="1" applyFill="1" applyBorder="1" applyAlignment="1">
      <alignment wrapText="1"/>
    </xf>
    <xf numFmtId="172" fontId="8" fillId="0" borderId="78" xfId="0" applyNumberFormat="1" applyFont="1" applyBorder="1" applyAlignment="1">
      <alignment vertical="center" wrapText="1"/>
    </xf>
    <xf numFmtId="17" fontId="14" fillId="0" borderId="3" xfId="0" applyNumberFormat="1" applyFont="1" applyBorder="1" applyAlignment="1">
      <alignment horizontal="center" vertical="center"/>
    </xf>
    <xf numFmtId="0" fontId="0" fillId="0" borderId="5" xfId="0" applyBorder="1"/>
    <xf numFmtId="0" fontId="9" fillId="4" borderId="3" xfId="0" applyFont="1" applyFill="1" applyBorder="1" applyAlignment="1">
      <alignment horizontal="center" vertical="center"/>
    </xf>
    <xf numFmtId="0" fontId="10" fillId="5" borderId="3" xfId="0" applyFont="1" applyFill="1" applyBorder="1" applyAlignment="1">
      <alignment horizontal="left" vertical="center"/>
    </xf>
    <xf numFmtId="0" fontId="11" fillId="0" borderId="3" xfId="0" applyFont="1" applyBorder="1" applyAlignment="1">
      <alignment horizontal="left" vertical="center"/>
    </xf>
    <xf numFmtId="0" fontId="8" fillId="6" borderId="3" xfId="0" applyFont="1" applyFill="1" applyBorder="1" applyAlignment="1">
      <alignment horizontal="center" vertical="center" wrapText="1"/>
    </xf>
    <xf numFmtId="0" fontId="18" fillId="21" borderId="8" xfId="0" applyFont="1" applyFill="1" applyBorder="1" applyAlignment="1">
      <alignment horizontal="left" vertical="top" wrapText="1"/>
    </xf>
    <xf numFmtId="0" fontId="8" fillId="5" borderId="0" xfId="0" applyFont="1" applyFill="1" applyAlignment="1">
      <alignment horizontal="left" vertical="center" wrapText="1"/>
    </xf>
    <xf numFmtId="0" fontId="8" fillId="5" borderId="0" xfId="0" applyFont="1" applyFill="1" applyAlignment="1">
      <alignment horizontal="left" wrapText="1"/>
    </xf>
    <xf numFmtId="0" fontId="17" fillId="9" borderId="3"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18" fillId="0" borderId="8" xfId="0" applyFont="1" applyBorder="1" applyAlignment="1">
      <alignment horizontal="left" vertical="top" wrapText="1"/>
    </xf>
    <xf numFmtId="0" fontId="7" fillId="0" borderId="9" xfId="0" applyFont="1" applyBorder="1" applyAlignment="1">
      <alignment horizontal="left" vertical="top" wrapText="1"/>
    </xf>
    <xf numFmtId="0" fontId="7" fillId="21" borderId="8" xfId="0" applyFont="1" applyFill="1" applyBorder="1" applyAlignment="1">
      <alignment horizontal="left" vertical="top" wrapText="1"/>
    </xf>
    <xf numFmtId="0" fontId="21" fillId="11" borderId="3" xfId="0" applyFont="1" applyFill="1" applyBorder="1" applyAlignment="1">
      <alignment horizontal="left" vertical="center"/>
    </xf>
    <xf numFmtId="0" fontId="22" fillId="11" borderId="3" xfId="0" applyFont="1" applyFill="1" applyBorder="1" applyAlignment="1">
      <alignment horizontal="center" vertical="center" wrapText="1"/>
    </xf>
    <xf numFmtId="0" fontId="23" fillId="5" borderId="11" xfId="0" applyFont="1" applyFill="1" applyBorder="1" applyAlignment="1">
      <alignment horizontal="left" vertical="center"/>
    </xf>
    <xf numFmtId="0" fontId="23" fillId="0" borderId="16" xfId="0" applyFont="1" applyBorder="1" applyAlignment="1">
      <alignment horizontal="left" vertical="center" wrapText="1"/>
    </xf>
    <xf numFmtId="0" fontId="27" fillId="11" borderId="3" xfId="0" applyFont="1" applyFill="1" applyBorder="1" applyAlignment="1">
      <alignment horizontal="center" vertical="center"/>
    </xf>
    <xf numFmtId="0" fontId="33" fillId="7" borderId="2" xfId="0" applyFont="1" applyFill="1" applyBorder="1" applyAlignment="1">
      <alignment horizontal="center"/>
    </xf>
    <xf numFmtId="0" fontId="29" fillId="11" borderId="3" xfId="0" applyFont="1" applyFill="1" applyBorder="1" applyAlignment="1">
      <alignment horizontal="center" vertical="center"/>
    </xf>
    <xf numFmtId="0" fontId="23" fillId="5" borderId="7" xfId="0" applyFont="1" applyFill="1" applyBorder="1" applyAlignment="1">
      <alignment horizontal="left" vertical="center"/>
    </xf>
    <xf numFmtId="0" fontId="23" fillId="21" borderId="9" xfId="0" applyFont="1" applyFill="1" applyBorder="1" applyAlignment="1">
      <alignment horizontal="left" vertical="center" wrapText="1"/>
    </xf>
    <xf numFmtId="0" fontId="31" fillId="11" borderId="2" xfId="0" applyFont="1" applyFill="1" applyBorder="1" applyAlignment="1">
      <alignment horizontal="center" vertical="center" wrapText="1"/>
    </xf>
    <xf numFmtId="167" fontId="8" fillId="6" borderId="18" xfId="0" applyNumberFormat="1" applyFont="1" applyFill="1" applyBorder="1" applyAlignment="1">
      <alignment horizontal="center" wrapText="1"/>
    </xf>
    <xf numFmtId="0" fontId="29" fillId="11" borderId="3" xfId="0" applyFont="1" applyFill="1" applyBorder="1" applyAlignment="1">
      <alignment horizontal="center" vertical="center" wrapText="1"/>
    </xf>
    <xf numFmtId="0" fontId="0" fillId="0" borderId="0" xfId="0"/>
    <xf numFmtId="0" fontId="23" fillId="0" borderId="9" xfId="0" applyFont="1" applyBorder="1" applyAlignment="1">
      <alignment horizontal="left" vertical="center" wrapText="1"/>
    </xf>
    <xf numFmtId="0" fontId="12" fillId="0" borderId="0" xfId="0" applyFont="1" applyAlignment="1">
      <alignment horizontal="center" wrapText="1"/>
    </xf>
    <xf numFmtId="0" fontId="0" fillId="5" borderId="0" xfId="0" applyFill="1"/>
    <xf numFmtId="0" fontId="12" fillId="0" borderId="0" xfId="0" applyFont="1" applyAlignment="1">
      <alignment horizontal="left" wrapText="1"/>
    </xf>
    <xf numFmtId="0" fontId="8" fillId="0" borderId="0" xfId="0" applyFont="1" applyAlignment="1">
      <alignment horizontal="left" wrapText="1"/>
    </xf>
    <xf numFmtId="0" fontId="12" fillId="12" borderId="11" xfId="0" applyFont="1" applyFill="1" applyBorder="1" applyAlignment="1">
      <alignment horizontal="center" wrapText="1"/>
    </xf>
    <xf numFmtId="0" fontId="42" fillId="0" borderId="37" xfId="0" applyFont="1" applyBorder="1"/>
    <xf numFmtId="167" fontId="8" fillId="6" borderId="16" xfId="0" applyNumberFormat="1" applyFont="1" applyFill="1" applyBorder="1" applyAlignment="1">
      <alignment horizontal="center" wrapText="1"/>
    </xf>
    <xf numFmtId="0" fontId="33" fillId="11" borderId="3" xfId="0" applyFont="1" applyFill="1" applyBorder="1" applyAlignment="1">
      <alignment horizontal="center" vertical="center"/>
    </xf>
    <xf numFmtId="0" fontId="0" fillId="5" borderId="64" xfId="0" applyFill="1" applyBorder="1"/>
    <xf numFmtId="0" fontId="21" fillId="11" borderId="3" xfId="0" applyFont="1" applyFill="1" applyBorder="1" applyAlignment="1">
      <alignment horizontal="left" vertical="center" wrapText="1"/>
    </xf>
    <xf numFmtId="0" fontId="37" fillId="11" borderId="25" xfId="0" applyFont="1" applyFill="1" applyBorder="1" applyAlignment="1">
      <alignment horizontal="center" vertical="center"/>
    </xf>
    <xf numFmtId="0" fontId="7" fillId="0" borderId="4" xfId="0" applyFont="1" applyBorder="1" applyAlignment="1">
      <alignment horizontal="center" vertical="center" wrapText="1"/>
    </xf>
    <xf numFmtId="0" fontId="7" fillId="13" borderId="2" xfId="0" applyFont="1" applyFill="1" applyBorder="1" applyAlignment="1">
      <alignment horizontal="left" vertical="center" wrapText="1"/>
    </xf>
    <xf numFmtId="0" fontId="33" fillId="11" borderId="61" xfId="0" applyFont="1" applyFill="1" applyBorder="1" applyAlignment="1">
      <alignment horizontal="center" vertical="center"/>
    </xf>
    <xf numFmtId="0" fontId="12" fillId="12" borderId="2" xfId="0" applyFont="1" applyFill="1" applyBorder="1" applyAlignment="1">
      <alignment horizontal="center" wrapText="1"/>
    </xf>
    <xf numFmtId="0" fontId="29" fillId="11" borderId="3" xfId="0" applyFont="1" applyFill="1" applyBorder="1" applyAlignment="1">
      <alignment horizontal="left" vertical="center" wrapText="1"/>
    </xf>
    <xf numFmtId="0" fontId="8" fillId="6" borderId="18" xfId="0" applyFont="1" applyFill="1" applyBorder="1" applyAlignment="1">
      <alignment horizontal="center" wrapText="1"/>
    </xf>
    <xf numFmtId="0" fontId="42" fillId="0" borderId="2" xfId="0" applyFont="1" applyBorder="1"/>
    <xf numFmtId="0" fontId="8" fillId="6" borderId="38" xfId="0" applyFont="1" applyFill="1" applyBorder="1" applyAlignment="1">
      <alignment horizontal="center" wrapText="1"/>
    </xf>
    <xf numFmtId="0" fontId="8" fillId="6" borderId="72" xfId="0" applyFont="1" applyFill="1" applyBorder="1" applyAlignment="1">
      <alignment horizontal="center" wrapText="1"/>
    </xf>
    <xf numFmtId="0" fontId="8" fillId="6" borderId="39" xfId="0" applyFont="1" applyFill="1" applyBorder="1" applyAlignment="1">
      <alignment horizontal="center" wrapText="1"/>
    </xf>
    <xf numFmtId="0" fontId="0" fillId="0" borderId="2" xfId="0" applyBorder="1"/>
    <xf numFmtId="0" fontId="0" fillId="6" borderId="18" xfId="0" applyFill="1" applyBorder="1"/>
    <xf numFmtId="0" fontId="12" fillId="4" borderId="2" xfId="0" applyFont="1" applyFill="1" applyBorder="1" applyAlignment="1">
      <alignment horizontal="center"/>
    </xf>
    <xf numFmtId="0" fontId="12" fillId="0" borderId="0" xfId="0" applyFont="1" applyAlignment="1">
      <alignment horizontal="left" vertical="center" wrapText="1"/>
    </xf>
    <xf numFmtId="0" fontId="12" fillId="4" borderId="52" xfId="0" applyFont="1" applyFill="1" applyBorder="1" applyAlignment="1">
      <alignment horizontal="center"/>
    </xf>
    <xf numFmtId="0" fontId="0" fillId="5" borderId="74" xfId="0" applyFill="1" applyBorder="1"/>
    <xf numFmtId="0" fontId="12" fillId="0" borderId="0" xfId="0" applyFont="1" applyAlignment="1">
      <alignment horizontal="left" vertical="top" wrapText="1"/>
    </xf>
    <xf numFmtId="0" fontId="21" fillId="11" borderId="25" xfId="0" applyFont="1" applyFill="1" applyBorder="1" applyAlignment="1">
      <alignment horizontal="left" vertical="center" wrapText="1"/>
    </xf>
    <xf numFmtId="0" fontId="27" fillId="3" borderId="22" xfId="22" applyFont="1" applyBorder="1" applyAlignment="1">
      <alignment horizontal="center" vertical="center" wrapText="1"/>
    </xf>
    <xf numFmtId="0" fontId="27" fillId="3" borderId="23" xfId="22" applyFont="1" applyBorder="1" applyAlignment="1">
      <alignment horizontal="center" vertical="center" wrapText="1"/>
    </xf>
    <xf numFmtId="0" fontId="12" fillId="5" borderId="0" xfId="0" applyFont="1" applyFill="1" applyAlignment="1">
      <alignment horizontal="left" wrapText="1"/>
    </xf>
    <xf numFmtId="0" fontId="27" fillId="3" borderId="3" xfId="22" applyFont="1" applyBorder="1" applyAlignment="1">
      <alignment horizontal="left" vertical="center" wrapText="1"/>
    </xf>
    <xf numFmtId="165" fontId="16" fillId="0" borderId="46" xfId="0" applyNumberFormat="1" applyFont="1" applyBorder="1" applyAlignment="1">
      <alignment wrapText="1"/>
    </xf>
    <xf numFmtId="0" fontId="8" fillId="0" borderId="51" xfId="0" applyNumberFormat="1" applyFont="1" applyBorder="1" applyAlignment="1">
      <alignment wrapText="1"/>
    </xf>
  </cellXfs>
  <cellStyles count="23">
    <cellStyle name="cf1" xfId="3"/>
    <cellStyle name="cf10" xfId="4"/>
    <cellStyle name="cf11" xfId="5"/>
    <cellStyle name="cf12" xfId="6"/>
    <cellStyle name="cf13" xfId="7"/>
    <cellStyle name="cf14" xfId="8"/>
    <cellStyle name="cf15" xfId="9"/>
    <cellStyle name="cf16" xfId="10"/>
    <cellStyle name="cf2" xfId="11"/>
    <cellStyle name="cf3" xfId="12"/>
    <cellStyle name="cf4" xfId="13"/>
    <cellStyle name="cf5" xfId="14"/>
    <cellStyle name="cf6" xfId="15"/>
    <cellStyle name="cf7" xfId="16"/>
    <cellStyle name="cf8" xfId="17"/>
    <cellStyle name="cf9" xfId="18"/>
    <cellStyle name="Comma" xfId="1" builtinId="3" customBuiltin="1"/>
    <cellStyle name="Hyperlink" xfId="19"/>
    <cellStyle name="Normal" xfId="0" builtinId="0" customBuiltin="1"/>
    <cellStyle name="Normal 2" xfId="20"/>
    <cellStyle name="Percent" xfId="2" builtinId="5" customBuiltin="1"/>
    <cellStyle name="SAPBEXstdItem" xfId="21"/>
    <cellStyle name="table headings" xfId="22"/>
  </cellStyles>
  <dxfs count="2">
    <dxf>
      <font>
        <color rgb="FF4472C4"/>
      </font>
    </dxf>
    <dxf>
      <font>
        <color rgb="FF4472C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0041%20Safeguard%20Extension%20Domestic%20Producer%20Annex%20261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0041%20Safeguard%20Extension%20Domestic%20Producer%20Annex_20230922170507%20Confidential%20271023%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ntents"/>
      <sheetName val="1)_Associated_companies"/>
      <sheetName val="2)_Product_Comparison"/>
      <sheetName val="3)_Cost_to_make_and_sell"/>
      <sheetName val="4)_Cost_reconciliation"/>
      <sheetName val="6)_Sales"/>
      <sheetName val="5)_Purchases_of_goods"/>
      <sheetName val="7)_Forward_sales_contracts"/>
      <sheetName val="8)_Injury"/>
      <sheetName val="9)_Investments"/>
      <sheetName val="10)_EIT"/>
    </sheetNames>
    <sheetDataSet>
      <sheetData sheetId="0">
        <row r="5">
          <cell r="C5" t="str">
            <v>Celsa Steel UK Ltd</v>
          </cell>
        </row>
      </sheetData>
      <sheetData sheetId="1"/>
      <sheetData sheetId="2"/>
      <sheetData sheetId="3"/>
      <sheetData sheetId="4">
        <row r="26">
          <cell r="B26" t="str">
            <v>Product A (12B. Non-alloy merchant bars and light sections)</v>
          </cell>
        </row>
        <row r="29">
          <cell r="B29" t="str">
            <v>Product B (13. Rebar)</v>
          </cell>
        </row>
        <row r="32">
          <cell r="B32" t="str">
            <v>Product C (16. Non-alloy and other alloy wire rod)</v>
          </cell>
        </row>
        <row r="35">
          <cell r="B35" t="str">
            <v>Product D (17. Angles, shapes, and sections of iron or non-alloy steel)</v>
          </cell>
        </row>
      </sheetData>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ntents"/>
      <sheetName val="1)_Associated_companies"/>
      <sheetName val="2)_Product_Comparison"/>
      <sheetName val="3)_Cost_to_make_and_sell"/>
      <sheetName val="4)_Cost_reconciliation"/>
      <sheetName val="5)_Purchases_of_goods"/>
      <sheetName val="6)_Sales"/>
      <sheetName val="7)_Forward_sales_contracts"/>
      <sheetName val="8)_Injury"/>
      <sheetName val="9)_Investments"/>
      <sheetName val="10)_EIT"/>
    </sheetNames>
    <sheetDataSet>
      <sheetData sheetId="0"/>
      <sheetData sheetId="1"/>
      <sheetData sheetId="2"/>
      <sheetData sheetId="3"/>
      <sheetData sheetId="4">
        <row r="98">
          <cell r="C98">
            <v>452.94728308960998</v>
          </cell>
        </row>
        <row r="281">
          <cell r="C281">
            <v>462.84072300296907</v>
          </cell>
          <cell r="D281">
            <v>426.62969256197414</v>
          </cell>
          <cell r="E281">
            <v>451.15897379938707</v>
          </cell>
          <cell r="F281">
            <v>658.44218187196986</v>
          </cell>
          <cell r="G281">
            <v>729.92442822361988</v>
          </cell>
        </row>
      </sheetData>
      <sheetData sheetId="5"/>
      <sheetData sheetId="6"/>
      <sheetData sheetId="7">
        <row r="39">
          <cell r="C39">
            <v>73602677.408228099</v>
          </cell>
        </row>
        <row r="117">
          <cell r="C117">
            <v>0</v>
          </cell>
          <cell r="D117">
            <v>0</v>
          </cell>
          <cell r="E117">
            <v>0</v>
          </cell>
          <cell r="F117">
            <v>0</v>
          </cell>
          <cell r="G117">
            <v>0</v>
          </cell>
        </row>
        <row r="125">
          <cell r="C125">
            <v>0</v>
          </cell>
          <cell r="D125">
            <v>0</v>
          </cell>
          <cell r="E125">
            <v>0</v>
          </cell>
          <cell r="F125">
            <v>0</v>
          </cell>
          <cell r="G125">
            <v>0</v>
          </cell>
        </row>
        <row r="129">
          <cell r="C129" t="e">
            <v>#DIV/0!</v>
          </cell>
          <cell r="D129" t="e">
            <v>#DIV/0!</v>
          </cell>
          <cell r="E129" t="e">
            <v>#DIV/0!</v>
          </cell>
          <cell r="F129" t="e">
            <v>#DIV/0!</v>
          </cell>
          <cell r="G129" t="e">
            <v>#DIV/0!</v>
          </cell>
        </row>
      </sheetData>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P69"/>
  <sheetViews>
    <sheetView workbookViewId="0">
      <selection activeCell="C58" sqref="C58:F58"/>
    </sheetView>
  </sheetViews>
  <sheetFormatPr defaultColWidth="8.88671875" defaultRowHeight="13.8" x14ac:dyDescent="0.25"/>
  <cols>
    <col min="1" max="1" width="3.6640625" style="1" customWidth="1"/>
    <col min="2" max="3" width="21.109375" style="1" customWidth="1"/>
    <col min="4" max="4" width="24.33203125" style="1" customWidth="1"/>
    <col min="5" max="6" width="21.109375" style="1" customWidth="1"/>
    <col min="7" max="16384" width="8.88671875" style="1"/>
  </cols>
  <sheetData>
    <row r="1" spans="2:16" ht="15" thickBot="1" x14ac:dyDescent="0.35">
      <c r="P1"/>
    </row>
    <row r="2" spans="2:16" ht="14.85" customHeight="1" thickBot="1" x14ac:dyDescent="0.35">
      <c r="B2" s="513" t="s">
        <v>0</v>
      </c>
      <c r="C2" s="513"/>
      <c r="D2" s="513"/>
      <c r="E2" s="513"/>
      <c r="F2" s="513"/>
      <c r="P2" t="s">
        <v>1</v>
      </c>
    </row>
    <row r="3" spans="2:16" ht="15.6" customHeight="1" thickBot="1" x14ac:dyDescent="0.35">
      <c r="B3" s="513"/>
      <c r="C3" s="513"/>
      <c r="D3" s="513"/>
      <c r="E3" s="513"/>
      <c r="F3" s="513"/>
      <c r="P3" t="s">
        <v>2</v>
      </c>
    </row>
    <row r="4" spans="2:16" ht="21" thickBot="1" x14ac:dyDescent="0.3">
      <c r="B4" s="3" t="s">
        <v>3</v>
      </c>
      <c r="C4" s="514" t="s">
        <v>4</v>
      </c>
      <c r="D4" s="514"/>
      <c r="E4" s="514"/>
      <c r="F4" s="514"/>
    </row>
    <row r="5" spans="2:16" ht="21" thickBot="1" x14ac:dyDescent="0.3">
      <c r="B5" s="4" t="s">
        <v>5</v>
      </c>
      <c r="C5" s="515" t="s">
        <v>6</v>
      </c>
      <c r="D5" s="515"/>
      <c r="E5" s="515"/>
      <c r="F5" s="515"/>
    </row>
    <row r="6" spans="2:16" s="2" customFormat="1" ht="15.45" customHeight="1" x14ac:dyDescent="0.25"/>
    <row r="7" spans="2:16" s="2" customFormat="1" ht="15.6" x14ac:dyDescent="0.25">
      <c r="B7" s="5" t="s">
        <v>7</v>
      </c>
    </row>
    <row r="8" spans="2:16" s="2" customFormat="1" ht="15.6" x14ac:dyDescent="0.25">
      <c r="B8" s="5"/>
    </row>
    <row r="9" spans="2:16" s="2" customFormat="1" ht="15" x14ac:dyDescent="0.25">
      <c r="B9" s="2" t="s">
        <v>8</v>
      </c>
    </row>
    <row r="10" spans="2:16" s="2" customFormat="1" ht="15.6" thickBot="1" x14ac:dyDescent="0.3"/>
    <row r="11" spans="2:16" s="2" customFormat="1" ht="36" customHeight="1" thickBot="1" x14ac:dyDescent="0.35">
      <c r="B11" s="516" t="s">
        <v>9</v>
      </c>
      <c r="C11" s="516"/>
      <c r="D11" s="512"/>
      <c r="E11" s="512"/>
      <c r="F11" s="6"/>
    </row>
    <row r="12" spans="2:16" s="2" customFormat="1" ht="42.9" customHeight="1" thickBot="1" x14ac:dyDescent="0.35">
      <c r="B12" s="511" t="s">
        <v>10</v>
      </c>
      <c r="C12" s="511"/>
      <c r="D12" s="512"/>
      <c r="E12" s="512"/>
      <c r="F12" s="7"/>
    </row>
    <row r="13" spans="2:16" s="2" customFormat="1" ht="15.6" thickBot="1" x14ac:dyDescent="0.3"/>
    <row r="14" spans="2:16" s="2" customFormat="1" ht="16.2" thickBot="1" x14ac:dyDescent="0.35">
      <c r="B14" s="8" t="s">
        <v>11</v>
      </c>
      <c r="C14" s="8"/>
      <c r="D14" s="9" t="s">
        <v>12</v>
      </c>
      <c r="E14" s="10"/>
      <c r="F14" s="10"/>
    </row>
    <row r="15" spans="2:16" s="2" customFormat="1" ht="15.6" thickBot="1" x14ac:dyDescent="0.3">
      <c r="B15" s="8"/>
      <c r="C15" s="8"/>
      <c r="D15" s="8"/>
      <c r="E15" s="8"/>
      <c r="F15" s="10"/>
    </row>
    <row r="16" spans="2:16" s="2" customFormat="1" ht="16.2" thickBot="1" x14ac:dyDescent="0.35">
      <c r="B16" s="8" t="s">
        <v>13</v>
      </c>
      <c r="C16" s="8"/>
      <c r="D16" s="9" t="s">
        <v>14</v>
      </c>
      <c r="E16" s="10"/>
      <c r="F16" s="10"/>
    </row>
    <row r="17" spans="2:6" s="2" customFormat="1" ht="15.6" x14ac:dyDescent="0.3">
      <c r="B17" s="8"/>
      <c r="C17" s="8"/>
      <c r="D17" s="11"/>
      <c r="E17" s="10"/>
      <c r="F17" s="10"/>
    </row>
    <row r="18" spans="2:6" s="2" customFormat="1" ht="15" x14ac:dyDescent="0.25">
      <c r="B18" s="12" t="s">
        <v>15</v>
      </c>
      <c r="C18" s="8"/>
      <c r="D18" s="8"/>
      <c r="E18" s="8"/>
      <c r="F18" s="8"/>
    </row>
    <row r="19" spans="2:6" s="2" customFormat="1" ht="15.6" x14ac:dyDescent="0.25">
      <c r="B19" s="13" t="s">
        <v>16</v>
      </c>
      <c r="C19" s="12"/>
      <c r="D19" s="12"/>
      <c r="E19" s="12"/>
      <c r="F19" s="12"/>
    </row>
    <row r="20" spans="2:6" s="2" customFormat="1" ht="15" x14ac:dyDescent="0.25">
      <c r="B20" s="8"/>
      <c r="C20" s="8"/>
      <c r="D20" s="8"/>
      <c r="E20" s="8"/>
      <c r="F20" s="8"/>
    </row>
    <row r="21" spans="2:6" s="2" customFormat="1" ht="15" x14ac:dyDescent="0.25">
      <c r="B21" s="8" t="s">
        <v>17</v>
      </c>
      <c r="C21" s="8"/>
      <c r="D21" s="8"/>
      <c r="E21" s="8"/>
      <c r="F21" s="8"/>
    </row>
    <row r="22" spans="2:6" s="2" customFormat="1" ht="16.2" customHeight="1" x14ac:dyDescent="0.3">
      <c r="B22" s="14" t="s">
        <v>18</v>
      </c>
      <c r="C22" s="8"/>
      <c r="D22" s="8"/>
      <c r="E22" s="8"/>
      <c r="F22" s="8"/>
    </row>
    <row r="23" spans="2:6" s="2" customFormat="1" ht="15" x14ac:dyDescent="0.25">
      <c r="B23" s="8"/>
      <c r="C23" s="8"/>
      <c r="D23" s="8"/>
      <c r="E23" s="8"/>
      <c r="F23" s="8"/>
    </row>
    <row r="24" spans="2:6" s="2" customFormat="1" ht="15" x14ac:dyDescent="0.25">
      <c r="B24" s="8" t="s">
        <v>19</v>
      </c>
      <c r="C24" s="10"/>
      <c r="D24" s="10"/>
      <c r="E24" s="8"/>
      <c r="F24" s="8"/>
    </row>
    <row r="25" spans="2:6" s="2" customFormat="1" ht="15" x14ac:dyDescent="0.25">
      <c r="B25" s="8"/>
      <c r="C25" s="10"/>
      <c r="D25" s="10"/>
      <c r="E25" s="8"/>
      <c r="F25" s="8"/>
    </row>
    <row r="26" spans="2:6" s="2" customFormat="1" ht="15" x14ac:dyDescent="0.25">
      <c r="B26" s="8" t="s">
        <v>20</v>
      </c>
      <c r="C26" s="8"/>
      <c r="D26" s="8"/>
      <c r="E26" s="8"/>
      <c r="F26" s="8"/>
    </row>
    <row r="27" spans="2:6" s="2" customFormat="1" ht="15.6" x14ac:dyDescent="0.3">
      <c r="B27" s="14" t="s">
        <v>21</v>
      </c>
      <c r="C27" s="8"/>
      <c r="D27" s="8"/>
      <c r="E27" s="8"/>
      <c r="F27" s="8"/>
    </row>
    <row r="28" spans="2:6" s="2" customFormat="1" ht="15.6" x14ac:dyDescent="0.3">
      <c r="B28" s="14"/>
      <c r="C28" s="8"/>
      <c r="D28" s="8"/>
      <c r="E28" s="8"/>
      <c r="F28" s="8"/>
    </row>
    <row r="29" spans="2:6" s="2" customFormat="1" ht="31.35" customHeight="1" x14ac:dyDescent="0.25">
      <c r="B29" s="518" t="s">
        <v>22</v>
      </c>
      <c r="C29" s="518"/>
      <c r="D29" s="518"/>
      <c r="E29" s="518"/>
      <c r="F29" s="518"/>
    </row>
    <row r="30" spans="2:6" s="2" customFormat="1" ht="15" x14ac:dyDescent="0.25">
      <c r="B30" s="12"/>
      <c r="C30" s="8"/>
      <c r="D30" s="8"/>
      <c r="E30" s="8"/>
      <c r="F30" s="8"/>
    </row>
    <row r="31" spans="2:6" s="2" customFormat="1" ht="15.6" thickBot="1" x14ac:dyDescent="0.3">
      <c r="B31" s="12" t="s">
        <v>23</v>
      </c>
      <c r="C31" s="8"/>
      <c r="D31" s="8"/>
      <c r="E31" s="8"/>
      <c r="F31" s="8"/>
    </row>
    <row r="32" spans="2:6" s="2" customFormat="1" ht="15.6" thickBot="1" x14ac:dyDescent="0.3">
      <c r="B32" s="8" t="s">
        <v>24</v>
      </c>
      <c r="C32" s="8"/>
      <c r="D32" s="8"/>
      <c r="E32" s="15"/>
      <c r="F32" s="8"/>
    </row>
    <row r="33" spans="2:6" s="2" customFormat="1" ht="15" x14ac:dyDescent="0.25">
      <c r="B33" s="8" t="s">
        <v>25</v>
      </c>
      <c r="C33" s="8"/>
      <c r="D33" s="8"/>
      <c r="E33" s="8"/>
      <c r="F33" s="8"/>
    </row>
    <row r="34" spans="2:6" s="2" customFormat="1" ht="15" x14ac:dyDescent="0.25">
      <c r="B34" s="8"/>
      <c r="C34" s="8"/>
      <c r="D34" s="8"/>
      <c r="E34" s="8"/>
      <c r="F34" s="8"/>
    </row>
    <row r="35" spans="2:6" s="2" customFormat="1" ht="32.4" customHeight="1" x14ac:dyDescent="0.25">
      <c r="B35" s="519" t="s">
        <v>26</v>
      </c>
      <c r="C35" s="519"/>
      <c r="D35" s="519"/>
      <c r="E35" s="519"/>
      <c r="F35" s="519"/>
    </row>
    <row r="36" spans="2:6" s="2" customFormat="1" ht="15" x14ac:dyDescent="0.25">
      <c r="B36" s="8"/>
      <c r="C36" s="8"/>
      <c r="D36" s="8"/>
      <c r="E36" s="8"/>
      <c r="F36" s="8"/>
    </row>
    <row r="37" spans="2:6" s="2" customFormat="1" ht="15" x14ac:dyDescent="0.25">
      <c r="B37" s="8"/>
      <c r="C37" s="8"/>
      <c r="D37" s="8"/>
      <c r="E37" s="8"/>
      <c r="F37" s="8"/>
    </row>
    <row r="38" spans="2:6" s="2" customFormat="1" ht="15" x14ac:dyDescent="0.25">
      <c r="B38" s="8" t="s">
        <v>27</v>
      </c>
      <c r="C38" s="8"/>
      <c r="D38" s="8"/>
      <c r="E38" s="8"/>
      <c r="F38" s="8"/>
    </row>
    <row r="39" spans="2:6" s="2" customFormat="1" ht="32.85" customHeight="1" x14ac:dyDescent="0.25">
      <c r="B39" s="519" t="s">
        <v>28</v>
      </c>
      <c r="C39" s="519"/>
      <c r="D39" s="519"/>
      <c r="E39" s="519"/>
      <c r="F39" s="519"/>
    </row>
    <row r="40" spans="2:6" s="2" customFormat="1" ht="15" x14ac:dyDescent="0.25"/>
    <row r="41" spans="2:6" customFormat="1" ht="14.4" x14ac:dyDescent="0.3">
      <c r="B41" s="16" t="s">
        <v>29</v>
      </c>
    </row>
    <row r="42" spans="2:6" customFormat="1" ht="15" thickBot="1" x14ac:dyDescent="0.35"/>
    <row r="43" spans="2:6" s="17" customFormat="1" ht="15.45" customHeight="1" thickBot="1" x14ac:dyDescent="0.35">
      <c r="B43" s="18" t="s">
        <v>30</v>
      </c>
      <c r="C43" s="520" t="s">
        <v>31</v>
      </c>
      <c r="D43" s="520"/>
      <c r="E43" s="520"/>
      <c r="F43" s="520"/>
    </row>
    <row r="44" spans="2:6" customFormat="1" ht="43.5" customHeight="1" x14ac:dyDescent="0.3">
      <c r="B44" s="454" t="s">
        <v>32</v>
      </c>
      <c r="C44" s="521" t="s">
        <v>33</v>
      </c>
      <c r="D44" s="521"/>
      <c r="E44" s="521"/>
      <c r="F44" s="521"/>
    </row>
    <row r="45" spans="2:6" customFormat="1" ht="41.4" x14ac:dyDescent="0.3">
      <c r="B45" s="20" t="s">
        <v>34</v>
      </c>
      <c r="C45" s="522" t="s">
        <v>35</v>
      </c>
      <c r="D45" s="522"/>
      <c r="E45" s="522"/>
      <c r="F45" s="522"/>
    </row>
    <row r="46" spans="2:6" customFormat="1" ht="27.6" x14ac:dyDescent="0.3">
      <c r="B46" s="20" t="s">
        <v>36</v>
      </c>
      <c r="C46" s="522" t="s">
        <v>37</v>
      </c>
      <c r="D46" s="522"/>
      <c r="E46" s="522"/>
      <c r="F46" s="522"/>
    </row>
    <row r="47" spans="2:6" customFormat="1" ht="27.6" x14ac:dyDescent="0.3">
      <c r="B47" s="20" t="s">
        <v>38</v>
      </c>
      <c r="C47" s="522" t="s">
        <v>39</v>
      </c>
      <c r="D47" s="522"/>
      <c r="E47" s="522"/>
      <c r="F47" s="522"/>
    </row>
    <row r="48" spans="2:6" customFormat="1" ht="15.45" customHeight="1" x14ac:dyDescent="0.3">
      <c r="B48" s="21" t="s">
        <v>40</v>
      </c>
      <c r="C48" s="523" t="s">
        <v>41</v>
      </c>
      <c r="D48" s="523"/>
      <c r="E48" s="523"/>
      <c r="F48" s="523"/>
    </row>
    <row r="49" spans="2:6" customFormat="1" ht="29.25" customHeight="1" x14ac:dyDescent="0.3">
      <c r="B49" s="21" t="s">
        <v>42</v>
      </c>
      <c r="C49" s="523" t="s">
        <v>43</v>
      </c>
      <c r="D49" s="523"/>
      <c r="E49" s="523"/>
      <c r="F49" s="523"/>
    </row>
    <row r="50" spans="2:6" customFormat="1" ht="29.25" customHeight="1" x14ac:dyDescent="0.3">
      <c r="B50" s="21" t="s">
        <v>44</v>
      </c>
      <c r="C50" s="523" t="s">
        <v>45</v>
      </c>
      <c r="D50" s="523"/>
      <c r="E50" s="523"/>
      <c r="F50" s="523"/>
    </row>
    <row r="51" spans="2:6" customFormat="1" ht="43.95" customHeight="1" x14ac:dyDescent="0.3">
      <c r="B51" s="485" t="s">
        <v>46</v>
      </c>
      <c r="C51" s="517" t="s">
        <v>47</v>
      </c>
      <c r="D51" s="517"/>
      <c r="E51" s="517"/>
      <c r="F51" s="517"/>
    </row>
    <row r="52" spans="2:6" customFormat="1" ht="15.45" customHeight="1" x14ac:dyDescent="0.3">
      <c r="B52" s="486" t="s">
        <v>48</v>
      </c>
      <c r="C52" s="525" t="s">
        <v>49</v>
      </c>
      <c r="D52" s="525"/>
      <c r="E52" s="525"/>
      <c r="F52" s="525"/>
    </row>
    <row r="53" spans="2:6" customFormat="1" ht="29.25" customHeight="1" x14ac:dyDescent="0.3">
      <c r="B53" s="485" t="s">
        <v>50</v>
      </c>
      <c r="C53" s="517" t="s">
        <v>51</v>
      </c>
      <c r="D53" s="517"/>
      <c r="E53" s="517"/>
      <c r="F53" s="517"/>
    </row>
    <row r="54" spans="2:6" customFormat="1" ht="41.4" x14ac:dyDescent="0.3">
      <c r="B54" s="485" t="s">
        <v>52</v>
      </c>
      <c r="C54" s="517" t="s">
        <v>53</v>
      </c>
      <c r="D54" s="517"/>
      <c r="E54" s="517"/>
      <c r="F54" s="517"/>
    </row>
    <row r="55" spans="2:6" customFormat="1" ht="28.5" customHeight="1" x14ac:dyDescent="0.3">
      <c r="B55" s="21" t="s">
        <v>54</v>
      </c>
      <c r="C55" s="522" t="s">
        <v>55</v>
      </c>
      <c r="D55" s="522"/>
      <c r="E55" s="522"/>
      <c r="F55" s="522"/>
    </row>
    <row r="56" spans="2:6" customFormat="1" ht="15.45" customHeight="1" x14ac:dyDescent="0.3">
      <c r="B56" s="21" t="s">
        <v>56</v>
      </c>
      <c r="C56" s="522" t="s">
        <v>57</v>
      </c>
      <c r="D56" s="522"/>
      <c r="E56" s="522"/>
      <c r="F56" s="522"/>
    </row>
    <row r="57" spans="2:6" customFormat="1" ht="14.7" customHeight="1" x14ac:dyDescent="0.3">
      <c r="B57" s="21" t="s">
        <v>58</v>
      </c>
      <c r="C57" s="522" t="s">
        <v>59</v>
      </c>
      <c r="D57" s="522"/>
      <c r="E57" s="522"/>
      <c r="F57" s="522"/>
    </row>
    <row r="58" spans="2:6" customFormat="1" ht="27.6" x14ac:dyDescent="0.3">
      <c r="B58" s="21" t="s">
        <v>60</v>
      </c>
      <c r="C58" s="522" t="s">
        <v>61</v>
      </c>
      <c r="D58" s="522"/>
      <c r="E58" s="522"/>
      <c r="F58" s="522"/>
    </row>
    <row r="59" spans="2:6" customFormat="1" ht="27.6" x14ac:dyDescent="0.3">
      <c r="B59" s="21" t="s">
        <v>62</v>
      </c>
      <c r="C59" s="522" t="s">
        <v>63</v>
      </c>
      <c r="D59" s="522"/>
      <c r="E59" s="522"/>
      <c r="F59" s="522"/>
    </row>
    <row r="60" spans="2:6" customFormat="1" ht="15.45" customHeight="1" thickBot="1" x14ac:dyDescent="0.35">
      <c r="B60" s="22" t="s">
        <v>64</v>
      </c>
      <c r="C60" s="524" t="s">
        <v>65</v>
      </c>
      <c r="D60" s="524"/>
      <c r="E60" s="524"/>
      <c r="F60" s="524"/>
    </row>
    <row r="61" spans="2:6" customFormat="1" ht="28.5" customHeight="1" x14ac:dyDescent="0.3"/>
    <row r="62" spans="2:6" customFormat="1" ht="47.4" customHeight="1" x14ac:dyDescent="0.3"/>
    <row r="63" spans="2:6" customFormat="1" ht="42.75" customHeight="1" x14ac:dyDescent="0.3"/>
    <row r="64" spans="2:6" customFormat="1" ht="44.85" customHeight="1" x14ac:dyDescent="0.3"/>
    <row r="66" spans="2:6" ht="14.4" x14ac:dyDescent="0.3">
      <c r="B66"/>
      <c r="C66"/>
      <c r="D66"/>
      <c r="E66"/>
      <c r="F66"/>
    </row>
    <row r="67" spans="2:6" ht="14.4" x14ac:dyDescent="0.3">
      <c r="B67"/>
      <c r="C67"/>
      <c r="D67"/>
      <c r="E67"/>
      <c r="F67"/>
    </row>
    <row r="68" spans="2:6" ht="14.4" x14ac:dyDescent="0.3">
      <c r="B68"/>
      <c r="C68"/>
      <c r="D68"/>
      <c r="E68"/>
      <c r="F68"/>
    </row>
    <row r="69" spans="2:6" ht="14.4" x14ac:dyDescent="0.3">
      <c r="B69"/>
      <c r="C69"/>
      <c r="D69"/>
      <c r="E69"/>
      <c r="F69"/>
    </row>
  </sheetData>
  <mergeCells count="28">
    <mergeCell ref="C58:F58"/>
    <mergeCell ref="C59:F59"/>
    <mergeCell ref="C60:F60"/>
    <mergeCell ref="C52:F52"/>
    <mergeCell ref="C53:F53"/>
    <mergeCell ref="C54:F54"/>
    <mergeCell ref="C55:F55"/>
    <mergeCell ref="C56:F56"/>
    <mergeCell ref="C57:F57"/>
    <mergeCell ref="C51:F51"/>
    <mergeCell ref="B29:F29"/>
    <mergeCell ref="B35:F35"/>
    <mergeCell ref="B39:F39"/>
    <mergeCell ref="C43:F43"/>
    <mergeCell ref="C44:F44"/>
    <mergeCell ref="C45:F45"/>
    <mergeCell ref="C46:F46"/>
    <mergeCell ref="C47:F47"/>
    <mergeCell ref="C48:F48"/>
    <mergeCell ref="C49:F49"/>
    <mergeCell ref="C50:F50"/>
    <mergeCell ref="B12:C12"/>
    <mergeCell ref="D12:E12"/>
    <mergeCell ref="B2:F3"/>
    <mergeCell ref="C4:F4"/>
    <mergeCell ref="C5:F5"/>
    <mergeCell ref="B11:C11"/>
    <mergeCell ref="D11:E11"/>
  </mergeCells>
  <pageMargins left="0.25" right="0.25" top="0.75" bottom="0.75" header="0.30000000000000004" footer="0.30000000000000004"/>
  <pageSetup paperSize="0" fitToHeight="0" orientation="portrait" horizontalDpi="0" verticalDpi="0" copies="0"/>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B1:AR84"/>
  <sheetViews>
    <sheetView tabSelected="1" topLeftCell="A52" workbookViewId="0">
      <selection activeCell="C56" sqref="C56"/>
    </sheetView>
  </sheetViews>
  <sheetFormatPr defaultRowHeight="14.4" x14ac:dyDescent="0.3"/>
  <cols>
    <col min="1" max="1" width="3.6640625" customWidth="1"/>
    <col min="2" max="2" width="46.5546875" style="19" customWidth="1"/>
    <col min="3" max="6" width="21.109375" customWidth="1"/>
    <col min="7" max="7" width="22.33203125" customWidth="1"/>
    <col min="8" max="8" width="8.88671875" customWidth="1"/>
    <col min="10" max="11" width="11.5546875" bestFit="1" customWidth="1"/>
  </cols>
  <sheetData>
    <row r="1" spans="2:44" ht="15" thickBot="1" x14ac:dyDescent="0.35"/>
    <row r="2" spans="2:44" ht="25.2" customHeight="1" thickBot="1" x14ac:dyDescent="0.35">
      <c r="B2" s="532" t="s">
        <v>380</v>
      </c>
      <c r="C2" s="532"/>
      <c r="D2" s="532"/>
      <c r="E2" s="488" t="s">
        <v>450</v>
      </c>
    </row>
    <row r="3" spans="2:44" ht="25.2" customHeight="1" thickBot="1" x14ac:dyDescent="0.35">
      <c r="B3" s="532"/>
      <c r="C3" s="532"/>
      <c r="D3" s="532"/>
    </row>
    <row r="4" spans="2:44" ht="18" thickBot="1" x14ac:dyDescent="0.35">
      <c r="B4" s="351" t="s">
        <v>3</v>
      </c>
      <c r="C4" s="533" t="str">
        <f>Guidance!$C$4</f>
        <v>SE0041</v>
      </c>
      <c r="D4" s="533"/>
      <c r="H4" s="92"/>
    </row>
    <row r="5" spans="2:44" ht="18" thickBot="1" x14ac:dyDescent="0.35">
      <c r="B5" s="351" t="s">
        <v>5</v>
      </c>
      <c r="C5" s="539" t="str">
        <f>Guidance!$C$5</f>
        <v>Celsa Steel UK Ltd</v>
      </c>
      <c r="D5" s="539"/>
      <c r="H5" s="92"/>
    </row>
    <row r="7" spans="2:44" ht="39.450000000000003" customHeight="1" x14ac:dyDescent="0.3">
      <c r="B7" s="564" t="s">
        <v>381</v>
      </c>
      <c r="C7" s="564"/>
      <c r="D7" s="564"/>
      <c r="E7" s="564"/>
      <c r="F7" s="564"/>
      <c r="G7" s="564"/>
    </row>
    <row r="9" spans="2:44" s="19" customFormat="1" ht="16.2" customHeight="1" thickBot="1" x14ac:dyDescent="0.35">
      <c r="B9" s="113" t="s">
        <v>268</v>
      </c>
      <c r="C9" s="536" t="s">
        <v>9</v>
      </c>
      <c r="D9" s="536"/>
      <c r="E9" s="536"/>
      <c r="F9" s="536"/>
      <c r="G9" s="536"/>
      <c r="J9" s="463"/>
      <c r="K9" s="463"/>
      <c r="L9"/>
      <c r="M9"/>
      <c r="N9"/>
      <c r="O9"/>
      <c r="P9"/>
      <c r="Q9"/>
      <c r="R9"/>
    </row>
    <row r="10" spans="2:44" s="19" customFormat="1" ht="28.2" x14ac:dyDescent="0.3">
      <c r="B10" s="113" t="s">
        <v>252</v>
      </c>
      <c r="C10" s="114" t="s">
        <v>66</v>
      </c>
      <c r="D10" s="114" t="s">
        <v>67</v>
      </c>
      <c r="E10" s="114" t="s">
        <v>68</v>
      </c>
      <c r="F10" s="114" t="s">
        <v>69</v>
      </c>
      <c r="G10" s="115" t="s">
        <v>70</v>
      </c>
      <c r="J10" s="463"/>
      <c r="K10" s="463"/>
      <c r="L10"/>
      <c r="M10"/>
      <c r="N10"/>
      <c r="O10"/>
      <c r="P10"/>
      <c r="Q10"/>
      <c r="R10"/>
    </row>
    <row r="11" spans="2:44" s="2" customFormat="1" ht="15.6" x14ac:dyDescent="0.3">
      <c r="B11" s="352"/>
      <c r="C11" s="563" t="s">
        <v>382</v>
      </c>
      <c r="D11" s="563"/>
      <c r="E11" s="563"/>
      <c r="F11" s="563"/>
      <c r="G11" s="563"/>
      <c r="J11" s="465"/>
      <c r="K11" s="464"/>
      <c r="L11"/>
      <c r="M11"/>
      <c r="N11"/>
      <c r="O11"/>
      <c r="P11"/>
      <c r="Q11"/>
      <c r="R11"/>
    </row>
    <row r="12" spans="2:44" s="2" customFormat="1" ht="15.6" x14ac:dyDescent="0.3">
      <c r="B12" s="113" t="s">
        <v>383</v>
      </c>
      <c r="C12" s="353"/>
      <c r="D12" s="354"/>
      <c r="E12" s="354"/>
      <c r="F12" s="354"/>
      <c r="G12" s="354"/>
      <c r="J12" s="465"/>
      <c r="K12" s="464"/>
      <c r="L12"/>
      <c r="M12"/>
      <c r="N12"/>
      <c r="O12"/>
      <c r="P12"/>
      <c r="Q12"/>
      <c r="R12"/>
    </row>
    <row r="13" spans="2:44" s="2" customFormat="1" ht="31.2" x14ac:dyDescent="0.3">
      <c r="B13" s="349" t="s">
        <v>46</v>
      </c>
      <c r="C13" s="355">
        <v>100</v>
      </c>
      <c r="D13" s="355">
        <v>101.03346786628003</v>
      </c>
      <c r="E13" s="355">
        <v>85.253977347480188</v>
      </c>
      <c r="F13" s="355">
        <v>94.255804389283298</v>
      </c>
      <c r="G13" s="355">
        <v>82.559869768569584</v>
      </c>
      <c r="H13" s="462"/>
      <c r="I13" s="462"/>
      <c r="J13" s="462"/>
      <c r="K13" s="462"/>
      <c r="L13" s="462"/>
      <c r="M13"/>
      <c r="N13"/>
      <c r="O13"/>
      <c r="P13"/>
      <c r="Q13"/>
      <c r="R13"/>
    </row>
    <row r="14" spans="2:44" s="2" customFormat="1" ht="15.6" x14ac:dyDescent="0.3">
      <c r="B14" s="349" t="s">
        <v>48</v>
      </c>
      <c r="C14" s="355">
        <v>100</v>
      </c>
      <c r="D14" s="355">
        <v>97.183282578324437</v>
      </c>
      <c r="E14" s="355">
        <v>85.04097308382805</v>
      </c>
      <c r="F14" s="355">
        <v>96.496392898632692</v>
      </c>
      <c r="G14" s="355">
        <v>87.269444547847314</v>
      </c>
      <c r="H14" s="462"/>
      <c r="I14" s="462"/>
      <c r="J14" s="462"/>
      <c r="K14" s="462"/>
      <c r="L14" s="462"/>
      <c r="M14"/>
      <c r="N14"/>
      <c r="O14"/>
      <c r="P14"/>
      <c r="Q14"/>
      <c r="R14"/>
      <c r="S14"/>
      <c r="T14"/>
      <c r="U14"/>
      <c r="V14"/>
      <c r="W14"/>
      <c r="X14"/>
      <c r="Y14"/>
      <c r="Z14"/>
      <c r="AA14"/>
      <c r="AB14"/>
      <c r="AC14"/>
      <c r="AD14"/>
      <c r="AE14"/>
      <c r="AF14"/>
      <c r="AG14"/>
      <c r="AH14"/>
      <c r="AI14"/>
      <c r="AJ14"/>
      <c r="AK14"/>
      <c r="AL14"/>
      <c r="AM14"/>
      <c r="AN14"/>
      <c r="AO14"/>
      <c r="AP14"/>
      <c r="AQ14"/>
      <c r="AR14"/>
    </row>
    <row r="15" spans="2:44" s="2" customFormat="1" ht="15.6" x14ac:dyDescent="0.3">
      <c r="B15" s="349" t="s">
        <v>50</v>
      </c>
      <c r="C15" s="355">
        <v>100</v>
      </c>
      <c r="D15" s="355">
        <v>100.64870329403148</v>
      </c>
      <c r="E15" s="355">
        <v>95.906625386633749</v>
      </c>
      <c r="F15" s="355">
        <v>94.490588024524897</v>
      </c>
      <c r="G15" s="355">
        <v>70.894113942914984</v>
      </c>
      <c r="H15" s="462"/>
      <c r="I15" s="462"/>
      <c r="J15" s="462"/>
      <c r="K15" s="462"/>
      <c r="L15" s="462"/>
      <c r="M15"/>
      <c r="N15"/>
      <c r="O15"/>
      <c r="P15"/>
      <c r="Q15"/>
      <c r="R15"/>
      <c r="S15"/>
      <c r="T15"/>
      <c r="U15"/>
      <c r="V15"/>
      <c r="W15"/>
      <c r="X15"/>
      <c r="Y15"/>
      <c r="Z15"/>
      <c r="AA15"/>
      <c r="AB15"/>
      <c r="AC15"/>
      <c r="AD15"/>
      <c r="AE15"/>
      <c r="AF15"/>
      <c r="AG15"/>
      <c r="AH15"/>
      <c r="AI15"/>
      <c r="AJ15"/>
      <c r="AK15"/>
      <c r="AL15"/>
      <c r="AM15"/>
      <c r="AN15"/>
      <c r="AO15"/>
      <c r="AP15"/>
      <c r="AQ15"/>
      <c r="AR15"/>
    </row>
    <row r="16" spans="2:44" s="2" customFormat="1" ht="31.2" x14ac:dyDescent="0.3">
      <c r="B16" s="349" t="s">
        <v>52</v>
      </c>
      <c r="C16" s="355">
        <v>100</v>
      </c>
      <c r="D16" s="355">
        <v>104.1741970984142</v>
      </c>
      <c r="E16" s="355">
        <v>108.43268437665361</v>
      </c>
      <c r="F16" s="355">
        <v>97.999701672074906</v>
      </c>
      <c r="G16" s="355">
        <v>107.67067562643885</v>
      </c>
      <c r="H16" s="462"/>
      <c r="I16" s="462"/>
      <c r="J16" s="462"/>
      <c r="K16" s="462"/>
      <c r="L16" s="462"/>
      <c r="M16"/>
      <c r="N16"/>
      <c r="O16"/>
      <c r="P16"/>
      <c r="Q16"/>
      <c r="R16"/>
      <c r="S16"/>
      <c r="T16"/>
      <c r="U16"/>
      <c r="V16"/>
      <c r="W16"/>
      <c r="X16"/>
      <c r="Y16"/>
      <c r="Z16"/>
      <c r="AA16"/>
      <c r="AB16"/>
      <c r="AC16"/>
      <c r="AD16"/>
      <c r="AE16"/>
      <c r="AF16"/>
      <c r="AG16"/>
      <c r="AH16"/>
      <c r="AI16"/>
      <c r="AJ16"/>
      <c r="AK16"/>
      <c r="AL16"/>
      <c r="AM16"/>
      <c r="AN16"/>
      <c r="AO16"/>
      <c r="AP16"/>
      <c r="AQ16"/>
      <c r="AR16"/>
    </row>
    <row r="17" spans="2:44" s="2" customFormat="1" ht="15.6" x14ac:dyDescent="0.3">
      <c r="B17" s="113" t="s">
        <v>384</v>
      </c>
      <c r="C17" s="356"/>
      <c r="D17" s="356"/>
      <c r="E17" s="356"/>
      <c r="F17" s="356"/>
      <c r="G17" s="356"/>
      <c r="H17" s="462"/>
      <c r="I17" s="462"/>
      <c r="J17" s="462"/>
      <c r="K17" s="462"/>
      <c r="L17" s="462"/>
      <c r="M17"/>
      <c r="N17"/>
      <c r="O17"/>
      <c r="P17"/>
      <c r="Q17"/>
      <c r="R17"/>
      <c r="S17"/>
      <c r="T17"/>
      <c r="U17"/>
      <c r="V17"/>
      <c r="W17"/>
      <c r="X17"/>
      <c r="Y17"/>
      <c r="Z17"/>
      <c r="AA17"/>
      <c r="AB17"/>
      <c r="AC17"/>
      <c r="AD17"/>
      <c r="AE17"/>
      <c r="AF17"/>
      <c r="AG17"/>
      <c r="AH17"/>
      <c r="AI17"/>
      <c r="AJ17"/>
      <c r="AK17"/>
      <c r="AL17"/>
      <c r="AM17"/>
      <c r="AN17"/>
      <c r="AO17"/>
      <c r="AP17"/>
      <c r="AQ17"/>
      <c r="AR17"/>
    </row>
    <row r="18" spans="2:44" s="2" customFormat="1" ht="31.2" x14ac:dyDescent="0.3">
      <c r="B18" s="349" t="str">
        <f>$B$13</f>
        <v>12B. Non-alloy merchant bars and light sections</v>
      </c>
      <c r="C18" s="355">
        <v>100</v>
      </c>
      <c r="D18" s="355">
        <v>100</v>
      </c>
      <c r="E18" s="355">
        <v>100</v>
      </c>
      <c r="F18" s="355">
        <v>100</v>
      </c>
      <c r="G18" s="355">
        <v>100</v>
      </c>
      <c r="H18" s="462"/>
      <c r="I18" s="462"/>
      <c r="J18" s="462"/>
      <c r="K18" s="462"/>
      <c r="L18" s="462"/>
      <c r="M18"/>
      <c r="N18"/>
      <c r="O18"/>
      <c r="P18"/>
      <c r="Q18"/>
      <c r="R18"/>
      <c r="S18"/>
      <c r="T18"/>
      <c r="U18"/>
      <c r="V18"/>
      <c r="W18"/>
      <c r="X18"/>
      <c r="Y18"/>
      <c r="Z18"/>
      <c r="AA18"/>
      <c r="AB18"/>
      <c r="AC18"/>
      <c r="AD18"/>
      <c r="AE18"/>
      <c r="AF18"/>
      <c r="AG18"/>
      <c r="AH18"/>
      <c r="AI18"/>
      <c r="AJ18"/>
      <c r="AK18"/>
      <c r="AL18"/>
      <c r="AM18"/>
      <c r="AN18"/>
      <c r="AO18"/>
      <c r="AP18"/>
      <c r="AQ18"/>
      <c r="AR18"/>
    </row>
    <row r="19" spans="2:44" s="2" customFormat="1" ht="15.6" x14ac:dyDescent="0.3">
      <c r="B19" s="349" t="str">
        <f>$B$14</f>
        <v>13. Rebar</v>
      </c>
      <c r="C19" s="355">
        <v>100</v>
      </c>
      <c r="D19" s="355">
        <v>100</v>
      </c>
      <c r="E19" s="355">
        <v>100</v>
      </c>
      <c r="F19" s="355">
        <v>100</v>
      </c>
      <c r="G19" s="355">
        <v>100</v>
      </c>
      <c r="H19" s="462"/>
      <c r="I19" s="462"/>
      <c r="J19" s="462"/>
      <c r="K19" s="462"/>
      <c r="L19" s="462"/>
      <c r="M19"/>
      <c r="N19"/>
      <c r="O19"/>
      <c r="P19"/>
      <c r="Q19"/>
      <c r="R19"/>
      <c r="S19"/>
      <c r="T19"/>
      <c r="U19"/>
      <c r="V19"/>
      <c r="W19"/>
      <c r="X19"/>
      <c r="Y19"/>
      <c r="Z19"/>
      <c r="AA19"/>
      <c r="AB19"/>
      <c r="AC19"/>
      <c r="AD19"/>
      <c r="AE19"/>
      <c r="AF19"/>
      <c r="AG19"/>
      <c r="AH19"/>
      <c r="AI19"/>
      <c r="AJ19"/>
      <c r="AK19"/>
      <c r="AL19"/>
      <c r="AM19"/>
      <c r="AN19"/>
      <c r="AO19"/>
      <c r="AP19"/>
      <c r="AQ19"/>
      <c r="AR19"/>
    </row>
    <row r="20" spans="2:44" s="2" customFormat="1" ht="15.6" x14ac:dyDescent="0.3">
      <c r="B20" s="349" t="str">
        <f>$B$15</f>
        <v>16. Non-alloy and other alloy wire rod</v>
      </c>
      <c r="C20" s="355">
        <v>100</v>
      </c>
      <c r="D20" s="355">
        <v>100</v>
      </c>
      <c r="E20" s="355">
        <v>100</v>
      </c>
      <c r="F20" s="355">
        <v>100</v>
      </c>
      <c r="G20" s="355">
        <v>100</v>
      </c>
      <c r="H20" s="462"/>
      <c r="I20" s="462"/>
      <c r="J20" s="462"/>
      <c r="K20" s="462"/>
      <c r="L20" s="462"/>
      <c r="M20"/>
      <c r="N20"/>
      <c r="O20"/>
      <c r="P20"/>
      <c r="Q20"/>
      <c r="R20"/>
      <c r="S20"/>
      <c r="T20"/>
      <c r="U20"/>
      <c r="V20"/>
      <c r="W20"/>
      <c r="X20"/>
      <c r="Y20"/>
      <c r="Z20"/>
      <c r="AA20"/>
      <c r="AB20"/>
      <c r="AC20"/>
      <c r="AD20"/>
      <c r="AE20"/>
      <c r="AF20"/>
      <c r="AG20"/>
      <c r="AH20"/>
      <c r="AI20"/>
      <c r="AJ20"/>
      <c r="AK20"/>
      <c r="AL20"/>
      <c r="AM20"/>
      <c r="AN20"/>
      <c r="AO20"/>
      <c r="AP20"/>
      <c r="AQ20"/>
      <c r="AR20"/>
    </row>
    <row r="21" spans="2:44" s="2" customFormat="1" ht="31.2" x14ac:dyDescent="0.3">
      <c r="B21" s="349" t="str">
        <f>$B$16</f>
        <v>17. Angles, shapes, and sections of iron or non-alloy steel</v>
      </c>
      <c r="C21" s="355">
        <v>100</v>
      </c>
      <c r="D21" s="355">
        <v>100</v>
      </c>
      <c r="E21" s="355">
        <v>100</v>
      </c>
      <c r="F21" s="355">
        <v>100</v>
      </c>
      <c r="G21" s="355">
        <v>100</v>
      </c>
      <c r="H21" s="462"/>
      <c r="I21" s="462"/>
      <c r="J21" s="462"/>
      <c r="K21" s="462"/>
      <c r="L21" s="462"/>
      <c r="M21"/>
      <c r="N21"/>
      <c r="O21"/>
      <c r="P21"/>
      <c r="Q21"/>
      <c r="R21"/>
      <c r="S21"/>
      <c r="T21"/>
      <c r="U21"/>
      <c r="V21"/>
      <c r="W21"/>
      <c r="X21"/>
      <c r="Y21"/>
      <c r="Z21"/>
      <c r="AA21"/>
      <c r="AB21"/>
      <c r="AC21"/>
      <c r="AD21"/>
      <c r="AE21"/>
      <c r="AF21"/>
      <c r="AG21"/>
      <c r="AH21"/>
      <c r="AI21"/>
      <c r="AJ21"/>
      <c r="AK21"/>
      <c r="AL21"/>
      <c r="AM21"/>
      <c r="AN21"/>
      <c r="AO21"/>
      <c r="AP21"/>
      <c r="AQ21"/>
      <c r="AR21"/>
    </row>
    <row r="22" spans="2:44" s="2" customFormat="1" ht="15.6" x14ac:dyDescent="0.3">
      <c r="B22" s="113" t="s">
        <v>385</v>
      </c>
      <c r="C22" s="356"/>
      <c r="D22" s="356"/>
      <c r="E22" s="356"/>
      <c r="F22" s="356"/>
      <c r="G22" s="356"/>
      <c r="L22"/>
      <c r="M22"/>
      <c r="N22"/>
      <c r="O22"/>
      <c r="P22"/>
      <c r="Q22"/>
      <c r="R22"/>
      <c r="S22"/>
      <c r="T22"/>
      <c r="U22"/>
      <c r="V22"/>
      <c r="W22"/>
      <c r="X22"/>
      <c r="Y22"/>
      <c r="Z22"/>
      <c r="AA22"/>
      <c r="AB22"/>
      <c r="AC22"/>
      <c r="AD22"/>
      <c r="AE22"/>
      <c r="AF22"/>
      <c r="AG22"/>
      <c r="AH22"/>
      <c r="AI22"/>
      <c r="AJ22"/>
      <c r="AK22"/>
      <c r="AL22"/>
      <c r="AM22"/>
      <c r="AN22"/>
      <c r="AO22"/>
      <c r="AP22"/>
      <c r="AQ22"/>
      <c r="AR22"/>
    </row>
    <row r="23" spans="2:44" s="2" customFormat="1" ht="31.2" x14ac:dyDescent="0.3">
      <c r="B23" s="349" t="str">
        <f>$B$13</f>
        <v>12B. Non-alloy merchant bars and light sections</v>
      </c>
      <c r="C23" s="357">
        <f t="shared" ref="C23:G26" si="0">C13/C18</f>
        <v>1</v>
      </c>
      <c r="D23" s="357">
        <f t="shared" si="0"/>
        <v>1.0103346786628002</v>
      </c>
      <c r="E23" s="357">
        <f t="shared" si="0"/>
        <v>0.85253977347480192</v>
      </c>
      <c r="F23" s="357">
        <f t="shared" si="0"/>
        <v>0.94255804389283293</v>
      </c>
      <c r="G23" s="357">
        <f t="shared" si="0"/>
        <v>0.82559869768569583</v>
      </c>
      <c r="L23"/>
      <c r="M23"/>
      <c r="N23"/>
      <c r="O23"/>
      <c r="P23"/>
      <c r="Q23"/>
      <c r="R23"/>
      <c r="S23"/>
      <c r="T23"/>
      <c r="U23"/>
      <c r="V23"/>
      <c r="W23"/>
      <c r="X23"/>
      <c r="Y23"/>
      <c r="Z23"/>
      <c r="AA23"/>
      <c r="AB23"/>
      <c r="AC23"/>
      <c r="AD23"/>
      <c r="AE23"/>
      <c r="AF23"/>
      <c r="AG23"/>
      <c r="AH23"/>
      <c r="AI23"/>
      <c r="AJ23"/>
      <c r="AK23"/>
      <c r="AL23"/>
      <c r="AM23"/>
      <c r="AN23"/>
      <c r="AO23"/>
      <c r="AP23"/>
      <c r="AQ23"/>
      <c r="AR23"/>
    </row>
    <row r="24" spans="2:44" s="2" customFormat="1" ht="15.6" x14ac:dyDescent="0.3">
      <c r="B24" s="349" t="str">
        <f>$B$14</f>
        <v>13. Rebar</v>
      </c>
      <c r="C24" s="357">
        <f t="shared" si="0"/>
        <v>1</v>
      </c>
      <c r="D24" s="357">
        <f t="shared" si="0"/>
        <v>0.97183282578324437</v>
      </c>
      <c r="E24" s="357">
        <f t="shared" si="0"/>
        <v>0.85040973083828053</v>
      </c>
      <c r="F24" s="357">
        <f t="shared" si="0"/>
        <v>0.96496392898632688</v>
      </c>
      <c r="G24" s="357">
        <f t="shared" si="0"/>
        <v>0.87269444547847319</v>
      </c>
      <c r="L24"/>
      <c r="M24"/>
      <c r="N24"/>
      <c r="O24"/>
      <c r="P24"/>
      <c r="Q24"/>
      <c r="R24"/>
      <c r="S24"/>
      <c r="T24"/>
      <c r="U24"/>
      <c r="V24"/>
      <c r="W24"/>
      <c r="X24"/>
      <c r="Y24"/>
      <c r="Z24"/>
      <c r="AA24"/>
      <c r="AB24"/>
      <c r="AC24"/>
      <c r="AD24"/>
      <c r="AE24"/>
      <c r="AF24"/>
      <c r="AG24"/>
      <c r="AH24"/>
      <c r="AI24"/>
      <c r="AJ24"/>
      <c r="AK24"/>
      <c r="AL24"/>
      <c r="AM24"/>
      <c r="AN24"/>
      <c r="AO24"/>
      <c r="AP24"/>
      <c r="AQ24"/>
      <c r="AR24"/>
    </row>
    <row r="25" spans="2:44" s="2" customFormat="1" ht="15.6" x14ac:dyDescent="0.3">
      <c r="B25" s="349" t="str">
        <f>$B$15</f>
        <v>16. Non-alloy and other alloy wire rod</v>
      </c>
      <c r="C25" s="357">
        <f t="shared" si="0"/>
        <v>1</v>
      </c>
      <c r="D25" s="357">
        <f t="shared" si="0"/>
        <v>1.0064870329403148</v>
      </c>
      <c r="E25" s="357">
        <f t="shared" si="0"/>
        <v>0.95906625386633748</v>
      </c>
      <c r="F25" s="357">
        <f t="shared" si="0"/>
        <v>0.94490588024524902</v>
      </c>
      <c r="G25" s="357">
        <f t="shared" si="0"/>
        <v>0.70894113942914982</v>
      </c>
      <c r="L25"/>
      <c r="M25"/>
      <c r="N25"/>
      <c r="O25"/>
      <c r="P25"/>
      <c r="Q25"/>
      <c r="R25"/>
      <c r="S25"/>
      <c r="T25"/>
      <c r="U25"/>
      <c r="V25"/>
      <c r="W25"/>
      <c r="X25"/>
      <c r="Y25"/>
      <c r="Z25"/>
      <c r="AA25"/>
      <c r="AB25"/>
      <c r="AC25"/>
      <c r="AD25"/>
      <c r="AE25"/>
      <c r="AF25"/>
      <c r="AG25"/>
      <c r="AH25"/>
      <c r="AI25"/>
      <c r="AJ25"/>
      <c r="AK25"/>
      <c r="AL25"/>
      <c r="AM25"/>
      <c r="AN25"/>
      <c r="AO25"/>
      <c r="AP25"/>
      <c r="AQ25"/>
      <c r="AR25"/>
    </row>
    <row r="26" spans="2:44" s="2" customFormat="1" ht="31.2" x14ac:dyDescent="0.3">
      <c r="B26" s="349" t="str">
        <f>$B$16</f>
        <v>17. Angles, shapes, and sections of iron or non-alloy steel</v>
      </c>
      <c r="C26" s="357">
        <f t="shared" si="0"/>
        <v>1</v>
      </c>
      <c r="D26" s="357">
        <f t="shared" si="0"/>
        <v>1.041741970984142</v>
      </c>
      <c r="E26" s="357">
        <f t="shared" si="0"/>
        <v>1.0843268437665361</v>
      </c>
      <c r="F26" s="357">
        <f t="shared" si="0"/>
        <v>0.97999701672074901</v>
      </c>
      <c r="G26" s="357">
        <f t="shared" si="0"/>
        <v>1.0767067562643886</v>
      </c>
      <c r="L26"/>
      <c r="M26"/>
      <c r="N26"/>
      <c r="O26"/>
      <c r="P26"/>
      <c r="Q26"/>
      <c r="R26"/>
      <c r="S26"/>
      <c r="T26"/>
      <c r="U26"/>
      <c r="V26"/>
      <c r="W26"/>
      <c r="X26"/>
      <c r="Y26"/>
      <c r="Z26"/>
      <c r="AA26"/>
      <c r="AB26"/>
      <c r="AC26"/>
      <c r="AD26"/>
      <c r="AE26"/>
      <c r="AF26"/>
      <c r="AG26"/>
      <c r="AH26"/>
      <c r="AI26"/>
      <c r="AJ26"/>
      <c r="AK26"/>
      <c r="AL26"/>
      <c r="AM26"/>
      <c r="AN26"/>
      <c r="AO26"/>
      <c r="AP26"/>
      <c r="AQ26"/>
      <c r="AR26"/>
    </row>
    <row r="28" spans="2:44" s="19" customFormat="1" ht="16.2" customHeight="1" thickBot="1" x14ac:dyDescent="0.35">
      <c r="B28" s="113" t="s">
        <v>268</v>
      </c>
      <c r="C28" s="536" t="s">
        <v>9</v>
      </c>
      <c r="D28" s="536"/>
      <c r="E28" s="536"/>
      <c r="F28" s="536"/>
      <c r="G28" s="536"/>
      <c r="L28"/>
      <c r="M28"/>
      <c r="N28"/>
      <c r="O28"/>
      <c r="P28"/>
      <c r="Q28"/>
      <c r="R28"/>
      <c r="S28"/>
      <c r="T28"/>
      <c r="U28"/>
      <c r="V28"/>
      <c r="W28"/>
      <c r="X28"/>
      <c r="Y28"/>
      <c r="Z28"/>
      <c r="AA28"/>
      <c r="AB28"/>
      <c r="AC28"/>
      <c r="AD28"/>
      <c r="AE28"/>
      <c r="AF28"/>
      <c r="AG28"/>
      <c r="AH28"/>
      <c r="AI28"/>
      <c r="AJ28"/>
      <c r="AK28"/>
      <c r="AL28"/>
      <c r="AM28"/>
      <c r="AN28"/>
      <c r="AO28"/>
      <c r="AP28"/>
      <c r="AQ28"/>
      <c r="AR28"/>
    </row>
    <row r="29" spans="2:44" s="19" customFormat="1" ht="28.2" x14ac:dyDescent="0.3">
      <c r="B29" s="113" t="s">
        <v>252</v>
      </c>
      <c r="C29" s="114" t="s">
        <v>66</v>
      </c>
      <c r="D29" s="114" t="s">
        <v>67</v>
      </c>
      <c r="E29" s="114" t="s">
        <v>68</v>
      </c>
      <c r="F29" s="114" t="s">
        <v>69</v>
      </c>
      <c r="G29" s="115" t="s">
        <v>70</v>
      </c>
      <c r="L29"/>
      <c r="M29"/>
      <c r="N29"/>
      <c r="O29"/>
      <c r="P29"/>
      <c r="Q29"/>
      <c r="R29"/>
      <c r="S29"/>
      <c r="T29"/>
      <c r="U29"/>
      <c r="V29"/>
      <c r="W29"/>
      <c r="X29"/>
      <c r="Y29"/>
      <c r="Z29"/>
      <c r="AA29"/>
      <c r="AB29"/>
      <c r="AC29"/>
      <c r="AD29"/>
      <c r="AE29"/>
      <c r="AF29"/>
      <c r="AG29"/>
      <c r="AH29"/>
      <c r="AI29"/>
      <c r="AJ29"/>
      <c r="AK29"/>
      <c r="AL29"/>
      <c r="AM29"/>
      <c r="AN29"/>
      <c r="AO29"/>
      <c r="AP29"/>
      <c r="AQ29"/>
      <c r="AR29"/>
    </row>
    <row r="30" spans="2:44" s="2" customFormat="1" ht="15.6" x14ac:dyDescent="0.3">
      <c r="B30" s="352"/>
      <c r="C30" s="563" t="s">
        <v>456</v>
      </c>
      <c r="D30" s="563"/>
      <c r="E30" s="563"/>
      <c r="F30" s="563"/>
      <c r="G30" s="563"/>
      <c r="L30"/>
      <c r="M30"/>
      <c r="N30"/>
      <c r="O30"/>
      <c r="P30"/>
      <c r="Q30"/>
      <c r="R30"/>
      <c r="S30"/>
      <c r="T30"/>
      <c r="U30"/>
      <c r="V30"/>
      <c r="W30"/>
      <c r="X30"/>
      <c r="Y30"/>
      <c r="Z30"/>
      <c r="AA30"/>
      <c r="AB30"/>
      <c r="AC30"/>
      <c r="AD30"/>
      <c r="AE30"/>
      <c r="AF30"/>
      <c r="AG30"/>
      <c r="AH30"/>
      <c r="AI30"/>
      <c r="AJ30"/>
      <c r="AK30"/>
      <c r="AL30"/>
      <c r="AM30"/>
      <c r="AN30"/>
      <c r="AO30"/>
      <c r="AP30"/>
      <c r="AQ30"/>
      <c r="AR30"/>
    </row>
    <row r="31" spans="2:44" s="2" customFormat="1" ht="15.6" x14ac:dyDescent="0.3">
      <c r="B31" s="113" t="s">
        <v>386</v>
      </c>
      <c r="C31" s="358"/>
      <c r="D31" s="358"/>
      <c r="E31" s="358"/>
      <c r="F31" s="358"/>
      <c r="G31" s="358"/>
      <c r="L31"/>
      <c r="M31"/>
      <c r="N31"/>
      <c r="O31"/>
      <c r="P31"/>
      <c r="Q31"/>
      <c r="R31"/>
      <c r="S31"/>
      <c r="T31"/>
      <c r="U31"/>
      <c r="V31"/>
      <c r="W31"/>
      <c r="X31"/>
      <c r="Y31"/>
      <c r="Z31"/>
      <c r="AA31"/>
      <c r="AB31"/>
      <c r="AC31"/>
      <c r="AD31"/>
      <c r="AE31"/>
      <c r="AF31"/>
      <c r="AG31"/>
      <c r="AH31"/>
      <c r="AI31"/>
      <c r="AJ31"/>
      <c r="AK31"/>
      <c r="AL31"/>
      <c r="AM31"/>
      <c r="AN31"/>
      <c r="AO31"/>
      <c r="AP31"/>
      <c r="AQ31"/>
      <c r="AR31"/>
    </row>
    <row r="32" spans="2:44" s="2" customFormat="1" ht="31.2" x14ac:dyDescent="0.25">
      <c r="B32" s="349" t="str">
        <f>$B$13</f>
        <v>12B. Non-alloy merchant bars and light sections</v>
      </c>
      <c r="C32" s="495">
        <v>100</v>
      </c>
      <c r="D32" s="495">
        <v>103.7832699619772</v>
      </c>
      <c r="E32" s="495">
        <v>101.63498098859316</v>
      </c>
      <c r="F32" s="495">
        <v>103.21292775665398</v>
      </c>
      <c r="G32" s="495">
        <v>110.09505703422052</v>
      </c>
      <c r="H32" s="466"/>
      <c r="I32" s="466"/>
      <c r="J32" s="466"/>
      <c r="K32" s="466"/>
      <c r="L32" s="466"/>
    </row>
    <row r="33" spans="2:12" s="2" customFormat="1" ht="15.6" x14ac:dyDescent="0.25">
      <c r="B33" s="349" t="str">
        <f>$B$14</f>
        <v>13. Rebar</v>
      </c>
      <c r="C33" s="495">
        <v>100</v>
      </c>
      <c r="D33" s="495">
        <v>106.49426976197472</v>
      </c>
      <c r="E33" s="495">
        <v>104.92212753452836</v>
      </c>
      <c r="F33" s="495">
        <v>104.21686746987952</v>
      </c>
      <c r="G33" s="495">
        <v>111.82779900088156</v>
      </c>
      <c r="H33" s="466"/>
      <c r="I33" s="466"/>
      <c r="J33" s="466"/>
      <c r="K33" s="466"/>
      <c r="L33" s="466"/>
    </row>
    <row r="34" spans="2:12" s="2" customFormat="1" ht="15.6" x14ac:dyDescent="0.25">
      <c r="B34" s="349" t="str">
        <f>$B$15</f>
        <v>16. Non-alloy and other alloy wire rod</v>
      </c>
      <c r="C34" s="495">
        <v>100</v>
      </c>
      <c r="D34" s="495">
        <v>106.49426976197472</v>
      </c>
      <c r="E34" s="495">
        <v>104.92212753452836</v>
      </c>
      <c r="F34" s="495">
        <v>104.21686746987952</v>
      </c>
      <c r="G34" s="495">
        <v>111.82779900088156</v>
      </c>
      <c r="H34" s="466"/>
      <c r="I34" s="466"/>
      <c r="J34" s="466"/>
      <c r="K34" s="466"/>
      <c r="L34" s="466"/>
    </row>
    <row r="35" spans="2:12" s="2" customFormat="1" ht="31.2" x14ac:dyDescent="0.25">
      <c r="B35" s="349" t="str">
        <f>$B$16</f>
        <v>17. Angles, shapes, and sections of iron or non-alloy steel</v>
      </c>
      <c r="C35" s="495">
        <v>100</v>
      </c>
      <c r="D35" s="495">
        <v>103.7832699619772</v>
      </c>
      <c r="E35" s="495">
        <v>101.63498098859316</v>
      </c>
      <c r="F35" s="495">
        <v>103.21292775665398</v>
      </c>
      <c r="G35" s="495">
        <v>110.09505703422052</v>
      </c>
      <c r="H35" s="466"/>
      <c r="I35" s="466"/>
      <c r="J35" s="466"/>
      <c r="K35" s="466"/>
      <c r="L35" s="466"/>
    </row>
    <row r="36" spans="2:12" s="2" customFormat="1" ht="15" x14ac:dyDescent="0.25">
      <c r="B36" s="322" t="s">
        <v>387</v>
      </c>
      <c r="C36" s="327">
        <v>100</v>
      </c>
      <c r="D36" s="327">
        <v>107.28761323662172</v>
      </c>
      <c r="E36" s="327">
        <v>107.81371602901345</v>
      </c>
      <c r="F36" s="327">
        <v>112.62024094885281</v>
      </c>
      <c r="G36" s="327">
        <v>120.65809544563083</v>
      </c>
      <c r="H36" s="466"/>
      <c r="I36" s="466"/>
      <c r="J36" s="466"/>
      <c r="K36" s="466"/>
      <c r="L36" s="466"/>
    </row>
    <row r="37" spans="2:12" s="2" customFormat="1" ht="30.6" x14ac:dyDescent="0.3">
      <c r="B37" s="113" t="s">
        <v>388</v>
      </c>
      <c r="C37" s="502"/>
      <c r="D37" s="502"/>
      <c r="E37" s="502"/>
      <c r="F37" s="502"/>
      <c r="G37" s="502"/>
    </row>
    <row r="38" spans="2:12" s="2" customFormat="1" ht="31.2" x14ac:dyDescent="0.25">
      <c r="B38" s="349" t="str">
        <f>$B$13</f>
        <v>12B. Non-alloy merchant bars and light sections</v>
      </c>
      <c r="C38" s="503">
        <v>100</v>
      </c>
      <c r="D38" s="503">
        <v>100</v>
      </c>
      <c r="E38" s="503">
        <v>100</v>
      </c>
      <c r="F38" s="503">
        <v>100</v>
      </c>
      <c r="G38" s="503">
        <v>100</v>
      </c>
    </row>
    <row r="39" spans="2:12" s="2" customFormat="1" ht="15.6" x14ac:dyDescent="0.25">
      <c r="B39" s="349" t="str">
        <f>$B$14</f>
        <v>13. Rebar</v>
      </c>
      <c r="C39" s="503">
        <v>100</v>
      </c>
      <c r="D39" s="503">
        <v>100</v>
      </c>
      <c r="E39" s="503">
        <v>100</v>
      </c>
      <c r="F39" s="503">
        <v>100</v>
      </c>
      <c r="G39" s="503">
        <v>100</v>
      </c>
    </row>
    <row r="40" spans="2:12" s="2" customFormat="1" ht="15.6" x14ac:dyDescent="0.25">
      <c r="B40" s="349" t="str">
        <f>$B$15</f>
        <v>16. Non-alloy and other alloy wire rod</v>
      </c>
      <c r="C40" s="503">
        <v>100</v>
      </c>
      <c r="D40" s="503">
        <v>100</v>
      </c>
      <c r="E40" s="503">
        <v>100</v>
      </c>
      <c r="F40" s="503">
        <v>100</v>
      </c>
      <c r="G40" s="503">
        <v>100</v>
      </c>
    </row>
    <row r="41" spans="2:12" s="2" customFormat="1" ht="31.2" x14ac:dyDescent="0.25">
      <c r="B41" s="349" t="str">
        <f>$B$16</f>
        <v>17. Angles, shapes, and sections of iron or non-alloy steel</v>
      </c>
      <c r="C41" s="503">
        <v>100</v>
      </c>
      <c r="D41" s="503">
        <v>100</v>
      </c>
      <c r="E41" s="503">
        <v>100</v>
      </c>
      <c r="F41" s="503">
        <v>100</v>
      </c>
      <c r="G41" s="503">
        <v>100</v>
      </c>
    </row>
    <row r="43" spans="2:12" s="19" customFormat="1" ht="16.2" customHeight="1" thickBot="1" x14ac:dyDescent="0.35">
      <c r="B43" s="113" t="s">
        <v>268</v>
      </c>
      <c r="C43" s="536" t="s">
        <v>9</v>
      </c>
      <c r="D43" s="536"/>
      <c r="E43" s="536"/>
      <c r="F43" s="536"/>
      <c r="G43" s="536"/>
    </row>
    <row r="44" spans="2:12" s="19" customFormat="1" ht="28.2" x14ac:dyDescent="0.3">
      <c r="B44" s="113" t="s">
        <v>252</v>
      </c>
      <c r="C44" s="114" t="s">
        <v>66</v>
      </c>
      <c r="D44" s="114" t="s">
        <v>67</v>
      </c>
      <c r="E44" s="114" t="s">
        <v>68</v>
      </c>
      <c r="F44" s="114" t="s">
        <v>69</v>
      </c>
      <c r="G44" s="115" t="s">
        <v>70</v>
      </c>
    </row>
    <row r="45" spans="2:12" s="2" customFormat="1" ht="15.6" x14ac:dyDescent="0.3">
      <c r="B45" s="352"/>
      <c r="C45" s="563" t="s">
        <v>389</v>
      </c>
      <c r="D45" s="563"/>
      <c r="E45" s="563"/>
      <c r="F45" s="563"/>
      <c r="G45" s="563"/>
    </row>
    <row r="46" spans="2:12" s="2" customFormat="1" ht="30" x14ac:dyDescent="0.25">
      <c r="B46" s="113" t="s">
        <v>390</v>
      </c>
      <c r="C46" s="358"/>
      <c r="D46" s="358"/>
      <c r="E46" s="358"/>
      <c r="F46" s="358"/>
      <c r="G46" s="358"/>
    </row>
    <row r="47" spans="2:12" s="2" customFormat="1" ht="31.2" x14ac:dyDescent="0.25">
      <c r="B47" s="349" t="str">
        <f>$B$13</f>
        <v>12B. Non-alloy merchant bars and light sections</v>
      </c>
      <c r="C47" s="495">
        <v>100</v>
      </c>
      <c r="D47" s="495">
        <v>97.350437988025817</v>
      </c>
      <c r="E47" s="495">
        <v>83.882514187756399</v>
      </c>
      <c r="F47" s="495">
        <v>91.32170401319398</v>
      </c>
      <c r="G47" s="495">
        <v>74.989624414207569</v>
      </c>
    </row>
    <row r="48" spans="2:12" s="2" customFormat="1" ht="15.6" x14ac:dyDescent="0.25">
      <c r="B48" s="349" t="str">
        <f>$B$14</f>
        <v>13. Rebar</v>
      </c>
      <c r="C48" s="495">
        <v>100</v>
      </c>
      <c r="D48" s="495">
        <v>91.256818602107643</v>
      </c>
      <c r="E48" s="495">
        <v>81.051514186883324</v>
      </c>
      <c r="F48" s="495">
        <v>92.591914573254513</v>
      </c>
      <c r="G48" s="495">
        <v>78.039132780534629</v>
      </c>
    </row>
    <row r="49" spans="2:7" s="2" customFormat="1" ht="15.6" x14ac:dyDescent="0.25">
      <c r="B49" s="349" t="str">
        <f>$B$15</f>
        <v>16. Non-alloy and other alloy wire rod</v>
      </c>
      <c r="C49" s="495">
        <v>100</v>
      </c>
      <c r="D49" s="495">
        <v>94.510909853639376</v>
      </c>
      <c r="E49" s="495">
        <v>91.407434866465366</v>
      </c>
      <c r="F49" s="495">
        <v>90.667269433937179</v>
      </c>
      <c r="G49" s="495">
        <v>63.395787609444142</v>
      </c>
    </row>
    <row r="50" spans="2:7" s="2" customFormat="1" ht="31.2" x14ac:dyDescent="0.25">
      <c r="B50" s="349" t="str">
        <f>$B$16</f>
        <v>17. Angles, shapes, and sections of iron or non-alloy steel</v>
      </c>
      <c r="C50" s="495">
        <v>100</v>
      </c>
      <c r="D50" s="495">
        <v>100.37667644947035</v>
      </c>
      <c r="E50" s="495">
        <v>106.68835013490423</v>
      </c>
      <c r="F50" s="495">
        <v>94.949057063016028</v>
      </c>
      <c r="G50" s="495">
        <v>97.797919840281196</v>
      </c>
    </row>
    <row r="52" spans="2:7" s="19" customFormat="1" ht="16.2" customHeight="1" thickBot="1" x14ac:dyDescent="0.35">
      <c r="B52" s="113" t="s">
        <v>268</v>
      </c>
      <c r="C52" s="536" t="s">
        <v>9</v>
      </c>
      <c r="D52" s="536"/>
      <c r="E52" s="536"/>
      <c r="F52" s="536"/>
      <c r="G52" s="536"/>
    </row>
    <row r="53" spans="2:7" s="19" customFormat="1" ht="28.2" x14ac:dyDescent="0.3">
      <c r="B53" s="113" t="s">
        <v>252</v>
      </c>
      <c r="C53" s="114" t="s">
        <v>66</v>
      </c>
      <c r="D53" s="114" t="s">
        <v>67</v>
      </c>
      <c r="E53" s="114" t="s">
        <v>68</v>
      </c>
      <c r="F53" s="114" t="s">
        <v>69</v>
      </c>
      <c r="G53" s="115" t="s">
        <v>70</v>
      </c>
    </row>
    <row r="54" spans="2:7" s="2" customFormat="1" ht="15.6" x14ac:dyDescent="0.3">
      <c r="B54" s="352"/>
      <c r="C54" s="563" t="s">
        <v>462</v>
      </c>
      <c r="D54" s="563"/>
      <c r="E54" s="563"/>
      <c r="F54" s="563"/>
      <c r="G54" s="563"/>
    </row>
    <row r="55" spans="2:7" s="2" customFormat="1" ht="30.6" x14ac:dyDescent="0.3">
      <c r="B55" s="504" t="s">
        <v>391</v>
      </c>
      <c r="C55" s="502"/>
      <c r="D55" s="502"/>
      <c r="E55" s="502"/>
      <c r="F55" s="502"/>
      <c r="G55" s="502"/>
    </row>
    <row r="56" spans="2:7" s="2" customFormat="1" ht="31.2" x14ac:dyDescent="0.25">
      <c r="B56" s="505" t="str">
        <f>$B$13</f>
        <v>12B. Non-alloy merchant bars and light sections</v>
      </c>
      <c r="C56" s="506">
        <v>100</v>
      </c>
      <c r="D56" s="506">
        <v>102.74590826486718</v>
      </c>
      <c r="E56" s="506">
        <v>82.202296326881722</v>
      </c>
      <c r="F56" s="506">
        <v>101.19719065966329</v>
      </c>
      <c r="G56" s="506">
        <v>186.59124010488242</v>
      </c>
    </row>
    <row r="57" spans="2:7" s="2" customFormat="1" ht="15.6" x14ac:dyDescent="0.25">
      <c r="B57" s="505" t="str">
        <f>$B$14</f>
        <v>13. Rebar</v>
      </c>
      <c r="C57" s="506">
        <v>100</v>
      </c>
      <c r="D57" s="506">
        <v>125.73722954558069</v>
      </c>
      <c r="E57" s="506">
        <v>61.014517967240629</v>
      </c>
      <c r="F57" s="506">
        <v>52.211395926145627</v>
      </c>
      <c r="G57" s="506">
        <v>175.85409774898696</v>
      </c>
    </row>
    <row r="58" spans="2:7" s="2" customFormat="1" ht="15.6" x14ac:dyDescent="0.25">
      <c r="B58" s="505" t="str">
        <f>$B$15</f>
        <v>16. Non-alloy and other alloy wire rod</v>
      </c>
      <c r="C58" s="506">
        <v>100</v>
      </c>
      <c r="D58" s="506">
        <v>125.49802299661431</v>
      </c>
      <c r="E58" s="506">
        <v>95.104784064310266</v>
      </c>
      <c r="F58" s="506">
        <v>95.728790114342686</v>
      </c>
      <c r="G58" s="506">
        <v>144.74657318473672</v>
      </c>
    </row>
    <row r="59" spans="2:7" s="2" customFormat="1" ht="31.2" x14ac:dyDescent="0.25">
      <c r="B59" s="505" t="str">
        <f>$B$16</f>
        <v>17. Angles, shapes, and sections of iron or non-alloy steel</v>
      </c>
      <c r="C59" s="506">
        <v>100</v>
      </c>
      <c r="D59" s="506">
        <v>103.27217175107651</v>
      </c>
      <c r="E59" s="506">
        <v>107.64663261999321</v>
      </c>
      <c r="F59" s="506">
        <v>127.8121275044746</v>
      </c>
      <c r="G59" s="506">
        <v>251.75708514039016</v>
      </c>
    </row>
    <row r="60" spans="2:7" s="2" customFormat="1" ht="30.6" customHeight="1" x14ac:dyDescent="0.25">
      <c r="B60" s="507" t="s">
        <v>392</v>
      </c>
      <c r="C60" s="506"/>
      <c r="D60" s="506"/>
      <c r="E60" s="506"/>
      <c r="F60" s="506"/>
      <c r="G60" s="506"/>
    </row>
    <row r="61" spans="2:7" s="2" customFormat="1" ht="31.2" x14ac:dyDescent="0.25">
      <c r="B61" s="505" t="str">
        <f>$B$13</f>
        <v>12B. Non-alloy merchant bars and light sections</v>
      </c>
      <c r="C61" s="506">
        <v>100</v>
      </c>
      <c r="D61" s="506">
        <v>8.9223300996457553</v>
      </c>
      <c r="E61" s="506">
        <v>-67.721891841583258</v>
      </c>
      <c r="F61" s="506">
        <v>83.728543929578194</v>
      </c>
      <c r="G61" s="506">
        <v>484.11336728269868</v>
      </c>
    </row>
    <row r="62" spans="2:7" s="2" customFormat="1" ht="15.6" x14ac:dyDescent="0.25">
      <c r="B62" s="505" t="str">
        <f>$B$14</f>
        <v>13. Rebar</v>
      </c>
      <c r="C62" s="506">
        <v>100</v>
      </c>
      <c r="D62" s="506">
        <v>0</v>
      </c>
      <c r="E62" s="506">
        <v>0</v>
      </c>
      <c r="F62" s="506">
        <v>-937.74192407212911</v>
      </c>
      <c r="G62" s="506">
        <v>0</v>
      </c>
    </row>
    <row r="63" spans="2:7" s="2" customFormat="1" ht="15.6" x14ac:dyDescent="0.25">
      <c r="B63" s="505" t="str">
        <f>$B$15</f>
        <v>16. Non-alloy and other alloy wire rod</v>
      </c>
      <c r="C63" s="506">
        <v>100</v>
      </c>
      <c r="D63" s="506">
        <v>-111.37114998374128</v>
      </c>
      <c r="E63" s="506">
        <v>-637.55969038436103</v>
      </c>
      <c r="F63" s="506">
        <v>-256.79195746710451</v>
      </c>
      <c r="G63" s="506">
        <v>340.38329465334004</v>
      </c>
    </row>
    <row r="64" spans="2:7" s="2" customFormat="1" ht="31.2" x14ac:dyDescent="0.25">
      <c r="B64" s="505" t="str">
        <f>$B$16</f>
        <v>17. Angles, shapes, and sections of iron or non-alloy steel</v>
      </c>
      <c r="C64" s="506">
        <f>IFERROR(('[2]6)_Sales'!C129-'[2]3)_Cost_to_make_and_sell'!C281)*('[2]6)_Sales'!C125/'[2]6)_Sales'!C117),0)</f>
        <v>0</v>
      </c>
      <c r="D64" s="506">
        <f>IFERROR(('[2]6)_Sales'!D129-'[2]3)_Cost_to_make_and_sell'!D281)*('[2]6)_Sales'!D125/'[2]6)_Sales'!D117),0)</f>
        <v>0</v>
      </c>
      <c r="E64" s="506">
        <f>IFERROR(('[2]6)_Sales'!E129-'[2]3)_Cost_to_make_and_sell'!E281)*('[2]6)_Sales'!E125/'[2]6)_Sales'!E117),0)</f>
        <v>0</v>
      </c>
      <c r="F64" s="506">
        <f>IFERROR(('[2]6)_Sales'!F129-'[2]3)_Cost_to_make_and_sell'!F281)*('[2]6)_Sales'!F125/'[2]6)_Sales'!F117),0)</f>
        <v>0</v>
      </c>
      <c r="G64" s="506">
        <f>IFERROR(('[2]6)_Sales'!G129-'[2]3)_Cost_to_make_and_sell'!G281)*('[2]6)_Sales'!G125/'[2]6)_Sales'!G117),0)</f>
        <v>0</v>
      </c>
    </row>
    <row r="65" spans="2:7" s="2" customFormat="1" ht="15.6" customHeight="1" x14ac:dyDescent="0.25">
      <c r="B65" s="507" t="s">
        <v>393</v>
      </c>
      <c r="C65" s="508">
        <v>-24.484570813331366</v>
      </c>
      <c r="D65" s="508">
        <v>-70.764430192833061</v>
      </c>
      <c r="E65" s="508">
        <v>-178.15121931774777</v>
      </c>
      <c r="F65" s="508">
        <v>47.671922089417301</v>
      </c>
      <c r="G65" s="508">
        <v>100</v>
      </c>
    </row>
    <row r="67" spans="2:7" s="19" customFormat="1" ht="16.2" customHeight="1" thickBot="1" x14ac:dyDescent="0.35">
      <c r="B67" s="113" t="s">
        <v>268</v>
      </c>
      <c r="C67" s="536" t="s">
        <v>9</v>
      </c>
      <c r="D67" s="536"/>
      <c r="E67" s="536"/>
      <c r="F67" s="536"/>
      <c r="G67" s="536"/>
    </row>
    <row r="68" spans="2:7" s="19" customFormat="1" ht="28.2" x14ac:dyDescent="0.3">
      <c r="B68" s="113" t="s">
        <v>252</v>
      </c>
      <c r="C68" s="114" t="s">
        <v>66</v>
      </c>
      <c r="D68" s="114" t="s">
        <v>67</v>
      </c>
      <c r="E68" s="114" t="s">
        <v>68</v>
      </c>
      <c r="F68" s="114" t="s">
        <v>69</v>
      </c>
      <c r="G68" s="115" t="s">
        <v>70</v>
      </c>
    </row>
    <row r="69" spans="2:7" s="2" customFormat="1" ht="15.6" x14ac:dyDescent="0.3">
      <c r="B69" s="509"/>
      <c r="C69" s="565" t="s">
        <v>461</v>
      </c>
      <c r="D69" s="565"/>
      <c r="E69" s="565"/>
      <c r="F69" s="565"/>
      <c r="G69" s="565"/>
    </row>
    <row r="70" spans="2:7" s="2" customFormat="1" ht="30.6" customHeight="1" x14ac:dyDescent="0.25">
      <c r="B70" s="507" t="s">
        <v>394</v>
      </c>
      <c r="C70" s="510"/>
      <c r="D70" s="510"/>
      <c r="E70" s="510"/>
      <c r="F70" s="510"/>
      <c r="G70" s="510"/>
    </row>
    <row r="71" spans="2:7" s="2" customFormat="1" ht="31.2" x14ac:dyDescent="0.25">
      <c r="B71" s="505" t="str">
        <f>$B$13</f>
        <v>12B. Non-alloy merchant bars and light sections</v>
      </c>
      <c r="C71" s="510"/>
      <c r="D71" s="510"/>
      <c r="E71" s="510"/>
      <c r="F71" s="510"/>
      <c r="G71" s="510"/>
    </row>
    <row r="72" spans="2:7" s="2" customFormat="1" ht="15.6" x14ac:dyDescent="0.25">
      <c r="B72" s="505" t="str">
        <f>$B$14</f>
        <v>13. Rebar</v>
      </c>
      <c r="C72" s="510"/>
      <c r="D72" s="510"/>
      <c r="E72" s="510"/>
      <c r="F72" s="510"/>
      <c r="G72" s="510"/>
    </row>
    <row r="73" spans="2:7" s="2" customFormat="1" ht="15.6" x14ac:dyDescent="0.25">
      <c r="B73" s="505" t="str">
        <f>$B$15</f>
        <v>16. Non-alloy and other alloy wire rod</v>
      </c>
      <c r="C73" s="510"/>
      <c r="D73" s="510"/>
      <c r="E73" s="510"/>
      <c r="F73" s="510"/>
      <c r="G73" s="510"/>
    </row>
    <row r="74" spans="2:7" s="2" customFormat="1" ht="31.2" x14ac:dyDescent="0.25">
      <c r="B74" s="505" t="str">
        <f>$B$16</f>
        <v>17. Angles, shapes, and sections of iron or non-alloy steel</v>
      </c>
      <c r="C74" s="510"/>
      <c r="D74" s="510"/>
      <c r="E74" s="510"/>
      <c r="F74" s="510"/>
      <c r="G74" s="510"/>
    </row>
    <row r="75" spans="2:7" s="2" customFormat="1" ht="30" customHeight="1" x14ac:dyDescent="0.25">
      <c r="B75" s="507" t="s">
        <v>395</v>
      </c>
      <c r="C75" s="510">
        <f>C65</f>
        <v>-24.484570813331366</v>
      </c>
      <c r="D75" s="510">
        <f t="shared" ref="D75:G75" si="1">D65</f>
        <v>-70.764430192833061</v>
      </c>
      <c r="E75" s="510">
        <f t="shared" si="1"/>
        <v>-178.15121931774777</v>
      </c>
      <c r="F75" s="510">
        <f t="shared" si="1"/>
        <v>47.671922089417301</v>
      </c>
      <c r="G75" s="510">
        <f t="shared" si="1"/>
        <v>100</v>
      </c>
    </row>
    <row r="77" spans="2:7" s="19" customFormat="1" ht="16.2" customHeight="1" thickBot="1" x14ac:dyDescent="0.35">
      <c r="B77" s="113" t="s">
        <v>268</v>
      </c>
      <c r="C77" s="536" t="s">
        <v>9</v>
      </c>
      <c r="D77" s="536"/>
      <c r="E77" s="536"/>
      <c r="F77" s="536"/>
      <c r="G77" s="536"/>
    </row>
    <row r="78" spans="2:7" s="19" customFormat="1" ht="28.2" x14ac:dyDescent="0.3">
      <c r="B78" s="113" t="s">
        <v>252</v>
      </c>
      <c r="C78" s="114" t="s">
        <v>66</v>
      </c>
      <c r="D78" s="114" t="s">
        <v>67</v>
      </c>
      <c r="E78" s="114" t="s">
        <v>68</v>
      </c>
      <c r="F78" s="114" t="s">
        <v>69</v>
      </c>
      <c r="G78" s="115" t="s">
        <v>70</v>
      </c>
    </row>
    <row r="79" spans="2:7" s="2" customFormat="1" ht="15.6" x14ac:dyDescent="0.3">
      <c r="B79" s="352"/>
      <c r="C79" s="563" t="s">
        <v>396</v>
      </c>
      <c r="D79" s="563"/>
      <c r="E79" s="563"/>
      <c r="F79" s="563"/>
      <c r="G79" s="563"/>
    </row>
    <row r="80" spans="2:7" s="2" customFormat="1" ht="15.6" x14ac:dyDescent="0.3">
      <c r="B80" s="113" t="s">
        <v>397</v>
      </c>
      <c r="C80" s="356"/>
      <c r="D80" s="356"/>
      <c r="E80" s="356"/>
      <c r="F80" s="356"/>
      <c r="G80" s="356"/>
    </row>
    <row r="81" spans="2:12" s="2" customFormat="1" ht="31.2" x14ac:dyDescent="0.25">
      <c r="B81" s="349" t="str">
        <f>$B$13</f>
        <v>12B. Non-alloy merchant bars and light sections</v>
      </c>
      <c r="C81" s="495">
        <v>100</v>
      </c>
      <c r="D81" s="495">
        <v>106.65022936969238</v>
      </c>
      <c r="E81" s="495">
        <v>102.86565100197899</v>
      </c>
      <c r="F81" s="495">
        <v>90.119238439456851</v>
      </c>
      <c r="G81" s="495">
        <v>80.314813958486042</v>
      </c>
      <c r="H81" s="466"/>
      <c r="I81" s="466"/>
      <c r="J81" s="466"/>
      <c r="K81" s="466"/>
      <c r="L81" s="466"/>
    </row>
    <row r="82" spans="2:12" s="2" customFormat="1" ht="15.6" x14ac:dyDescent="0.25">
      <c r="B82" s="349" t="str">
        <f>$B$14</f>
        <v>13. Rebar</v>
      </c>
      <c r="C82" s="495">
        <v>100</v>
      </c>
      <c r="D82" s="495">
        <v>79.775869011379285</v>
      </c>
      <c r="E82" s="495">
        <v>101.89711748270562</v>
      </c>
      <c r="F82" s="495">
        <v>119.3297770240671</v>
      </c>
      <c r="G82" s="495">
        <v>118.45278676601534</v>
      </c>
      <c r="H82" s="466"/>
      <c r="I82" s="466"/>
      <c r="J82" s="466"/>
      <c r="K82" s="466"/>
      <c r="L82" s="466"/>
    </row>
    <row r="83" spans="2:12" s="2" customFormat="1" ht="15.6" x14ac:dyDescent="0.25">
      <c r="B83" s="349" t="str">
        <f>$B$15</f>
        <v>16. Non-alloy and other alloy wire rod</v>
      </c>
      <c r="C83" s="495">
        <v>100</v>
      </c>
      <c r="D83" s="495">
        <v>101.42258196663958</v>
      </c>
      <c r="E83" s="495">
        <v>93.154926548098985</v>
      </c>
      <c r="F83" s="495">
        <v>102.10920527253393</v>
      </c>
      <c r="G83" s="495">
        <v>139.69688354912438</v>
      </c>
      <c r="H83" s="466"/>
      <c r="I83" s="466"/>
      <c r="J83" s="466"/>
      <c r="K83" s="466"/>
      <c r="L83" s="466"/>
    </row>
    <row r="84" spans="2:12" s="2" customFormat="1" ht="31.2" x14ac:dyDescent="0.25">
      <c r="B84" s="349" t="str">
        <f>$B$16</f>
        <v>17. Angles, shapes, and sections of iron or non-alloy steel</v>
      </c>
      <c r="C84" s="495">
        <v>100</v>
      </c>
      <c r="D84" s="495">
        <v>115.35515396658202</v>
      </c>
      <c r="E84" s="495">
        <v>204.8316525896451</v>
      </c>
      <c r="F84" s="495">
        <v>68.027230701251412</v>
      </c>
      <c r="G84" s="495">
        <v>192.16045843288774</v>
      </c>
      <c r="H84" s="466"/>
      <c r="I84" s="466"/>
      <c r="J84" s="466"/>
      <c r="K84" s="466"/>
      <c r="L84" s="466"/>
    </row>
  </sheetData>
  <mergeCells count="16">
    <mergeCell ref="C67:G67"/>
    <mergeCell ref="C69:G69"/>
    <mergeCell ref="C77:G77"/>
    <mergeCell ref="C79:G79"/>
    <mergeCell ref="C28:G28"/>
    <mergeCell ref="C30:G30"/>
    <mergeCell ref="C43:G43"/>
    <mergeCell ref="C45:G45"/>
    <mergeCell ref="C52:G52"/>
    <mergeCell ref="C54:G54"/>
    <mergeCell ref="C11:G11"/>
    <mergeCell ref="B2:D3"/>
    <mergeCell ref="C4:D4"/>
    <mergeCell ref="C5:D5"/>
    <mergeCell ref="B7:G7"/>
    <mergeCell ref="C9:G9"/>
  </mergeCells>
  <pageMargins left="0.70000000000000007" right="0.70000000000000007" top="0.75" bottom="0.75" header="0.30000000000000004" footer="0.30000000000000004"/>
  <pageSetup paperSize="9" fitToWidth="0" fitToHeight="0" orientation="portrait" verticalDpi="0" r:id="rId1"/>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Guidance!$B$44:$B$60</xm:f>
          </x14:formula1>
          <xm:sqref>B13:B16 B18:B21 B23:B26 B32:B35 B38:B41 B47:B50 B56:B59 B61:B64 B71:B74 B81:B84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BA76"/>
  <sheetViews>
    <sheetView zoomScale="85" zoomScaleNormal="85" workbookViewId="0">
      <selection activeCell="E3" sqref="E3"/>
    </sheetView>
  </sheetViews>
  <sheetFormatPr defaultColWidth="9.33203125" defaultRowHeight="13.8" x14ac:dyDescent="0.25"/>
  <cols>
    <col min="1" max="1" width="9" style="1" customWidth="1"/>
    <col min="2" max="2" width="28.33203125" style="1" bestFit="1" customWidth="1"/>
    <col min="3" max="10" width="21.33203125" style="1" customWidth="1"/>
    <col min="11" max="11" width="21.33203125" style="29" customWidth="1"/>
    <col min="12" max="12" width="29" style="1" customWidth="1"/>
    <col min="13" max="13" width="25.6640625" style="1" customWidth="1"/>
    <col min="14" max="14" width="9.33203125" style="1" customWidth="1"/>
    <col min="15" max="16384" width="9.33203125" style="1"/>
  </cols>
  <sheetData>
    <row r="1" spans="1:53" s="29" customFormat="1" x14ac:dyDescent="0.25">
      <c r="B1" s="30" t="s">
        <v>82</v>
      </c>
    </row>
    <row r="2" spans="1:53" ht="14.4" thickBot="1" x14ac:dyDescent="0.3">
      <c r="A2" s="29"/>
      <c r="B2" s="29"/>
      <c r="C2" s="29"/>
      <c r="D2" s="29"/>
      <c r="E2" s="29"/>
      <c r="F2" s="29"/>
      <c r="G2" s="29"/>
      <c r="H2" s="29"/>
      <c r="I2" s="29"/>
      <c r="J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ht="41.25" customHeight="1" thickBot="1" x14ac:dyDescent="0.35">
      <c r="A3" s="29"/>
      <c r="B3" s="568" t="s">
        <v>398</v>
      </c>
      <c r="C3" s="568"/>
      <c r="D3" s="568"/>
      <c r="E3" s="488" t="s">
        <v>450</v>
      </c>
      <c r="F3" s="29"/>
      <c r="G3" s="29"/>
      <c r="H3" s="29"/>
      <c r="I3" s="29"/>
      <c r="J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row>
    <row r="4" spans="1:53" ht="14.4" x14ac:dyDescent="0.25">
      <c r="A4" s="29"/>
      <c r="B4" s="360" t="s">
        <v>3</v>
      </c>
      <c r="C4" s="533" t="str">
        <f>Guidance!$C$4</f>
        <v>SE0041</v>
      </c>
      <c r="D4" s="533"/>
      <c r="E4" s="29"/>
      <c r="F4" s="29"/>
      <c r="G4" s="29"/>
      <c r="H4" s="29"/>
      <c r="I4" s="29"/>
      <c r="J4" s="29"/>
      <c r="K4" s="333"/>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pans="1:53" ht="15" thickBot="1" x14ac:dyDescent="0.3">
      <c r="A5" s="29"/>
      <c r="B5" s="361" t="s">
        <v>5</v>
      </c>
      <c r="C5" s="539" t="str">
        <f>Guidance!$C$5</f>
        <v>Celsa Steel UK Ltd</v>
      </c>
      <c r="D5" s="539"/>
      <c r="E5" s="29"/>
      <c r="F5" s="29"/>
      <c r="G5" s="29"/>
      <c r="H5" s="29"/>
      <c r="I5" s="29"/>
      <c r="J5" s="29"/>
      <c r="K5" s="333"/>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1:53" ht="14.4" x14ac:dyDescent="0.25">
      <c r="A6" s="29"/>
      <c r="B6" s="333"/>
      <c r="C6" s="279"/>
      <c r="D6" s="279"/>
      <c r="E6" s="29"/>
      <c r="F6" s="29"/>
      <c r="G6" s="29"/>
      <c r="H6" s="29"/>
      <c r="I6" s="29"/>
      <c r="J6" s="29"/>
      <c r="K6" s="3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s="367" customFormat="1" ht="14.4" x14ac:dyDescent="0.3">
      <c r="A7" s="362"/>
      <c r="B7" s="363"/>
      <c r="C7" s="364" t="s">
        <v>399</v>
      </c>
      <c r="D7" s="365"/>
      <c r="E7" s="366"/>
      <c r="F7" s="366"/>
      <c r="G7" s="366"/>
      <c r="H7" s="365"/>
      <c r="I7" s="362"/>
      <c r="J7" s="362"/>
      <c r="K7" s="363"/>
      <c r="L7" s="235"/>
      <c r="M7" s="235"/>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row>
    <row r="8" spans="1:53" x14ac:dyDescent="0.25">
      <c r="A8" s="29"/>
      <c r="B8" s="333"/>
      <c r="C8" s="16"/>
      <c r="D8" s="16"/>
      <c r="E8" s="297"/>
      <c r="F8" s="29"/>
      <c r="G8" s="29"/>
      <c r="H8" s="29"/>
      <c r="I8" s="29"/>
      <c r="J8" s="29"/>
      <c r="K8" s="333"/>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1:53" x14ac:dyDescent="0.25">
      <c r="A9" s="29"/>
      <c r="B9" s="29"/>
      <c r="C9" s="29"/>
      <c r="D9" s="333"/>
      <c r="E9" s="29"/>
      <c r="F9" s="29"/>
      <c r="G9" s="29"/>
      <c r="H9" s="29"/>
      <c r="I9" s="29"/>
      <c r="J9" s="29"/>
      <c r="K9" s="333"/>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1:53" ht="14.4" thickBot="1" x14ac:dyDescent="0.3">
      <c r="A10" s="29"/>
      <c r="B10" s="29"/>
      <c r="C10" s="345"/>
      <c r="D10" s="29"/>
      <c r="E10" s="29"/>
      <c r="F10" s="29"/>
      <c r="G10" s="29"/>
      <c r="H10" s="29"/>
      <c r="I10" s="29"/>
      <c r="J10" s="29"/>
      <c r="K10" s="333"/>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1:53" s="373" customFormat="1" ht="55.8" thickBot="1" x14ac:dyDescent="0.35">
      <c r="A11" s="333"/>
      <c r="B11" s="368" t="s">
        <v>400</v>
      </c>
      <c r="C11" s="369" t="s">
        <v>401</v>
      </c>
      <c r="D11" s="370" t="s">
        <v>402</v>
      </c>
      <c r="E11" s="370" t="s">
        <v>403</v>
      </c>
      <c r="F11" s="370" t="s">
        <v>404</v>
      </c>
      <c r="G11" s="370" t="s">
        <v>405</v>
      </c>
      <c r="H11" s="370" t="s">
        <v>406</v>
      </c>
      <c r="I11" s="370" t="s">
        <v>407</v>
      </c>
      <c r="J11" s="371" t="s">
        <v>408</v>
      </c>
      <c r="K11" s="372"/>
      <c r="L11" s="368" t="s">
        <v>400</v>
      </c>
      <c r="M11" s="371" t="s">
        <v>409</v>
      </c>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333"/>
      <c r="AW11" s="333"/>
      <c r="AX11" s="333"/>
      <c r="AY11" s="333"/>
      <c r="AZ11" s="333"/>
      <c r="BA11" s="333"/>
    </row>
    <row r="12" spans="1:53" ht="14.4" thickBot="1" x14ac:dyDescent="0.3">
      <c r="A12" s="548"/>
      <c r="B12" s="374" t="s">
        <v>258</v>
      </c>
      <c r="C12" s="375">
        <v>100</v>
      </c>
      <c r="D12" s="489"/>
      <c r="E12" s="489"/>
      <c r="F12" s="489"/>
      <c r="G12" s="489"/>
      <c r="H12" s="489"/>
      <c r="I12" s="489"/>
      <c r="J12" s="376">
        <f>C12-SUM(D12:I12)</f>
        <v>100</v>
      </c>
      <c r="K12" s="566"/>
      <c r="L12" s="371" t="s">
        <v>258</v>
      </c>
      <c r="M12" s="451">
        <v>-22.07650424820881</v>
      </c>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1:53" ht="14.4" thickBot="1" x14ac:dyDescent="0.3">
      <c r="A13" s="548"/>
      <c r="B13" s="377" t="s">
        <v>261</v>
      </c>
      <c r="C13" s="378">
        <v>70.613207547169822</v>
      </c>
      <c r="D13" s="490"/>
      <c r="E13" s="490"/>
      <c r="F13" s="490"/>
      <c r="G13" s="490"/>
      <c r="H13" s="490"/>
      <c r="I13" s="490"/>
      <c r="J13" s="379">
        <f>C13-SUM(D13:I13)</f>
        <v>70.613207547169822</v>
      </c>
      <c r="K13" s="566"/>
      <c r="L13" s="371" t="s">
        <v>261</v>
      </c>
      <c r="M13" s="452">
        <v>-63.804722397811062</v>
      </c>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1:53" ht="14.4" thickBot="1" x14ac:dyDescent="0.3">
      <c r="A14" s="548"/>
      <c r="B14" s="377" t="s">
        <v>262</v>
      </c>
      <c r="C14" s="378">
        <v>113.37735849056604</v>
      </c>
      <c r="D14" s="490"/>
      <c r="E14" s="490"/>
      <c r="F14" s="490"/>
      <c r="G14" s="490"/>
      <c r="H14" s="490"/>
      <c r="I14" s="490"/>
      <c r="J14" s="379">
        <f>C14-SUM(D14:I14)</f>
        <v>113.37735849056604</v>
      </c>
      <c r="K14" s="566"/>
      <c r="L14" s="371" t="s">
        <v>262</v>
      </c>
      <c r="M14" s="452">
        <v>-160.62998122680676</v>
      </c>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3" ht="14.4" thickBot="1" x14ac:dyDescent="0.3">
      <c r="A15" s="548"/>
      <c r="B15" s="377" t="s">
        <v>263</v>
      </c>
      <c r="C15" s="378">
        <v>148.02830188679246</v>
      </c>
      <c r="D15" s="490"/>
      <c r="E15" s="490"/>
      <c r="F15" s="490"/>
      <c r="G15" s="490"/>
      <c r="H15" s="490"/>
      <c r="I15" s="490"/>
      <c r="J15" s="379">
        <f>C15-SUM(D15:I15)</f>
        <v>148.02830188679246</v>
      </c>
      <c r="K15" s="566"/>
      <c r="L15" s="371" t="s">
        <v>263</v>
      </c>
      <c r="M15" s="452">
        <v>42.983370978848178</v>
      </c>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53" ht="14.4" thickBot="1" x14ac:dyDescent="0.3">
      <c r="A16" s="380"/>
      <c r="B16" s="381" t="s">
        <v>264</v>
      </c>
      <c r="C16" s="382">
        <v>217.90566037735852</v>
      </c>
      <c r="D16" s="491"/>
      <c r="E16" s="491"/>
      <c r="F16" s="491"/>
      <c r="G16" s="491"/>
      <c r="H16" s="491"/>
      <c r="I16" s="491"/>
      <c r="J16" s="383">
        <f>C16-SUM(D16:I16)</f>
        <v>217.90566037735852</v>
      </c>
      <c r="K16" s="384"/>
      <c r="L16" s="371" t="s">
        <v>264</v>
      </c>
      <c r="M16" s="453">
        <v>90.164963137473464</v>
      </c>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1:53" x14ac:dyDescent="0.25">
      <c r="A17" s="380"/>
      <c r="B17" s="385"/>
      <c r="C17" s="285"/>
      <c r="D17" s="285"/>
      <c r="E17" s="285"/>
      <c r="F17" s="285"/>
      <c r="G17" s="285"/>
      <c r="H17" s="285"/>
      <c r="I17" s="285"/>
      <c r="J17" s="285"/>
      <c r="K17" s="384"/>
      <c r="L17" s="386"/>
      <c r="M17" s="285"/>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1:53" ht="23.25" customHeight="1" x14ac:dyDescent="0.25">
      <c r="A18" s="380"/>
      <c r="B18" s="567" t="str">
        <f>'3)_Cost_to_make_and_sell'!$B$40</f>
        <v>Please complete one set of tables for each product category you produce:</v>
      </c>
      <c r="C18" s="567"/>
      <c r="D18" s="567"/>
      <c r="E18" s="567"/>
      <c r="F18" s="567"/>
      <c r="G18" s="285"/>
      <c r="H18" s="285"/>
      <c r="I18" s="285"/>
      <c r="J18" s="285"/>
      <c r="K18" s="384"/>
      <c r="L18" s="386"/>
      <c r="M18" s="285"/>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1:53" ht="15" thickBot="1" x14ac:dyDescent="0.35">
      <c r="A19" s="29"/>
      <c r="B19" s="387" t="s">
        <v>46</v>
      </c>
      <c r="C19" s="285"/>
      <c r="D19" s="285"/>
      <c r="E19" s="285"/>
      <c r="F19" s="285"/>
      <c r="G19" s="285"/>
      <c r="H19" s="285"/>
      <c r="I19" s="285"/>
      <c r="J19" s="285"/>
      <c r="K19" s="285"/>
      <c r="L19" s="285"/>
      <c r="M19" s="285"/>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55.8" thickBot="1" x14ac:dyDescent="0.3">
      <c r="A20" s="29"/>
      <c r="B20" s="368" t="s">
        <v>410</v>
      </c>
      <c r="C20" s="369" t="s">
        <v>401</v>
      </c>
      <c r="D20" s="370" t="s">
        <v>411</v>
      </c>
      <c r="E20" s="370" t="s">
        <v>403</v>
      </c>
      <c r="F20" s="370" t="s">
        <v>404</v>
      </c>
      <c r="G20" s="370" t="s">
        <v>405</v>
      </c>
      <c r="H20" s="370" t="s">
        <v>406</v>
      </c>
      <c r="I20" s="370" t="s">
        <v>407</v>
      </c>
      <c r="J20" s="371" t="s">
        <v>408</v>
      </c>
      <c r="K20" s="388"/>
      <c r="L20" s="368" t="s">
        <v>410</v>
      </c>
      <c r="M20" s="371" t="s">
        <v>409</v>
      </c>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ht="14.4" thickBot="1" x14ac:dyDescent="0.3">
      <c r="A21" s="548"/>
      <c r="B21" s="374" t="s">
        <v>258</v>
      </c>
      <c r="C21" s="389"/>
      <c r="D21" s="389"/>
      <c r="E21" s="389"/>
      <c r="F21" s="389"/>
      <c r="G21" s="389"/>
      <c r="H21" s="389"/>
      <c r="I21" s="389"/>
      <c r="J21" s="390"/>
      <c r="K21" s="391"/>
      <c r="L21" s="371" t="s">
        <v>258</v>
      </c>
      <c r="M21" s="38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ht="14.4" thickBot="1" x14ac:dyDescent="0.3">
      <c r="A22" s="548"/>
      <c r="B22" s="377" t="s">
        <v>261</v>
      </c>
      <c r="C22" s="392"/>
      <c r="D22" s="392"/>
      <c r="E22" s="392"/>
      <c r="F22" s="392"/>
      <c r="G22" s="392"/>
      <c r="H22" s="392"/>
      <c r="I22" s="392"/>
      <c r="J22" s="393"/>
      <c r="K22" s="285"/>
      <c r="L22" s="371" t="s">
        <v>261</v>
      </c>
      <c r="M22" s="392"/>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1:53" ht="14.4" thickBot="1" x14ac:dyDescent="0.3">
      <c r="A23" s="548"/>
      <c r="B23" s="377" t="s">
        <v>262</v>
      </c>
      <c r="C23" s="392"/>
      <c r="D23" s="392"/>
      <c r="E23" s="392"/>
      <c r="F23" s="392"/>
      <c r="G23" s="392"/>
      <c r="H23" s="392"/>
      <c r="I23" s="392"/>
      <c r="J23" s="393"/>
      <c r="K23" s="391"/>
      <c r="L23" s="371" t="s">
        <v>262</v>
      </c>
      <c r="M23" s="392"/>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ht="14.4" thickBot="1" x14ac:dyDescent="0.3">
      <c r="A24" s="548"/>
      <c r="B24" s="377" t="s">
        <v>263</v>
      </c>
      <c r="C24" s="392"/>
      <c r="D24" s="392"/>
      <c r="E24" s="392"/>
      <c r="F24" s="392"/>
      <c r="G24" s="392"/>
      <c r="H24" s="392"/>
      <c r="I24" s="392"/>
      <c r="J24" s="393"/>
      <c r="K24" s="391"/>
      <c r="L24" s="371" t="s">
        <v>263</v>
      </c>
      <c r="M24" s="392"/>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ht="14.4" thickBot="1" x14ac:dyDescent="0.3">
      <c r="A25" s="29"/>
      <c r="B25" s="381" t="s">
        <v>264</v>
      </c>
      <c r="C25" s="394"/>
      <c r="D25" s="394"/>
      <c r="E25" s="394"/>
      <c r="F25" s="394"/>
      <c r="G25" s="394"/>
      <c r="H25" s="394"/>
      <c r="I25" s="394"/>
      <c r="J25" s="395"/>
      <c r="L25" s="371" t="s">
        <v>264</v>
      </c>
      <c r="M25" s="394"/>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x14ac:dyDescent="0.25">
      <c r="A26" s="29"/>
      <c r="B26" s="29"/>
      <c r="C26" s="29"/>
      <c r="D26" s="29"/>
      <c r="E26" s="29"/>
      <c r="F26" s="29"/>
      <c r="G26" s="29"/>
      <c r="H26" s="29"/>
      <c r="I26" s="29"/>
      <c r="J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ht="15" thickBot="1" x14ac:dyDescent="0.35">
      <c r="A27" s="29"/>
      <c r="B27" s="387" t="s">
        <v>48</v>
      </c>
      <c r="C27" s="285"/>
      <c r="D27" s="285"/>
      <c r="E27" s="285"/>
      <c r="F27" s="285"/>
      <c r="G27" s="285"/>
      <c r="H27" s="285"/>
      <c r="I27" s="285"/>
      <c r="J27" s="285"/>
      <c r="K27" s="285"/>
      <c r="L27" s="285"/>
      <c r="M27" s="285"/>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ht="55.8" thickBot="1" x14ac:dyDescent="0.3">
      <c r="A28" s="29"/>
      <c r="B28" s="368" t="s">
        <v>410</v>
      </c>
      <c r="C28" s="369" t="s">
        <v>401</v>
      </c>
      <c r="D28" s="370" t="s">
        <v>411</v>
      </c>
      <c r="E28" s="370" t="s">
        <v>403</v>
      </c>
      <c r="F28" s="370" t="s">
        <v>404</v>
      </c>
      <c r="G28" s="370" t="s">
        <v>405</v>
      </c>
      <c r="H28" s="370" t="s">
        <v>406</v>
      </c>
      <c r="I28" s="370" t="s">
        <v>407</v>
      </c>
      <c r="J28" s="371" t="s">
        <v>408</v>
      </c>
      <c r="K28" s="388"/>
      <c r="L28" s="368" t="s">
        <v>410</v>
      </c>
      <c r="M28" s="371" t="s">
        <v>409</v>
      </c>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ht="14.4" thickBot="1" x14ac:dyDescent="0.3">
      <c r="A29" s="29"/>
      <c r="B29" s="374" t="s">
        <v>258</v>
      </c>
      <c r="C29" s="389"/>
      <c r="D29" s="389"/>
      <c r="E29" s="389"/>
      <c r="F29" s="389"/>
      <c r="G29" s="389"/>
      <c r="H29" s="389"/>
      <c r="I29" s="389"/>
      <c r="J29" s="390"/>
      <c r="K29" s="391"/>
      <c r="L29" s="371" t="s">
        <v>258</v>
      </c>
      <c r="M29" s="38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ht="14.4" thickBot="1" x14ac:dyDescent="0.3">
      <c r="A30" s="29"/>
      <c r="B30" s="377" t="s">
        <v>261</v>
      </c>
      <c r="C30" s="392"/>
      <c r="D30" s="392"/>
      <c r="E30" s="392"/>
      <c r="F30" s="392"/>
      <c r="G30" s="392"/>
      <c r="H30" s="392"/>
      <c r="I30" s="392"/>
      <c r="J30" s="393"/>
      <c r="K30" s="285"/>
      <c r="L30" s="371" t="s">
        <v>261</v>
      </c>
      <c r="M30" s="392"/>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ht="14.4" thickBot="1" x14ac:dyDescent="0.3">
      <c r="A31" s="29"/>
      <c r="B31" s="377" t="s">
        <v>262</v>
      </c>
      <c r="C31" s="392"/>
      <c r="D31" s="392"/>
      <c r="E31" s="392"/>
      <c r="F31" s="392"/>
      <c r="G31" s="392"/>
      <c r="H31" s="392"/>
      <c r="I31" s="392"/>
      <c r="J31" s="393"/>
      <c r="K31" s="391"/>
      <c r="L31" s="371" t="s">
        <v>262</v>
      </c>
      <c r="M31" s="392"/>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1:53" ht="14.4" thickBot="1" x14ac:dyDescent="0.3">
      <c r="A32" s="29"/>
      <c r="B32" s="377" t="s">
        <v>263</v>
      </c>
      <c r="C32" s="392"/>
      <c r="D32" s="392"/>
      <c r="E32" s="392"/>
      <c r="F32" s="392"/>
      <c r="G32" s="392"/>
      <c r="H32" s="392"/>
      <c r="I32" s="392"/>
      <c r="J32" s="393"/>
      <c r="K32" s="391"/>
      <c r="L32" s="371" t="s">
        <v>263</v>
      </c>
      <c r="M32" s="392"/>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1:53" ht="14.4" thickBot="1" x14ac:dyDescent="0.3">
      <c r="A33" s="29"/>
      <c r="B33" s="381" t="s">
        <v>264</v>
      </c>
      <c r="C33" s="394"/>
      <c r="D33" s="394"/>
      <c r="E33" s="394"/>
      <c r="F33" s="394"/>
      <c r="G33" s="394"/>
      <c r="H33" s="394"/>
      <c r="I33" s="394"/>
      <c r="J33" s="395"/>
      <c r="L33" s="371" t="s">
        <v>264</v>
      </c>
      <c r="M33" s="394"/>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1:53" customFormat="1" ht="14.4" x14ac:dyDescent="0.3">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1:53" customFormat="1" ht="15" thickBot="1" x14ac:dyDescent="0.35">
      <c r="A35" s="29"/>
      <c r="B35" s="387" t="s">
        <v>50</v>
      </c>
      <c r="C35" s="285"/>
      <c r="D35" s="285"/>
      <c r="E35" s="285"/>
      <c r="F35" s="285"/>
      <c r="G35" s="285"/>
      <c r="H35" s="285"/>
      <c r="I35" s="285"/>
      <c r="J35" s="285"/>
      <c r="K35" s="285"/>
      <c r="L35" s="285"/>
      <c r="M35" s="285"/>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1:53" customFormat="1" ht="55.8" thickBot="1" x14ac:dyDescent="0.35">
      <c r="A36" s="29"/>
      <c r="B36" s="368" t="s">
        <v>410</v>
      </c>
      <c r="C36" s="369" t="s">
        <v>401</v>
      </c>
      <c r="D36" s="370" t="s">
        <v>411</v>
      </c>
      <c r="E36" s="370" t="s">
        <v>403</v>
      </c>
      <c r="F36" s="370" t="s">
        <v>404</v>
      </c>
      <c r="G36" s="370" t="s">
        <v>405</v>
      </c>
      <c r="H36" s="370" t="s">
        <v>406</v>
      </c>
      <c r="I36" s="370" t="s">
        <v>407</v>
      </c>
      <c r="J36" s="371" t="s">
        <v>408</v>
      </c>
      <c r="K36" s="388"/>
      <c r="L36" s="368" t="s">
        <v>410</v>
      </c>
      <c r="M36" s="371" t="s">
        <v>409</v>
      </c>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1:53" customFormat="1" ht="15" thickBot="1" x14ac:dyDescent="0.35">
      <c r="A37" s="29"/>
      <c r="B37" s="374" t="s">
        <v>258</v>
      </c>
      <c r="C37" s="389"/>
      <c r="D37" s="389"/>
      <c r="E37" s="389"/>
      <c r="F37" s="389"/>
      <c r="G37" s="389"/>
      <c r="H37" s="389"/>
      <c r="I37" s="389"/>
      <c r="J37" s="390"/>
      <c r="K37" s="391"/>
      <c r="L37" s="371" t="s">
        <v>258</v>
      </c>
      <c r="M37" s="38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1:53" customFormat="1" ht="15" thickBot="1" x14ac:dyDescent="0.35">
      <c r="A38" s="29"/>
      <c r="B38" s="377" t="s">
        <v>261</v>
      </c>
      <c r="C38" s="392"/>
      <c r="D38" s="392"/>
      <c r="E38" s="392"/>
      <c r="F38" s="392"/>
      <c r="G38" s="392"/>
      <c r="H38" s="392"/>
      <c r="I38" s="392"/>
      <c r="J38" s="393"/>
      <c r="K38" s="285"/>
      <c r="L38" s="371" t="s">
        <v>261</v>
      </c>
      <c r="M38" s="392"/>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1:53" customFormat="1" ht="15" thickBot="1" x14ac:dyDescent="0.35">
      <c r="A39" s="29"/>
      <c r="B39" s="377" t="s">
        <v>262</v>
      </c>
      <c r="C39" s="392"/>
      <c r="D39" s="392"/>
      <c r="E39" s="392"/>
      <c r="F39" s="392"/>
      <c r="G39" s="392"/>
      <c r="H39" s="392"/>
      <c r="I39" s="392"/>
      <c r="J39" s="393"/>
      <c r="K39" s="391"/>
      <c r="L39" s="371" t="s">
        <v>262</v>
      </c>
      <c r="M39" s="392"/>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1:53" customFormat="1" ht="15" thickBot="1" x14ac:dyDescent="0.35">
      <c r="A40" s="29"/>
      <c r="B40" s="377" t="s">
        <v>263</v>
      </c>
      <c r="C40" s="392"/>
      <c r="D40" s="392"/>
      <c r="E40" s="392"/>
      <c r="F40" s="392"/>
      <c r="G40" s="392"/>
      <c r="H40" s="392"/>
      <c r="I40" s="392"/>
      <c r="J40" s="393"/>
      <c r="K40" s="391"/>
      <c r="L40" s="371" t="s">
        <v>263</v>
      </c>
      <c r="M40" s="392"/>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1:53" customFormat="1" ht="15" thickBot="1" x14ac:dyDescent="0.35">
      <c r="A41" s="29"/>
      <c r="B41" s="381" t="s">
        <v>264</v>
      </c>
      <c r="C41" s="394"/>
      <c r="D41" s="394"/>
      <c r="E41" s="394"/>
      <c r="F41" s="394"/>
      <c r="G41" s="394"/>
      <c r="H41" s="394"/>
      <c r="I41" s="394"/>
      <c r="J41" s="395"/>
      <c r="K41" s="29"/>
      <c r="L41" s="371" t="s">
        <v>264</v>
      </c>
      <c r="M41" s="394"/>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1:53" customFormat="1" ht="14.4" x14ac:dyDescent="0.3">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1:53" customFormat="1" ht="14.4" x14ac:dyDescent="0.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1:53" customFormat="1" ht="15" thickBot="1" x14ac:dyDescent="0.35">
      <c r="A44" s="29"/>
      <c r="B44" s="387" t="s">
        <v>52</v>
      </c>
      <c r="C44" s="285"/>
      <c r="D44" s="285"/>
      <c r="E44" s="285"/>
      <c r="F44" s="285"/>
      <c r="G44" s="285"/>
      <c r="H44" s="285"/>
      <c r="I44" s="285"/>
      <c r="J44" s="285"/>
      <c r="K44" s="285"/>
      <c r="L44" s="285"/>
      <c r="M44" s="285"/>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customFormat="1" ht="55.8" thickBot="1" x14ac:dyDescent="0.35">
      <c r="A45" s="29"/>
      <c r="B45" s="368" t="s">
        <v>410</v>
      </c>
      <c r="C45" s="369" t="s">
        <v>401</v>
      </c>
      <c r="D45" s="370" t="s">
        <v>411</v>
      </c>
      <c r="E45" s="370" t="s">
        <v>403</v>
      </c>
      <c r="F45" s="370" t="s">
        <v>404</v>
      </c>
      <c r="G45" s="370" t="s">
        <v>405</v>
      </c>
      <c r="H45" s="370" t="s">
        <v>406</v>
      </c>
      <c r="I45" s="370" t="s">
        <v>407</v>
      </c>
      <c r="J45" s="371" t="s">
        <v>408</v>
      </c>
      <c r="K45" s="388"/>
      <c r="L45" s="368" t="s">
        <v>410</v>
      </c>
      <c r="M45" s="371" t="s">
        <v>409</v>
      </c>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1:53" customFormat="1" ht="15" thickBot="1" x14ac:dyDescent="0.35">
      <c r="A46" s="29"/>
      <c r="B46" s="374" t="s">
        <v>258</v>
      </c>
      <c r="C46" s="389"/>
      <c r="D46" s="389"/>
      <c r="E46" s="389"/>
      <c r="F46" s="389"/>
      <c r="G46" s="389"/>
      <c r="H46" s="389"/>
      <c r="I46" s="389"/>
      <c r="J46" s="390"/>
      <c r="K46" s="391"/>
      <c r="L46" s="371" t="s">
        <v>258</v>
      </c>
      <c r="M46" s="38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1:53" customFormat="1" ht="15" thickBot="1" x14ac:dyDescent="0.35">
      <c r="A47" s="29"/>
      <c r="B47" s="377" t="s">
        <v>261</v>
      </c>
      <c r="C47" s="392"/>
      <c r="D47" s="392"/>
      <c r="E47" s="392"/>
      <c r="F47" s="392"/>
      <c r="G47" s="392"/>
      <c r="H47" s="392"/>
      <c r="I47" s="392"/>
      <c r="J47" s="393"/>
      <c r="K47" s="285"/>
      <c r="L47" s="371" t="s">
        <v>261</v>
      </c>
      <c r="M47" s="392"/>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1:53" customFormat="1" ht="15" thickBot="1" x14ac:dyDescent="0.35">
      <c r="A48" s="29"/>
      <c r="B48" s="377" t="s">
        <v>262</v>
      </c>
      <c r="C48" s="392"/>
      <c r="D48" s="392"/>
      <c r="E48" s="392"/>
      <c r="F48" s="392"/>
      <c r="G48" s="392"/>
      <c r="H48" s="392"/>
      <c r="I48" s="392"/>
      <c r="J48" s="393"/>
      <c r="K48" s="391"/>
      <c r="L48" s="371" t="s">
        <v>262</v>
      </c>
      <c r="M48" s="392"/>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1:53" customFormat="1" ht="15" thickBot="1" x14ac:dyDescent="0.35">
      <c r="A49" s="29"/>
      <c r="B49" s="377" t="s">
        <v>263</v>
      </c>
      <c r="C49" s="392"/>
      <c r="D49" s="392"/>
      <c r="E49" s="392"/>
      <c r="F49" s="392"/>
      <c r="G49" s="392"/>
      <c r="H49" s="392"/>
      <c r="I49" s="392"/>
      <c r="J49" s="393"/>
      <c r="K49" s="391"/>
      <c r="L49" s="371" t="s">
        <v>263</v>
      </c>
      <c r="M49" s="392"/>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1:53" customFormat="1" ht="15" thickBot="1" x14ac:dyDescent="0.35">
      <c r="A50" s="29"/>
      <c r="B50" s="381" t="s">
        <v>264</v>
      </c>
      <c r="C50" s="394"/>
      <c r="D50" s="394"/>
      <c r="E50" s="394"/>
      <c r="F50" s="394"/>
      <c r="G50" s="394"/>
      <c r="H50" s="394"/>
      <c r="I50" s="394"/>
      <c r="J50" s="395"/>
      <c r="K50" s="29"/>
      <c r="L50" s="371" t="s">
        <v>264</v>
      </c>
      <c r="M50" s="394"/>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1:53" customFormat="1" ht="14.4" x14ac:dyDescent="0.3">
      <c r="A51" s="29"/>
      <c r="B51" s="29" t="s">
        <v>412</v>
      </c>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1:53" customFormat="1" ht="14.4" x14ac:dyDescent="0.3">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1:53" customFormat="1" ht="14.4" x14ac:dyDescent="0.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1:53" customFormat="1" ht="14.4" x14ac:dyDescent="0.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1:53" customFormat="1" ht="14.4" x14ac:dyDescent="0.3">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1:53" customFormat="1" ht="14.4" x14ac:dyDescent="0.3">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1:53" customFormat="1" ht="14.4" x14ac:dyDescent="0.3">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1:53" customFormat="1" ht="14.4" x14ac:dyDescent="0.3">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1:53" customFormat="1" ht="14.4" x14ac:dyDescent="0.3">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1:53" customFormat="1" ht="14.4" x14ac:dyDescent="0.3">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1:53" customFormat="1" ht="14.4" x14ac:dyDescent="0.3">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1:53" customFormat="1" ht="14.4" x14ac:dyDescent="0.3">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1:53" customFormat="1" ht="14.4" x14ac:dyDescent="0.3">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1:53" customFormat="1" ht="14.4" x14ac:dyDescent="0.3">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1:53" customFormat="1" ht="14.4" x14ac:dyDescent="0.3">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1:53" customFormat="1" ht="14.4" x14ac:dyDescent="0.3">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1:53" customFormat="1" ht="14.4" x14ac:dyDescent="0.3">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1:53" customFormat="1" ht="14.4" x14ac:dyDescent="0.3">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1:53" customFormat="1" ht="14.4" x14ac:dyDescent="0.3">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1:53" customFormat="1" ht="14.4" x14ac:dyDescent="0.3">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1:53" customFormat="1" ht="14.4" x14ac:dyDescent="0.3">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1:53" customFormat="1" ht="14.4" x14ac:dyDescent="0.3">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1:53" customFormat="1" ht="14.4" x14ac:dyDescent="0.3">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1:53" customFormat="1" ht="14.4" x14ac:dyDescent="0.3">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1:53" customFormat="1" ht="14.4" x14ac:dyDescent="0.3">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1:53" customFormat="1" ht="14.4" x14ac:dyDescent="0.3">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sheetData>
  <mergeCells count="7">
    <mergeCell ref="K12:K15"/>
    <mergeCell ref="B18:F18"/>
    <mergeCell ref="A21:A24"/>
    <mergeCell ref="B3:D3"/>
    <mergeCell ref="C4:D4"/>
    <mergeCell ref="C5:D5"/>
    <mergeCell ref="A12:A15"/>
  </mergeCells>
  <hyperlinks>
    <hyperlink ref="B1" location="Contents!A1" display="Back to Contents"/>
  </hyperlinks>
  <pageMargins left="0.70000000000000007" right="0.70000000000000007" top="0.75" bottom="0.75" header="0.30000000000000004" footer="0.30000000000000004"/>
  <customProperties>
    <customPr name="_pios_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14:formula1>
            <xm:f>Guidance!$B$44:$B$60</xm:f>
          </x14:formula1>
          <xm:sqref>B19 B27 B35 B44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sheetPr>
  <dimension ref="A1:Z30"/>
  <sheetViews>
    <sheetView workbookViewId="0">
      <selection activeCell="E24" sqref="E24"/>
    </sheetView>
  </sheetViews>
  <sheetFormatPr defaultColWidth="8.88671875" defaultRowHeight="14.4" x14ac:dyDescent="0.3"/>
  <cols>
    <col min="1" max="1" width="8.88671875" style="23" customWidth="1"/>
    <col min="2" max="2" width="31.33203125" style="23" customWidth="1"/>
    <col min="3" max="3" width="28" style="23" customWidth="1"/>
    <col min="4" max="4" width="35.33203125" style="23" customWidth="1"/>
    <col min="5" max="6" width="28" style="23" customWidth="1"/>
    <col min="7" max="16384" width="8.88671875" style="23"/>
  </cols>
  <sheetData>
    <row r="1" spans="1:26" customFormat="1" x14ac:dyDescent="0.3">
      <c r="A1" s="23"/>
      <c r="B1" s="229" t="s">
        <v>82</v>
      </c>
      <c r="C1" s="23"/>
      <c r="D1" s="23"/>
      <c r="E1" s="23"/>
      <c r="F1" s="23"/>
      <c r="G1" s="23"/>
      <c r="H1" s="23"/>
      <c r="I1" s="23"/>
      <c r="J1" s="23"/>
      <c r="K1" s="23"/>
      <c r="L1" s="23"/>
      <c r="M1" s="23"/>
      <c r="N1" s="23"/>
    </row>
    <row r="2" spans="1:26" customFormat="1" x14ac:dyDescent="0.3">
      <c r="A2" s="23"/>
      <c r="B2" s="23"/>
      <c r="C2" s="23"/>
      <c r="D2" s="23"/>
      <c r="E2" s="23"/>
      <c r="F2" s="23"/>
      <c r="G2" s="23"/>
      <c r="H2" s="23"/>
      <c r="I2" s="23"/>
      <c r="J2" s="23"/>
      <c r="K2" s="23"/>
      <c r="L2" s="23"/>
      <c r="M2" s="23"/>
      <c r="N2" s="23"/>
    </row>
    <row r="3" spans="1:26" customFormat="1" ht="15" thickBot="1" x14ac:dyDescent="0.35">
      <c r="A3" s="23"/>
      <c r="B3" s="29"/>
      <c r="C3" s="29"/>
      <c r="D3" s="29"/>
      <c r="E3" s="23"/>
      <c r="F3" s="23"/>
      <c r="G3" s="23"/>
      <c r="H3" s="23"/>
      <c r="I3" s="23"/>
      <c r="J3" s="23"/>
      <c r="K3" s="23"/>
      <c r="L3" s="23"/>
      <c r="M3" s="23"/>
      <c r="N3" s="23"/>
    </row>
    <row r="4" spans="1:26" customFormat="1" ht="18.75" customHeight="1" thickBot="1" x14ac:dyDescent="0.35">
      <c r="A4" s="23"/>
      <c r="B4" s="549" t="s">
        <v>413</v>
      </c>
      <c r="C4" s="549"/>
      <c r="D4" s="549"/>
      <c r="E4" s="23"/>
      <c r="F4" s="23"/>
      <c r="G4" s="23"/>
      <c r="H4" s="23"/>
      <c r="I4" s="23"/>
      <c r="J4" s="23"/>
      <c r="K4" s="23"/>
      <c r="L4" s="23"/>
      <c r="M4" s="23"/>
      <c r="N4" s="23"/>
      <c r="O4" s="23"/>
      <c r="P4" s="23"/>
      <c r="Q4" s="23"/>
      <c r="R4" s="23"/>
      <c r="S4" s="23"/>
      <c r="T4" s="23"/>
      <c r="U4" s="23"/>
      <c r="V4" s="23"/>
      <c r="W4" s="23"/>
      <c r="X4" s="23"/>
      <c r="Y4" s="23"/>
      <c r="Z4" s="23"/>
    </row>
    <row r="5" spans="1:26" customFormat="1" x14ac:dyDescent="0.3">
      <c r="A5" s="23"/>
      <c r="B5" s="396" t="s">
        <v>3</v>
      </c>
      <c r="C5" s="533" t="str">
        <f>Guidance!$C$4</f>
        <v>SE0041</v>
      </c>
      <c r="D5" s="533"/>
      <c r="E5" s="23"/>
      <c r="F5" s="23"/>
      <c r="G5" s="23"/>
      <c r="H5" s="23"/>
      <c r="I5" s="23"/>
      <c r="J5" s="23"/>
      <c r="K5" s="23"/>
      <c r="L5" s="23"/>
      <c r="M5" s="23"/>
      <c r="N5" s="23"/>
      <c r="O5" s="23"/>
      <c r="P5" s="23"/>
      <c r="Q5" s="23"/>
      <c r="R5" s="23"/>
      <c r="S5" s="23"/>
      <c r="T5" s="23"/>
      <c r="U5" s="23"/>
      <c r="V5" s="23"/>
      <c r="W5" s="23"/>
      <c r="X5" s="23"/>
      <c r="Y5" s="23"/>
      <c r="Z5" s="23"/>
    </row>
    <row r="6" spans="1:26" customFormat="1" ht="15" thickBot="1" x14ac:dyDescent="0.35">
      <c r="A6" s="23"/>
      <c r="B6" s="397" t="s">
        <v>5</v>
      </c>
      <c r="C6" s="539" t="str">
        <f>Guidance!$C$5</f>
        <v>Celsa Steel UK Ltd</v>
      </c>
      <c r="D6" s="539"/>
      <c r="E6" s="23"/>
      <c r="F6" s="23"/>
      <c r="G6" s="23"/>
      <c r="H6" s="23"/>
      <c r="I6" s="23"/>
      <c r="J6" s="23"/>
      <c r="K6" s="23"/>
      <c r="L6" s="23"/>
      <c r="M6" s="23"/>
      <c r="N6" s="23"/>
      <c r="O6" s="23"/>
      <c r="P6" s="23"/>
      <c r="Q6" s="23"/>
      <c r="R6" s="23"/>
      <c r="S6" s="23"/>
      <c r="T6" s="23"/>
      <c r="U6" s="23"/>
      <c r="V6" s="23"/>
      <c r="W6" s="23"/>
      <c r="X6" s="23"/>
      <c r="Y6" s="23"/>
      <c r="Z6" s="23"/>
    </row>
    <row r="7" spans="1:26" customFormat="1" x14ac:dyDescent="0.3">
      <c r="A7" s="23"/>
      <c r="B7" s="49"/>
      <c r="C7" s="398"/>
      <c r="D7" s="398"/>
      <c r="E7" s="23"/>
      <c r="F7" s="23"/>
      <c r="G7" s="23"/>
      <c r="H7" s="23"/>
      <c r="I7" s="23"/>
      <c r="J7" s="23"/>
      <c r="K7" s="23"/>
      <c r="L7" s="23"/>
      <c r="M7" s="23"/>
      <c r="N7" s="23"/>
      <c r="O7" s="23"/>
      <c r="P7" s="23"/>
      <c r="Q7" s="23"/>
      <c r="R7" s="23"/>
      <c r="S7" s="23"/>
      <c r="T7" s="23"/>
      <c r="U7" s="23"/>
      <c r="V7" s="23"/>
      <c r="W7" s="23"/>
      <c r="X7" s="23"/>
      <c r="Y7" s="23"/>
      <c r="Z7" s="23"/>
    </row>
    <row r="8" spans="1:26" customFormat="1" ht="14.7" customHeight="1" x14ac:dyDescent="0.3">
      <c r="A8" s="23"/>
      <c r="B8" s="364" t="s">
        <v>414</v>
      </c>
      <c r="C8" s="364"/>
      <c r="D8" s="364"/>
      <c r="E8" s="399"/>
      <c r="F8" s="399"/>
      <c r="G8" s="23"/>
      <c r="H8" s="23"/>
      <c r="I8" s="23"/>
      <c r="J8" s="23"/>
      <c r="K8" s="23"/>
      <c r="L8" s="23"/>
      <c r="M8" s="23"/>
      <c r="N8" s="23"/>
      <c r="O8" s="23"/>
      <c r="P8" s="23"/>
      <c r="Q8" s="23"/>
      <c r="R8" s="23"/>
      <c r="S8" s="23"/>
      <c r="T8" s="23"/>
      <c r="U8" s="23"/>
      <c r="V8" s="23"/>
      <c r="W8" s="23"/>
      <c r="X8" s="23"/>
      <c r="Y8" s="23"/>
      <c r="Z8" s="23"/>
    </row>
    <row r="9" spans="1:26" customFormat="1" x14ac:dyDescent="0.3">
      <c r="A9" s="23"/>
      <c r="B9" s="29"/>
      <c r="C9" s="29"/>
      <c r="D9" s="29"/>
      <c r="E9" s="23"/>
      <c r="F9" s="23"/>
      <c r="G9" s="23"/>
      <c r="H9" s="23"/>
      <c r="I9" s="23"/>
      <c r="J9" s="23"/>
      <c r="K9" s="23"/>
      <c r="L9" s="23"/>
      <c r="M9" s="23"/>
      <c r="N9" s="23"/>
      <c r="O9" s="23"/>
      <c r="P9" s="23"/>
      <c r="Q9" s="23"/>
      <c r="R9" s="23"/>
      <c r="S9" s="23"/>
      <c r="T9" s="23"/>
      <c r="U9" s="23"/>
      <c r="V9" s="23"/>
      <c r="W9" s="23"/>
      <c r="X9" s="23"/>
      <c r="Y9" s="23"/>
      <c r="Z9" s="23"/>
    </row>
    <row r="10" spans="1:26" customFormat="1" ht="15.6" x14ac:dyDescent="0.3">
      <c r="A10" s="23"/>
      <c r="B10" s="571" t="s">
        <v>415</v>
      </c>
      <c r="C10" s="571"/>
      <c r="D10" s="571"/>
      <c r="E10" s="571"/>
      <c r="F10" s="23"/>
      <c r="G10" s="23"/>
      <c r="H10" s="23"/>
      <c r="I10" s="23"/>
      <c r="J10" s="23"/>
      <c r="K10" s="23"/>
      <c r="L10" s="23"/>
      <c r="M10" s="23"/>
      <c r="N10" s="23"/>
      <c r="O10" s="23"/>
      <c r="P10" s="23"/>
      <c r="Q10" s="23"/>
      <c r="R10" s="23"/>
      <c r="S10" s="23"/>
      <c r="T10" s="23"/>
      <c r="U10" s="23"/>
      <c r="V10" s="23"/>
      <c r="W10" s="23"/>
      <c r="X10" s="23"/>
      <c r="Y10" s="23"/>
      <c r="Z10" s="23"/>
    </row>
    <row r="11" spans="1:26" customFormat="1" ht="16.2" thickBot="1" x14ac:dyDescent="0.35">
      <c r="A11" s="23"/>
      <c r="B11" s="400"/>
      <c r="C11" s="400"/>
      <c r="D11" s="400"/>
      <c r="E11" s="400"/>
      <c r="F11" s="23"/>
      <c r="G11" s="23"/>
      <c r="H11" s="23"/>
      <c r="I11" s="23"/>
      <c r="J11" s="23"/>
      <c r="K11" s="23"/>
      <c r="L11" s="23"/>
      <c r="M11" s="23"/>
      <c r="N11" s="23"/>
      <c r="O11" s="23"/>
      <c r="P11" s="23"/>
      <c r="Q11" s="23"/>
      <c r="R11" s="23"/>
      <c r="S11" s="23"/>
      <c r="T11" s="23"/>
      <c r="U11" s="23"/>
      <c r="V11" s="23"/>
      <c r="W11" s="23"/>
      <c r="X11" s="23"/>
      <c r="Y11" s="23"/>
      <c r="Z11" s="23"/>
    </row>
    <row r="12" spans="1:26" customFormat="1" ht="46.95" customHeight="1" thickBot="1" x14ac:dyDescent="0.35">
      <c r="A12" s="23"/>
      <c r="B12" s="29"/>
      <c r="C12" s="401" t="s">
        <v>416</v>
      </c>
      <c r="D12" s="402" t="s">
        <v>417</v>
      </c>
      <c r="E12" s="23"/>
      <c r="F12" s="23"/>
      <c r="G12" s="23"/>
      <c r="H12" s="23"/>
      <c r="I12" s="23"/>
      <c r="J12" s="23"/>
      <c r="K12" s="23"/>
      <c r="L12" s="23"/>
      <c r="M12" s="23"/>
      <c r="N12" s="23"/>
      <c r="O12" s="23"/>
      <c r="P12" s="23"/>
      <c r="Q12" s="23"/>
      <c r="R12" s="23"/>
      <c r="S12" s="23"/>
      <c r="T12" s="23"/>
      <c r="U12" s="23"/>
      <c r="V12" s="23"/>
      <c r="W12" s="23"/>
      <c r="X12" s="23"/>
      <c r="Y12" s="23"/>
      <c r="Z12" s="23"/>
    </row>
    <row r="13" spans="1:26" customFormat="1" ht="15" thickBot="1" x14ac:dyDescent="0.35">
      <c r="A13" s="23"/>
      <c r="B13" s="572" t="s">
        <v>418</v>
      </c>
      <c r="C13" s="572"/>
      <c r="D13" s="572"/>
      <c r="E13" s="23"/>
      <c r="F13" s="23"/>
      <c r="G13" s="23"/>
      <c r="H13" s="23"/>
      <c r="I13" s="23"/>
      <c r="J13" s="23"/>
      <c r="K13" s="23"/>
      <c r="L13" s="23"/>
      <c r="M13" s="23"/>
      <c r="N13" s="23"/>
      <c r="O13" s="23"/>
      <c r="P13" s="23"/>
      <c r="Q13" s="23"/>
      <c r="R13" s="23"/>
      <c r="S13" s="23"/>
      <c r="T13" s="23"/>
      <c r="U13" s="23"/>
      <c r="V13" s="23"/>
      <c r="W13" s="23"/>
      <c r="X13" s="23"/>
      <c r="Y13" s="23"/>
      <c r="Z13" s="23"/>
    </row>
    <row r="14" spans="1:26" customFormat="1" ht="15" thickBot="1" x14ac:dyDescent="0.35">
      <c r="A14" s="23"/>
      <c r="B14" s="403" t="s">
        <v>419</v>
      </c>
      <c r="C14" s="432" t="s">
        <v>440</v>
      </c>
      <c r="D14" s="432" t="s">
        <v>440</v>
      </c>
      <c r="E14" s="23"/>
      <c r="F14" s="23"/>
      <c r="G14" s="23"/>
      <c r="H14" s="23"/>
      <c r="I14" s="23"/>
      <c r="J14" s="23"/>
      <c r="K14" s="23"/>
      <c r="L14" s="23"/>
      <c r="M14" s="23"/>
      <c r="N14" s="23"/>
      <c r="O14" s="23"/>
      <c r="P14" s="23"/>
      <c r="Q14" s="23"/>
      <c r="R14" s="23"/>
      <c r="S14" s="23"/>
      <c r="T14" s="23"/>
      <c r="U14" s="23"/>
      <c r="V14" s="23"/>
      <c r="W14" s="23"/>
      <c r="X14" s="23"/>
      <c r="Y14" s="23"/>
      <c r="Z14" s="23"/>
    </row>
    <row r="15" spans="1:26" customFormat="1" ht="15" thickBot="1" x14ac:dyDescent="0.35">
      <c r="A15" s="23"/>
      <c r="B15" s="572" t="s">
        <v>420</v>
      </c>
      <c r="C15" s="572"/>
      <c r="D15" s="572"/>
      <c r="E15" s="23"/>
      <c r="F15" s="23"/>
      <c r="G15" s="23"/>
      <c r="H15" s="23"/>
      <c r="I15" s="23"/>
      <c r="J15" s="23"/>
      <c r="K15" s="23"/>
      <c r="L15" s="23"/>
      <c r="M15" s="23"/>
      <c r="N15" s="23"/>
      <c r="O15" s="23"/>
      <c r="P15" s="23"/>
      <c r="Q15" s="23"/>
      <c r="R15" s="23"/>
      <c r="S15" s="23"/>
      <c r="T15" s="23"/>
      <c r="U15" s="23"/>
      <c r="V15" s="23"/>
      <c r="W15" s="23"/>
      <c r="X15" s="23"/>
      <c r="Y15" s="23"/>
      <c r="Z15" s="23"/>
    </row>
    <row r="16" spans="1:26" customFormat="1" x14ac:dyDescent="0.3">
      <c r="A16" s="23"/>
      <c r="B16" s="404" t="s">
        <v>421</v>
      </c>
      <c r="C16" s="433" t="s">
        <v>441</v>
      </c>
      <c r="D16" s="434" t="str">
        <f>C16</f>
        <v>200-250</v>
      </c>
      <c r="E16" s="23"/>
      <c r="F16" s="23"/>
      <c r="G16" s="23"/>
      <c r="H16" s="23"/>
      <c r="I16" s="23"/>
      <c r="J16" s="23"/>
      <c r="K16" s="23"/>
      <c r="L16" s="23"/>
      <c r="M16" s="23"/>
      <c r="N16" s="23"/>
      <c r="O16" s="23"/>
      <c r="P16" s="23"/>
      <c r="Q16" s="23"/>
      <c r="R16" s="23"/>
      <c r="S16" s="23"/>
      <c r="T16" s="23"/>
      <c r="U16" s="23"/>
      <c r="V16" s="23"/>
      <c r="W16" s="23"/>
      <c r="X16" s="23"/>
      <c r="Y16" s="23"/>
      <c r="Z16" s="23"/>
    </row>
    <row r="17" spans="1:26" customFormat="1" x14ac:dyDescent="0.3">
      <c r="A17" s="23"/>
      <c r="B17" s="405" t="s">
        <v>422</v>
      </c>
      <c r="C17" s="433" t="s">
        <v>442</v>
      </c>
      <c r="D17" s="434" t="str">
        <f>C17</f>
        <v>150-200</v>
      </c>
      <c r="E17" s="23"/>
      <c r="F17" s="23"/>
      <c r="G17" s="23"/>
      <c r="H17" s="23"/>
      <c r="I17" s="23"/>
      <c r="J17" s="23"/>
      <c r="K17" s="23"/>
      <c r="L17" s="23"/>
      <c r="M17" s="23"/>
      <c r="N17" s="23"/>
      <c r="O17" s="23"/>
      <c r="P17" s="23"/>
      <c r="Q17" s="23"/>
      <c r="R17" s="23"/>
      <c r="S17" s="23"/>
      <c r="T17" s="23"/>
      <c r="U17" s="23"/>
      <c r="V17" s="23"/>
      <c r="W17" s="23"/>
      <c r="X17" s="23"/>
      <c r="Y17" s="23"/>
      <c r="Z17" s="23"/>
    </row>
    <row r="18" spans="1:26" customFormat="1" ht="15" thickBot="1" x14ac:dyDescent="0.35">
      <c r="A18" s="23"/>
      <c r="B18" s="406" t="s">
        <v>423</v>
      </c>
      <c r="C18" s="435" t="s">
        <v>443</v>
      </c>
      <c r="D18" s="436" t="str">
        <f>C18</f>
        <v>100-150</v>
      </c>
      <c r="E18" s="23"/>
      <c r="F18" s="23"/>
      <c r="G18" s="23"/>
      <c r="H18" s="23"/>
      <c r="I18" s="23"/>
      <c r="J18" s="23"/>
      <c r="K18" s="23"/>
      <c r="L18" s="23"/>
      <c r="M18" s="23"/>
      <c r="N18" s="23"/>
      <c r="O18" s="23"/>
      <c r="P18" s="23"/>
      <c r="Q18" s="23"/>
      <c r="R18" s="23"/>
      <c r="S18" s="23"/>
      <c r="T18" s="23"/>
      <c r="U18" s="23"/>
      <c r="V18" s="23"/>
      <c r="W18" s="23"/>
      <c r="X18" s="23"/>
      <c r="Y18" s="23"/>
      <c r="Z18" s="23"/>
    </row>
    <row r="19" spans="1:26" customFormat="1" x14ac:dyDescent="0.3">
      <c r="A19" s="23"/>
      <c r="B19" s="29" t="s">
        <v>424</v>
      </c>
      <c r="C19" s="29"/>
      <c r="D19" s="29"/>
      <c r="E19" s="23"/>
      <c r="F19" s="23"/>
      <c r="G19" s="23"/>
      <c r="H19" s="23"/>
      <c r="I19" s="23"/>
      <c r="J19" s="23"/>
      <c r="K19" s="23"/>
      <c r="L19" s="23"/>
      <c r="M19" s="23"/>
      <c r="N19" s="23"/>
      <c r="O19" s="23"/>
      <c r="P19" s="23"/>
      <c r="Q19" s="23"/>
      <c r="R19" s="23"/>
      <c r="S19" s="23"/>
      <c r="T19" s="23"/>
      <c r="U19" s="23"/>
      <c r="V19" s="23"/>
      <c r="W19" s="23"/>
      <c r="X19" s="23"/>
      <c r="Y19" s="23"/>
      <c r="Z19" s="23"/>
    </row>
    <row r="20" spans="1:26" customFormat="1" x14ac:dyDescent="0.3">
      <c r="A20" s="23"/>
      <c r="B20" s="29" t="s">
        <v>425</v>
      </c>
      <c r="C20" s="29"/>
      <c r="D20" s="29"/>
      <c r="E20" s="23"/>
      <c r="F20" s="23"/>
      <c r="G20" s="23"/>
      <c r="H20" s="23"/>
      <c r="I20" s="23"/>
      <c r="J20" s="23"/>
      <c r="K20" s="23"/>
      <c r="L20" s="23"/>
      <c r="M20" s="23"/>
      <c r="N20" s="23"/>
      <c r="O20" s="23"/>
      <c r="P20" s="23"/>
      <c r="Q20" s="23"/>
      <c r="R20" s="23"/>
      <c r="S20" s="23"/>
      <c r="T20" s="23"/>
      <c r="U20" s="23"/>
      <c r="V20" s="23"/>
      <c r="W20" s="23"/>
      <c r="X20" s="23"/>
      <c r="Y20" s="23"/>
      <c r="Z20" s="23"/>
    </row>
    <row r="21" spans="1:26" customFormat="1" x14ac:dyDescent="0.3">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customFormat="1" ht="15.6" x14ac:dyDescent="0.3">
      <c r="A22" s="23"/>
      <c r="B22" s="571" t="s">
        <v>426</v>
      </c>
      <c r="C22" s="571"/>
      <c r="D22" s="571"/>
      <c r="E22" s="571"/>
      <c r="F22" s="571"/>
      <c r="G22" s="23"/>
      <c r="H22" s="23"/>
      <c r="I22" s="23"/>
      <c r="J22" s="23"/>
      <c r="K22" s="23"/>
      <c r="L22" s="23"/>
      <c r="M22" s="23"/>
      <c r="N22" s="23"/>
      <c r="O22" s="23"/>
      <c r="P22" s="23"/>
      <c r="Q22" s="23"/>
      <c r="R22" s="23"/>
      <c r="S22" s="23"/>
      <c r="T22" s="23"/>
      <c r="U22" s="23"/>
      <c r="V22" s="23"/>
      <c r="W22" s="23"/>
      <c r="X22" s="23"/>
      <c r="Y22" s="23"/>
      <c r="Z22" s="23"/>
    </row>
    <row r="23" spans="1:26" customFormat="1" ht="15.6" x14ac:dyDescent="0.3">
      <c r="A23" s="23"/>
      <c r="B23" s="519" t="s">
        <v>427</v>
      </c>
      <c r="C23" s="519"/>
      <c r="D23" s="519"/>
      <c r="E23" s="519"/>
      <c r="F23" s="519"/>
      <c r="G23" s="23"/>
      <c r="H23" s="23"/>
      <c r="I23" s="23"/>
      <c r="J23" s="23"/>
      <c r="K23" s="23"/>
      <c r="L23" s="23"/>
      <c r="M23" s="23"/>
      <c r="N23" s="23"/>
      <c r="O23" s="23"/>
      <c r="P23" s="23"/>
      <c r="Q23" s="23"/>
      <c r="R23" s="23"/>
      <c r="S23" s="23"/>
      <c r="T23" s="23"/>
      <c r="U23" s="23"/>
      <c r="V23" s="23"/>
      <c r="W23" s="23"/>
      <c r="X23" s="23"/>
      <c r="Y23" s="23"/>
      <c r="Z23" s="23"/>
    </row>
    <row r="24" spans="1:26" customFormat="1" x14ac:dyDescent="0.3">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customFormat="1" ht="29.25" customHeight="1" thickBot="1" x14ac:dyDescent="0.35">
      <c r="A25" s="23"/>
      <c r="B25" s="29"/>
      <c r="C25" s="569" t="s">
        <v>428</v>
      </c>
      <c r="D25" s="570"/>
      <c r="E25" s="570"/>
      <c r="F25" s="570"/>
      <c r="G25" s="23"/>
      <c r="H25" s="23"/>
      <c r="I25" s="23"/>
      <c r="J25" s="23"/>
      <c r="K25" s="23"/>
      <c r="L25" s="23"/>
      <c r="M25" s="23"/>
      <c r="N25" s="23"/>
      <c r="O25" s="23"/>
      <c r="P25" s="23"/>
      <c r="Q25" s="23"/>
      <c r="R25" s="23"/>
      <c r="S25" s="23"/>
      <c r="T25" s="23"/>
      <c r="U25" s="23"/>
      <c r="V25" s="23"/>
      <c r="W25" s="23"/>
      <c r="X25" s="23"/>
      <c r="Y25" s="23"/>
      <c r="Z25" s="23"/>
    </row>
    <row r="26" spans="1:26" s="19" customFormat="1" ht="51.6" customHeight="1" thickBot="1" x14ac:dyDescent="0.35">
      <c r="A26" s="121"/>
      <c r="B26" s="407" t="s">
        <v>429</v>
      </c>
      <c r="C26" s="430" t="s">
        <v>46</v>
      </c>
      <c r="D26" s="430" t="s">
        <v>48</v>
      </c>
      <c r="E26" s="430" t="s">
        <v>50</v>
      </c>
      <c r="F26" s="430" t="s">
        <v>52</v>
      </c>
      <c r="G26" s="121"/>
      <c r="H26" s="121"/>
      <c r="I26" s="121"/>
      <c r="J26" s="121"/>
      <c r="K26" s="121"/>
      <c r="L26" s="121"/>
      <c r="M26" s="121"/>
      <c r="N26" s="121"/>
      <c r="O26" s="121"/>
      <c r="P26" s="121"/>
      <c r="Q26" s="121"/>
      <c r="R26" s="121"/>
      <c r="S26" s="121"/>
      <c r="T26" s="121"/>
      <c r="U26" s="121"/>
      <c r="V26" s="121"/>
      <c r="W26" s="121"/>
      <c r="X26" s="121"/>
      <c r="Y26" s="121"/>
      <c r="Z26" s="121"/>
    </row>
    <row r="27" spans="1:26" customFormat="1" x14ac:dyDescent="0.3">
      <c r="A27" s="23"/>
      <c r="B27" s="404" t="s">
        <v>421</v>
      </c>
      <c r="C27" s="437" t="str">
        <f>$C$16</f>
        <v>200-250</v>
      </c>
      <c r="D27" s="438" t="str">
        <f t="shared" ref="D27:F27" si="0">$C$16</f>
        <v>200-250</v>
      </c>
      <c r="E27" s="437" t="str">
        <f t="shared" si="0"/>
        <v>200-250</v>
      </c>
      <c r="F27" s="438" t="str">
        <f t="shared" si="0"/>
        <v>200-250</v>
      </c>
      <c r="G27" s="23"/>
      <c r="H27" s="23"/>
      <c r="I27" s="23"/>
      <c r="J27" s="23"/>
      <c r="K27" s="23"/>
      <c r="L27" s="23"/>
      <c r="M27" s="23"/>
      <c r="N27" s="23"/>
      <c r="O27" s="23"/>
      <c r="P27" s="23"/>
      <c r="Q27" s="23"/>
      <c r="R27" s="23"/>
      <c r="S27" s="23"/>
      <c r="T27" s="23"/>
      <c r="U27" s="23"/>
      <c r="V27" s="23"/>
      <c r="W27" s="23"/>
      <c r="X27" s="23"/>
      <c r="Y27" s="23"/>
      <c r="Z27" s="23"/>
    </row>
    <row r="28" spans="1:26" customFormat="1" x14ac:dyDescent="0.3">
      <c r="A28" s="23"/>
      <c r="B28" s="408" t="s">
        <v>422</v>
      </c>
      <c r="C28" s="409">
        <v>0</v>
      </c>
      <c r="D28" s="433" t="str">
        <f>$C$17</f>
        <v>150-200</v>
      </c>
      <c r="E28" s="433" t="str">
        <f>$C$17</f>
        <v>150-200</v>
      </c>
      <c r="F28" s="410">
        <v>0</v>
      </c>
      <c r="G28" s="23"/>
      <c r="H28" s="23"/>
      <c r="I28" s="23"/>
      <c r="J28" s="23"/>
      <c r="K28" s="23"/>
      <c r="L28" s="23"/>
      <c r="M28" s="23"/>
      <c r="N28" s="23"/>
      <c r="O28" s="23"/>
      <c r="P28" s="23"/>
      <c r="Q28" s="23"/>
      <c r="R28" s="23"/>
      <c r="S28" s="23"/>
      <c r="T28" s="23"/>
      <c r="U28" s="23"/>
      <c r="V28" s="23"/>
      <c r="W28" s="23"/>
      <c r="X28" s="23"/>
      <c r="Y28" s="23"/>
      <c r="Z28" s="23"/>
    </row>
    <row r="29" spans="1:26" customFormat="1" x14ac:dyDescent="0.3">
      <c r="A29" s="23"/>
      <c r="B29" s="408" t="s">
        <v>423</v>
      </c>
      <c r="C29" s="440" t="str">
        <f>$C$18</f>
        <v>100-150</v>
      </c>
      <c r="D29" s="410">
        <v>0</v>
      </c>
      <c r="E29" s="409">
        <v>0</v>
      </c>
      <c r="F29" s="410" t="str">
        <f t="shared" ref="F29" si="1">$C$18</f>
        <v>100-150</v>
      </c>
      <c r="G29" s="23"/>
      <c r="H29" s="23"/>
      <c r="I29" s="23"/>
      <c r="J29" s="23"/>
      <c r="K29" s="23"/>
      <c r="L29" s="23"/>
      <c r="M29" s="23"/>
      <c r="N29" s="23"/>
      <c r="O29" s="23"/>
      <c r="P29" s="23"/>
      <c r="Q29" s="23"/>
      <c r="R29" s="23"/>
      <c r="S29" s="23"/>
      <c r="T29" s="23"/>
      <c r="U29" s="23"/>
      <c r="V29" s="23"/>
      <c r="W29" s="23"/>
      <c r="X29" s="23"/>
      <c r="Y29" s="23"/>
      <c r="Z29" s="23"/>
    </row>
    <row r="30" spans="1:26" customFormat="1" ht="15" thickBot="1" x14ac:dyDescent="0.35">
      <c r="A30" s="23"/>
      <c r="B30" s="406"/>
      <c r="C30" s="411"/>
      <c r="D30" s="412"/>
      <c r="E30" s="411"/>
      <c r="F30" s="412"/>
      <c r="G30" s="23"/>
      <c r="H30" s="23"/>
      <c r="I30" s="23"/>
      <c r="J30" s="23"/>
      <c r="K30" s="23"/>
      <c r="L30" s="23"/>
      <c r="M30" s="23"/>
      <c r="N30" s="23"/>
      <c r="O30" s="23"/>
      <c r="P30" s="23"/>
      <c r="Q30" s="23"/>
      <c r="R30" s="23"/>
      <c r="S30" s="23"/>
      <c r="T30" s="23"/>
      <c r="U30" s="23"/>
      <c r="V30" s="23"/>
      <c r="W30" s="23"/>
      <c r="X30" s="23"/>
      <c r="Y30" s="23"/>
      <c r="Z30" s="23"/>
    </row>
  </sheetData>
  <mergeCells count="9">
    <mergeCell ref="C25:F25"/>
    <mergeCell ref="B22:F22"/>
    <mergeCell ref="B23:F23"/>
    <mergeCell ref="B4:D4"/>
    <mergeCell ref="C5:D5"/>
    <mergeCell ref="C6:D6"/>
    <mergeCell ref="B10:E10"/>
    <mergeCell ref="B13:D13"/>
    <mergeCell ref="B15:D15"/>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14:formula1>
            <xm:f>Guidance!$B$44:$B$60</xm:f>
          </x14:formula1>
          <xm:sqref>C26:F26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B14"/>
  <sheetViews>
    <sheetView workbookViewId="0">
      <selection activeCell="B8" sqref="B8"/>
    </sheetView>
  </sheetViews>
  <sheetFormatPr defaultRowHeight="14.4" x14ac:dyDescent="0.3"/>
  <cols>
    <col min="1" max="1" width="8.88671875" customWidth="1"/>
    <col min="2" max="2" width="46.33203125" customWidth="1"/>
    <col min="3" max="3" width="8.88671875" customWidth="1"/>
  </cols>
  <sheetData>
    <row r="1" spans="2:2" ht="21" x14ac:dyDescent="0.4">
      <c r="B1" s="24" t="s">
        <v>71</v>
      </c>
    </row>
    <row r="3" spans="2:2" x14ac:dyDescent="0.3">
      <c r="B3" s="25" t="s">
        <v>72</v>
      </c>
    </row>
    <row r="4" spans="2:2" x14ac:dyDescent="0.3">
      <c r="B4" s="26" t="s">
        <v>73</v>
      </c>
    </row>
    <row r="5" spans="2:2" x14ac:dyDescent="0.3">
      <c r="B5" s="26" t="s">
        <v>74</v>
      </c>
    </row>
    <row r="6" spans="2:2" x14ac:dyDescent="0.3">
      <c r="B6" s="27" t="s">
        <v>75</v>
      </c>
    </row>
    <row r="7" spans="2:2" x14ac:dyDescent="0.3">
      <c r="B7" s="26" t="s">
        <v>76</v>
      </c>
    </row>
    <row r="8" spans="2:2" x14ac:dyDescent="0.3">
      <c r="B8" s="26" t="s">
        <v>77</v>
      </c>
    </row>
    <row r="9" spans="2:2" x14ac:dyDescent="0.3">
      <c r="B9" s="26" t="s">
        <v>78</v>
      </c>
    </row>
    <row r="10" spans="2:2" x14ac:dyDescent="0.3">
      <c r="B10" s="26" t="s">
        <v>79</v>
      </c>
    </row>
    <row r="11" spans="2:2" x14ac:dyDescent="0.3">
      <c r="B11" s="26" t="s">
        <v>80</v>
      </c>
    </row>
    <row r="12" spans="2:2" x14ac:dyDescent="0.3">
      <c r="B12" s="26" t="s">
        <v>81</v>
      </c>
    </row>
    <row r="13" spans="2:2" ht="15.6" x14ac:dyDescent="0.3">
      <c r="B13" s="28"/>
    </row>
    <row r="14" spans="2:2" ht="15.6" x14ac:dyDescent="0.3">
      <c r="B14" s="28"/>
    </row>
  </sheetData>
  <hyperlinks>
    <hyperlink ref="B3" location="'1)_Associated_companies'!A1" display="1) Associated companies"/>
    <hyperlink ref="B4" location="'2)_Product_Comparison'!A1" display="2) Product Comparison"/>
    <hyperlink ref="B5" location="'3)_Cost_to_make_and_sell'!A1" display="3) Cost to make and sell"/>
    <hyperlink ref="B6" location="'4)_Cost_reconciliation'!A1" display="4) Cost Reconciliation"/>
    <hyperlink ref="B7" location="'5)_Purchases_of_goods'!A1" display="5) Purchases of goods"/>
    <hyperlink ref="B8" location="'6)_Sales'!A1" display="6) Sales"/>
    <hyperlink ref="B9" location="'7)_Forward_sales_contracts'!A1" display="7) Forwards sales contracts"/>
    <hyperlink ref="B10" location="'8)_Injury'!A1" display="8) Injury"/>
    <hyperlink ref="B11" location="'9)_Investments'!A1" display="9) Investments"/>
    <hyperlink ref="B12" location="'10)_EIT'!A1" display="10) EIT"/>
  </hyperlinks>
  <pageMargins left="0.70000000000000007" right="0.70000000000000007" top="0.75" bottom="0.75" header="0.30000000000000004" footer="0.30000000000000004"/>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Z64"/>
  <sheetViews>
    <sheetView workbookViewId="0">
      <selection activeCell="F12" sqref="F1:F1048576"/>
    </sheetView>
  </sheetViews>
  <sheetFormatPr defaultColWidth="21.6640625" defaultRowHeight="13.8" x14ac:dyDescent="0.25"/>
  <cols>
    <col min="1" max="1" width="9" style="1" customWidth="1"/>
    <col min="2" max="9" width="21.33203125" style="1" customWidth="1"/>
    <col min="10" max="10" width="21.6640625" style="1" customWidth="1"/>
    <col min="11" max="16384" width="21.6640625" style="1"/>
  </cols>
  <sheetData>
    <row r="1" spans="1:26" s="29" customFormat="1" x14ac:dyDescent="0.25">
      <c r="B1" s="30" t="s">
        <v>82</v>
      </c>
    </row>
    <row r="2" spans="1:26" ht="25.2" customHeight="1" thickBot="1" x14ac:dyDescent="0.3">
      <c r="A2" s="29"/>
      <c r="B2" s="29"/>
      <c r="C2" s="29"/>
      <c r="D2" s="29"/>
      <c r="E2" s="29"/>
      <c r="F2" s="29"/>
      <c r="G2" s="29"/>
      <c r="H2" s="29"/>
      <c r="I2" s="29"/>
      <c r="J2" s="29"/>
      <c r="K2" s="29"/>
      <c r="L2" s="29"/>
      <c r="M2" s="29"/>
      <c r="N2" s="29"/>
      <c r="O2" s="29"/>
      <c r="P2" s="29"/>
      <c r="Q2" s="29"/>
      <c r="R2" s="29"/>
      <c r="S2" s="29"/>
      <c r="T2" s="29"/>
      <c r="U2" s="29"/>
      <c r="V2" s="29"/>
      <c r="W2" s="29"/>
      <c r="X2" s="29"/>
      <c r="Y2" s="29"/>
      <c r="Z2" s="29"/>
    </row>
    <row r="3" spans="1:26" ht="25.2" customHeight="1" thickBot="1" x14ac:dyDescent="0.3">
      <c r="A3" s="29"/>
      <c r="B3" s="526" t="s">
        <v>83</v>
      </c>
      <c r="C3" s="526"/>
      <c r="D3" s="526"/>
      <c r="E3" s="29"/>
      <c r="F3" s="527" t="s">
        <v>84</v>
      </c>
      <c r="G3" s="527"/>
      <c r="H3" s="527"/>
      <c r="J3" s="29"/>
      <c r="K3" s="29"/>
      <c r="L3" s="29"/>
      <c r="M3" s="29"/>
      <c r="N3" s="29"/>
      <c r="O3" s="29"/>
      <c r="P3" s="29"/>
      <c r="Q3" s="29"/>
      <c r="R3" s="29"/>
      <c r="S3" s="29"/>
      <c r="T3" s="29"/>
      <c r="U3" s="29"/>
      <c r="V3" s="29"/>
      <c r="W3" s="29"/>
      <c r="X3" s="29"/>
      <c r="Y3" s="29"/>
      <c r="Z3" s="29"/>
    </row>
    <row r="4" spans="1:26" ht="28.8" x14ac:dyDescent="0.25">
      <c r="A4" s="29"/>
      <c r="B4" s="31" t="s">
        <v>3</v>
      </c>
      <c r="C4" s="528" t="str">
        <f>Guidance!$C$4</f>
        <v>SE0041</v>
      </c>
      <c r="D4" s="528"/>
      <c r="E4" s="29"/>
      <c r="F4" s="32"/>
      <c r="G4" s="33" t="s">
        <v>85</v>
      </c>
      <c r="H4" s="34" t="s">
        <v>86</v>
      </c>
      <c r="I4" s="29"/>
      <c r="J4" s="29"/>
      <c r="K4" s="29"/>
      <c r="L4" s="29"/>
      <c r="M4" s="29"/>
      <c r="N4" s="29"/>
      <c r="O4" s="29"/>
      <c r="P4" s="29"/>
      <c r="Q4" s="29"/>
      <c r="R4" s="29"/>
      <c r="S4" s="29"/>
      <c r="T4" s="29"/>
      <c r="U4" s="29"/>
      <c r="V4" s="29"/>
      <c r="W4" s="29"/>
      <c r="X4" s="29"/>
      <c r="Y4" s="29"/>
      <c r="Z4" s="29"/>
    </row>
    <row r="5" spans="1:26" ht="29.4" thickBot="1" x14ac:dyDescent="0.3">
      <c r="A5" s="29"/>
      <c r="B5" s="35" t="s">
        <v>5</v>
      </c>
      <c r="C5" s="529" t="str">
        <f>Guidance!$C$5</f>
        <v>Celsa Steel UK Ltd</v>
      </c>
      <c r="D5" s="529"/>
      <c r="E5" s="16"/>
      <c r="F5" s="32" t="s">
        <v>87</v>
      </c>
      <c r="G5" s="36" t="s">
        <v>88</v>
      </c>
      <c r="H5" s="37" t="s">
        <v>89</v>
      </c>
      <c r="I5" s="29"/>
      <c r="J5" s="29"/>
      <c r="K5" s="29"/>
      <c r="L5" s="29"/>
      <c r="M5" s="29"/>
      <c r="N5" s="29"/>
      <c r="O5" s="29"/>
      <c r="P5" s="29"/>
      <c r="Q5" s="29"/>
      <c r="R5" s="29"/>
      <c r="S5" s="29"/>
      <c r="T5" s="29"/>
      <c r="U5" s="29"/>
      <c r="V5" s="29"/>
      <c r="W5" s="29"/>
      <c r="X5" s="29"/>
      <c r="Y5" s="29"/>
      <c r="Z5" s="29"/>
    </row>
    <row r="6" spans="1:26" ht="42" thickBot="1" x14ac:dyDescent="0.3">
      <c r="A6" s="29"/>
      <c r="B6" s="29"/>
      <c r="C6" s="29"/>
      <c r="D6" s="29"/>
      <c r="E6" s="16"/>
      <c r="F6" s="38" t="s">
        <v>90</v>
      </c>
      <c r="G6" s="39" t="s">
        <v>91</v>
      </c>
      <c r="H6" s="40" t="s">
        <v>92</v>
      </c>
      <c r="I6" s="29"/>
      <c r="J6" s="29"/>
      <c r="K6" s="29"/>
      <c r="L6" s="29"/>
      <c r="M6" s="29"/>
      <c r="N6" s="29"/>
      <c r="O6" s="29"/>
      <c r="P6" s="29"/>
      <c r="Q6" s="29"/>
      <c r="R6" s="29"/>
      <c r="S6" s="29"/>
      <c r="T6" s="29"/>
      <c r="U6" s="29"/>
      <c r="V6" s="29"/>
      <c r="W6" s="29"/>
      <c r="X6" s="29"/>
      <c r="Y6" s="29"/>
      <c r="Z6" s="29"/>
    </row>
    <row r="7" spans="1:26" ht="14.4" thickBot="1" x14ac:dyDescent="0.3">
      <c r="A7" s="29"/>
      <c r="B7" s="29"/>
      <c r="C7" s="29"/>
      <c r="D7" s="29"/>
      <c r="E7" s="16"/>
      <c r="F7" s="41"/>
      <c r="G7" s="41"/>
      <c r="H7" s="41"/>
      <c r="I7" s="29"/>
      <c r="J7" s="29"/>
      <c r="K7" s="29"/>
      <c r="L7" s="29"/>
      <c r="M7" s="29"/>
      <c r="N7" s="29"/>
      <c r="O7" s="29"/>
      <c r="P7" s="29"/>
      <c r="Q7" s="29"/>
      <c r="R7" s="29"/>
      <c r="S7" s="29"/>
      <c r="T7" s="29"/>
      <c r="U7" s="29"/>
      <c r="V7" s="29"/>
      <c r="W7" s="29"/>
      <c r="X7" s="29"/>
      <c r="Y7" s="29"/>
      <c r="Z7" s="29"/>
    </row>
    <row r="8" spans="1:26" ht="14.4" x14ac:dyDescent="0.3">
      <c r="A8" s="29"/>
      <c r="B8" s="42" t="s">
        <v>93</v>
      </c>
      <c r="C8" s="43"/>
      <c r="D8" s="43"/>
      <c r="E8" s="44"/>
      <c r="F8" s="29"/>
      <c r="G8" s="29"/>
      <c r="H8" s="29"/>
      <c r="I8" s="29"/>
      <c r="J8" s="29"/>
      <c r="K8" s="29"/>
      <c r="L8" s="29"/>
      <c r="M8" s="29"/>
      <c r="N8" s="29"/>
      <c r="O8" s="29"/>
      <c r="P8" s="29"/>
      <c r="Q8" s="29"/>
      <c r="R8" s="29"/>
      <c r="S8" s="29"/>
      <c r="T8" s="29"/>
      <c r="U8" s="29"/>
      <c r="V8" s="29"/>
      <c r="W8" s="29"/>
      <c r="X8" s="29"/>
      <c r="Y8" s="29"/>
      <c r="Z8" s="29"/>
    </row>
    <row r="9" spans="1:26" ht="15" thickBot="1" x14ac:dyDescent="0.35">
      <c r="A9" s="29"/>
      <c r="B9" s="45" t="s">
        <v>94</v>
      </c>
      <c r="C9" s="46"/>
      <c r="D9" s="46"/>
      <c r="E9" s="47"/>
      <c r="F9" s="29"/>
      <c r="G9" s="29"/>
      <c r="H9" s="29"/>
      <c r="I9" s="29"/>
      <c r="J9" s="29"/>
      <c r="K9" s="29"/>
      <c r="L9" s="29"/>
      <c r="M9" s="29"/>
      <c r="N9" s="29"/>
      <c r="O9" s="29"/>
      <c r="P9" s="29"/>
      <c r="Q9" s="29"/>
      <c r="R9" s="29"/>
      <c r="S9" s="29"/>
      <c r="T9" s="29"/>
      <c r="U9" s="29"/>
      <c r="V9" s="29"/>
      <c r="W9" s="29"/>
      <c r="X9" s="29"/>
      <c r="Y9" s="29"/>
      <c r="Z9" s="29"/>
    </row>
    <row r="10" spans="1:26" ht="14.4" thickBot="1" x14ac:dyDescent="0.3">
      <c r="A10" s="29"/>
      <c r="B10" s="48"/>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s="51" customFormat="1" ht="16.5" customHeight="1" thickBot="1" x14ac:dyDescent="0.35">
      <c r="A11" s="49"/>
      <c r="B11" s="530" t="s">
        <v>95</v>
      </c>
      <c r="C11" s="530"/>
      <c r="D11" s="530"/>
      <c r="E11" s="530"/>
      <c r="F11" s="530"/>
      <c r="G11" s="50" t="s">
        <v>96</v>
      </c>
      <c r="H11" s="530" t="s">
        <v>97</v>
      </c>
      <c r="I11" s="530"/>
      <c r="J11" s="49"/>
      <c r="K11" s="49"/>
      <c r="L11" s="49"/>
      <c r="M11" s="49"/>
      <c r="N11" s="49"/>
      <c r="O11" s="49"/>
      <c r="P11" s="49"/>
      <c r="Q11" s="49"/>
      <c r="R11" s="49"/>
      <c r="S11" s="49"/>
      <c r="T11" s="49"/>
      <c r="U11" s="49"/>
      <c r="V11" s="49"/>
      <c r="W11" s="49"/>
      <c r="X11" s="49"/>
      <c r="Y11" s="49"/>
      <c r="Z11" s="49"/>
    </row>
    <row r="12" spans="1:26" ht="65.849999999999994" customHeight="1" thickBot="1" x14ac:dyDescent="0.3">
      <c r="A12" s="29"/>
      <c r="B12" s="52" t="s">
        <v>98</v>
      </c>
      <c r="C12" s="53" t="s">
        <v>99</v>
      </c>
      <c r="D12" s="53" t="s">
        <v>100</v>
      </c>
      <c r="E12" s="53" t="s">
        <v>101</v>
      </c>
      <c r="F12" s="54" t="s">
        <v>102</v>
      </c>
      <c r="G12" s="55" t="s">
        <v>103</v>
      </c>
      <c r="H12" s="56" t="s">
        <v>104</v>
      </c>
      <c r="I12" s="57" t="s">
        <v>105</v>
      </c>
      <c r="J12" s="29"/>
      <c r="K12" s="29"/>
      <c r="L12" s="29"/>
      <c r="M12" s="29"/>
      <c r="N12" s="29"/>
      <c r="O12" s="29"/>
      <c r="P12" s="29"/>
      <c r="Q12" s="29"/>
      <c r="R12" s="29"/>
      <c r="S12" s="29"/>
      <c r="T12" s="29"/>
      <c r="U12" s="29"/>
      <c r="V12" s="29"/>
      <c r="W12" s="29"/>
      <c r="X12" s="29"/>
      <c r="Y12" s="29"/>
      <c r="Z12" s="29"/>
    </row>
    <row r="13" spans="1:26" ht="57.6" x14ac:dyDescent="0.25">
      <c r="A13" s="58" t="s">
        <v>106</v>
      </c>
      <c r="B13" s="59" t="s">
        <v>107</v>
      </c>
      <c r="C13" s="60" t="s">
        <v>108</v>
      </c>
      <c r="D13" s="60" t="s">
        <v>109</v>
      </c>
      <c r="E13" s="60" t="s">
        <v>110</v>
      </c>
      <c r="F13" s="61" t="s">
        <v>111</v>
      </c>
      <c r="G13" s="62" t="s">
        <v>112</v>
      </c>
      <c r="H13" s="63">
        <v>0.85</v>
      </c>
      <c r="I13" s="64">
        <v>0</v>
      </c>
      <c r="J13" s="29"/>
      <c r="K13" s="29"/>
      <c r="L13" s="29"/>
      <c r="M13" s="29"/>
      <c r="N13" s="29"/>
      <c r="O13" s="29"/>
      <c r="P13" s="29"/>
      <c r="Q13" s="29"/>
      <c r="R13" s="29"/>
      <c r="S13" s="29"/>
      <c r="T13" s="29"/>
      <c r="U13" s="29"/>
      <c r="V13" s="29"/>
      <c r="W13" s="29"/>
      <c r="X13" s="29"/>
      <c r="Y13" s="29"/>
      <c r="Z13" s="29"/>
    </row>
    <row r="14" spans="1:26" ht="41.4" x14ac:dyDescent="0.25">
      <c r="A14" s="29"/>
      <c r="B14" s="65" t="s">
        <v>113</v>
      </c>
      <c r="C14" s="66" t="s">
        <v>114</v>
      </c>
      <c r="D14" s="66"/>
      <c r="E14" s="66"/>
      <c r="F14" s="67" t="s">
        <v>111</v>
      </c>
      <c r="G14" s="68" t="s">
        <v>115</v>
      </c>
      <c r="H14" s="69"/>
      <c r="I14" s="70"/>
      <c r="J14" s="29"/>
      <c r="K14" s="29"/>
      <c r="L14" s="29"/>
      <c r="M14" s="29"/>
      <c r="N14" s="29"/>
      <c r="O14" s="29"/>
      <c r="P14" s="29"/>
      <c r="Q14" s="29"/>
      <c r="R14" s="29"/>
      <c r="S14" s="29"/>
      <c r="T14" s="29"/>
      <c r="U14" s="29"/>
      <c r="V14" s="29"/>
      <c r="W14" s="29"/>
      <c r="X14" s="29"/>
      <c r="Y14" s="29"/>
      <c r="Z14" s="29"/>
    </row>
    <row r="15" spans="1:26" ht="69" x14ac:dyDescent="0.25">
      <c r="A15" s="29"/>
      <c r="B15" s="65" t="s">
        <v>116</v>
      </c>
      <c r="C15" s="66" t="s">
        <v>117</v>
      </c>
      <c r="D15" s="66"/>
      <c r="E15" s="66"/>
      <c r="F15" s="67" t="s">
        <v>111</v>
      </c>
      <c r="G15" s="68" t="s">
        <v>118</v>
      </c>
      <c r="H15" s="69"/>
      <c r="I15" s="70"/>
      <c r="J15" s="29"/>
      <c r="K15" s="29"/>
      <c r="L15" s="29"/>
      <c r="M15" s="29"/>
      <c r="N15" s="29"/>
      <c r="O15" s="29"/>
      <c r="P15" s="29"/>
      <c r="Q15" s="29"/>
      <c r="R15" s="29"/>
      <c r="S15" s="29"/>
      <c r="T15" s="29"/>
      <c r="U15" s="29"/>
      <c r="V15" s="29"/>
      <c r="W15" s="29"/>
      <c r="X15" s="29"/>
      <c r="Y15" s="29"/>
      <c r="Z15" s="29"/>
    </row>
    <row r="16" spans="1:26" ht="69" x14ac:dyDescent="0.25">
      <c r="A16" s="29"/>
      <c r="B16" s="65" t="s">
        <v>119</v>
      </c>
      <c r="C16" s="66" t="s">
        <v>117</v>
      </c>
      <c r="D16" s="66"/>
      <c r="E16" s="66"/>
      <c r="F16" s="67" t="s">
        <v>111</v>
      </c>
      <c r="G16" s="68" t="s">
        <v>118</v>
      </c>
      <c r="H16" s="69"/>
      <c r="I16" s="70"/>
      <c r="J16" s="29"/>
      <c r="K16" s="29"/>
      <c r="L16" s="29"/>
      <c r="M16" s="29"/>
      <c r="N16" s="29"/>
      <c r="O16" s="29"/>
      <c r="P16" s="29"/>
      <c r="Q16" s="29"/>
      <c r="R16" s="29"/>
      <c r="S16" s="29"/>
      <c r="T16" s="29"/>
      <c r="U16" s="29"/>
      <c r="V16" s="29"/>
      <c r="W16" s="29"/>
      <c r="X16" s="29"/>
      <c r="Y16" s="29"/>
      <c r="Z16" s="29"/>
    </row>
    <row r="17" spans="1:26" ht="69" x14ac:dyDescent="0.25">
      <c r="A17" s="29"/>
      <c r="B17" s="65" t="s">
        <v>120</v>
      </c>
      <c r="C17" s="66" t="s">
        <v>117</v>
      </c>
      <c r="D17" s="66"/>
      <c r="E17" s="66"/>
      <c r="F17" s="67" t="s">
        <v>111</v>
      </c>
      <c r="G17" s="68" t="s">
        <v>121</v>
      </c>
      <c r="H17" s="69"/>
      <c r="I17" s="70"/>
      <c r="J17" s="29"/>
      <c r="K17" s="29"/>
      <c r="L17" s="29"/>
      <c r="M17" s="29"/>
      <c r="N17" s="29"/>
      <c r="O17" s="29"/>
      <c r="P17" s="29"/>
      <c r="Q17" s="29"/>
      <c r="R17" s="29"/>
      <c r="S17" s="29"/>
      <c r="T17" s="29"/>
      <c r="U17" s="29"/>
      <c r="V17" s="29"/>
      <c r="W17" s="29"/>
      <c r="X17" s="29"/>
      <c r="Y17" s="29"/>
      <c r="Z17" s="29"/>
    </row>
    <row r="18" spans="1:26" ht="69" x14ac:dyDescent="0.25">
      <c r="A18" s="29"/>
      <c r="B18" s="65" t="s">
        <v>122</v>
      </c>
      <c r="C18" s="66" t="s">
        <v>117</v>
      </c>
      <c r="D18" s="66"/>
      <c r="E18" s="66"/>
      <c r="F18" s="67" t="s">
        <v>111</v>
      </c>
      <c r="G18" s="68" t="s">
        <v>123</v>
      </c>
      <c r="H18" s="69"/>
      <c r="I18" s="70"/>
      <c r="J18" s="29"/>
      <c r="K18" s="29"/>
      <c r="L18" s="29"/>
      <c r="M18" s="29"/>
      <c r="N18" s="29"/>
      <c r="O18" s="29"/>
      <c r="P18" s="29"/>
      <c r="Q18" s="29"/>
      <c r="R18" s="29"/>
      <c r="S18" s="29"/>
      <c r="T18" s="29"/>
      <c r="U18" s="29"/>
      <c r="V18" s="29"/>
      <c r="W18" s="29"/>
      <c r="X18" s="29"/>
      <c r="Y18" s="29"/>
      <c r="Z18" s="29"/>
    </row>
    <row r="19" spans="1:26" ht="110.4" x14ac:dyDescent="0.25">
      <c r="A19" s="29"/>
      <c r="B19" s="65" t="s">
        <v>124</v>
      </c>
      <c r="C19" s="66" t="s">
        <v>125</v>
      </c>
      <c r="D19" s="66"/>
      <c r="E19" s="66"/>
      <c r="F19" s="67" t="s">
        <v>111</v>
      </c>
      <c r="G19" s="68" t="s">
        <v>126</v>
      </c>
      <c r="H19" s="69"/>
      <c r="I19" s="70"/>
      <c r="J19" s="29"/>
      <c r="K19" s="29"/>
      <c r="L19" s="29"/>
      <c r="M19" s="29"/>
      <c r="N19" s="29"/>
      <c r="O19" s="29"/>
      <c r="P19" s="29"/>
      <c r="Q19" s="29"/>
      <c r="R19" s="29"/>
      <c r="S19" s="29"/>
      <c r="T19" s="29"/>
      <c r="U19" s="29"/>
      <c r="V19" s="29"/>
      <c r="W19" s="29"/>
      <c r="X19" s="29"/>
      <c r="Y19" s="29"/>
      <c r="Z19" s="29"/>
    </row>
    <row r="20" spans="1:26" ht="41.4" x14ac:dyDescent="0.25">
      <c r="A20" s="29"/>
      <c r="B20" s="65" t="s">
        <v>127</v>
      </c>
      <c r="C20" s="66" t="s">
        <v>128</v>
      </c>
      <c r="D20" s="66"/>
      <c r="E20" s="66"/>
      <c r="F20" s="67" t="s">
        <v>129</v>
      </c>
      <c r="G20" s="68" t="s">
        <v>130</v>
      </c>
      <c r="H20" s="69"/>
      <c r="I20" s="70"/>
      <c r="J20" s="29"/>
      <c r="K20" s="29"/>
      <c r="L20" s="29"/>
      <c r="M20" s="29"/>
      <c r="N20" s="29"/>
      <c r="O20" s="29"/>
      <c r="P20" s="29"/>
      <c r="Q20" s="29"/>
      <c r="R20" s="29"/>
      <c r="S20" s="29"/>
      <c r="T20" s="29"/>
      <c r="U20" s="29"/>
      <c r="V20" s="29"/>
      <c r="W20" s="29"/>
      <c r="X20" s="29"/>
      <c r="Y20" s="29"/>
      <c r="Z20" s="29"/>
    </row>
    <row r="21" spans="1:26" ht="41.4" x14ac:dyDescent="0.25">
      <c r="A21" s="29"/>
      <c r="B21" s="65" t="s">
        <v>131</v>
      </c>
      <c r="C21" s="66" t="s">
        <v>128</v>
      </c>
      <c r="D21" s="66"/>
      <c r="E21" s="66"/>
      <c r="F21" s="67" t="s">
        <v>129</v>
      </c>
      <c r="G21" s="68" t="s">
        <v>130</v>
      </c>
      <c r="H21" s="69"/>
      <c r="I21" s="70"/>
      <c r="J21" s="29"/>
      <c r="K21" s="29"/>
      <c r="L21" s="29"/>
      <c r="M21" s="29"/>
      <c r="N21" s="29"/>
      <c r="O21" s="29"/>
      <c r="P21" s="29"/>
      <c r="Q21" s="29"/>
      <c r="R21" s="29"/>
      <c r="S21" s="29"/>
      <c r="T21" s="29"/>
      <c r="U21" s="29"/>
      <c r="V21" s="29"/>
      <c r="W21" s="29"/>
      <c r="X21" s="29"/>
      <c r="Y21" s="29"/>
      <c r="Z21" s="29"/>
    </row>
    <row r="22" spans="1:26" x14ac:dyDescent="0.25">
      <c r="A22" s="29"/>
      <c r="B22" s="65"/>
      <c r="C22" s="66"/>
      <c r="D22" s="66"/>
      <c r="E22" s="66"/>
      <c r="F22" s="67"/>
      <c r="G22" s="68"/>
      <c r="H22" s="71"/>
      <c r="I22" s="72"/>
      <c r="J22" s="29"/>
      <c r="K22" s="29"/>
      <c r="L22" s="29"/>
      <c r="M22" s="29"/>
      <c r="N22" s="29"/>
      <c r="O22" s="29"/>
      <c r="P22" s="29"/>
      <c r="Q22" s="29"/>
      <c r="R22" s="29"/>
      <c r="S22" s="29"/>
      <c r="T22" s="29"/>
      <c r="U22" s="29"/>
      <c r="V22" s="29"/>
      <c r="W22" s="29"/>
      <c r="X22" s="29"/>
      <c r="Y22" s="29"/>
      <c r="Z22" s="29"/>
    </row>
    <row r="23" spans="1:26" ht="28.2" customHeight="1" x14ac:dyDescent="0.25">
      <c r="A23" s="29"/>
      <c r="B23" s="65"/>
      <c r="C23" s="66"/>
      <c r="D23" s="66"/>
      <c r="E23" s="66"/>
      <c r="F23" s="67"/>
      <c r="G23" s="68"/>
      <c r="H23" s="71"/>
      <c r="I23" s="72"/>
      <c r="J23" s="29"/>
      <c r="K23" s="29"/>
      <c r="L23" s="29"/>
      <c r="M23" s="29"/>
      <c r="N23" s="29"/>
      <c r="O23" s="29"/>
      <c r="P23" s="29"/>
      <c r="Q23" s="29"/>
      <c r="R23" s="29"/>
      <c r="S23" s="29"/>
      <c r="T23" s="29"/>
      <c r="U23" s="29"/>
      <c r="V23" s="29"/>
      <c r="W23" s="29"/>
      <c r="X23" s="29"/>
      <c r="Y23" s="29"/>
      <c r="Z23" s="29"/>
    </row>
    <row r="24" spans="1:26" ht="28.2" customHeight="1" x14ac:dyDescent="0.25">
      <c r="A24" s="29"/>
      <c r="B24" s="65"/>
      <c r="C24" s="66"/>
      <c r="D24" s="66"/>
      <c r="E24" s="66"/>
      <c r="F24" s="67"/>
      <c r="G24" s="68"/>
      <c r="H24" s="71"/>
      <c r="I24" s="72"/>
      <c r="J24" s="29"/>
      <c r="K24" s="29"/>
      <c r="L24" s="29"/>
      <c r="M24" s="29"/>
      <c r="N24" s="29"/>
      <c r="O24" s="29"/>
      <c r="P24" s="29"/>
      <c r="Q24" s="29"/>
      <c r="R24" s="29"/>
      <c r="S24" s="29"/>
      <c r="T24" s="29"/>
      <c r="U24" s="29"/>
      <c r="V24" s="29"/>
      <c r="W24" s="29"/>
      <c r="X24" s="29"/>
      <c r="Y24" s="29"/>
      <c r="Z24" s="29"/>
    </row>
    <row r="25" spans="1:26" ht="28.2" customHeight="1" x14ac:dyDescent="0.25">
      <c r="A25" s="29"/>
      <c r="B25" s="65"/>
      <c r="C25" s="66"/>
      <c r="D25" s="66"/>
      <c r="E25" s="66"/>
      <c r="F25" s="67"/>
      <c r="G25" s="68"/>
      <c r="H25" s="71"/>
      <c r="I25" s="72"/>
      <c r="J25" s="29"/>
      <c r="K25" s="29"/>
      <c r="L25" s="29"/>
      <c r="M25" s="29"/>
      <c r="N25" s="29"/>
      <c r="O25" s="29"/>
      <c r="P25" s="29"/>
      <c r="Q25" s="29"/>
      <c r="R25" s="29"/>
      <c r="S25" s="29"/>
      <c r="T25" s="29"/>
      <c r="U25" s="29"/>
      <c r="V25" s="29"/>
      <c r="W25" s="29"/>
      <c r="X25" s="29"/>
      <c r="Y25" s="29"/>
      <c r="Z25" s="29"/>
    </row>
    <row r="26" spans="1:26" ht="28.2" customHeight="1" x14ac:dyDescent="0.25">
      <c r="A26" s="29"/>
      <c r="B26" s="65"/>
      <c r="C26" s="66"/>
      <c r="D26" s="66"/>
      <c r="E26" s="66"/>
      <c r="F26" s="67"/>
      <c r="G26" s="68"/>
      <c r="H26" s="71"/>
      <c r="I26" s="72"/>
      <c r="J26" s="29"/>
      <c r="K26" s="29"/>
      <c r="L26" s="29"/>
      <c r="M26" s="29"/>
      <c r="N26" s="29"/>
      <c r="O26" s="29"/>
      <c r="P26" s="29"/>
      <c r="Q26" s="29"/>
      <c r="R26" s="29"/>
      <c r="S26" s="29"/>
      <c r="T26" s="29"/>
      <c r="U26" s="29"/>
      <c r="V26" s="29"/>
      <c r="W26" s="29"/>
      <c r="X26" s="29"/>
      <c r="Y26" s="29"/>
      <c r="Z26" s="29"/>
    </row>
    <row r="27" spans="1:26" ht="28.2" customHeight="1" thickBot="1" x14ac:dyDescent="0.3">
      <c r="A27" s="29"/>
      <c r="B27" s="73"/>
      <c r="C27" s="74"/>
      <c r="D27" s="74"/>
      <c r="E27" s="74"/>
      <c r="F27" s="75"/>
      <c r="G27" s="76"/>
      <c r="H27" s="77"/>
      <c r="I27" s="78"/>
      <c r="J27" s="29"/>
      <c r="K27" s="29"/>
      <c r="L27" s="29"/>
      <c r="M27" s="29"/>
      <c r="N27" s="29"/>
      <c r="O27" s="29"/>
      <c r="P27" s="29"/>
      <c r="Q27" s="29"/>
      <c r="R27" s="29"/>
      <c r="S27" s="29"/>
      <c r="T27" s="29"/>
      <c r="U27" s="29"/>
      <c r="V27" s="29"/>
      <c r="W27" s="29"/>
      <c r="X27" s="29"/>
      <c r="Y27" s="29"/>
      <c r="Z27" s="29"/>
    </row>
    <row r="28" spans="1:26" ht="28.2" customHeight="1" x14ac:dyDescent="0.25">
      <c r="A28" s="29"/>
      <c r="B28" s="49"/>
      <c r="C28" s="49"/>
      <c r="D28" s="49"/>
      <c r="E28" s="49"/>
      <c r="F28" s="49"/>
      <c r="G28" s="49"/>
      <c r="H28" s="49"/>
      <c r="I28" s="49"/>
      <c r="J28" s="49"/>
      <c r="K28" s="29"/>
      <c r="L28" s="29"/>
      <c r="M28" s="29"/>
      <c r="N28" s="29"/>
      <c r="O28" s="29"/>
      <c r="P28" s="29"/>
      <c r="Q28" s="29"/>
      <c r="R28" s="29"/>
      <c r="S28" s="29"/>
      <c r="T28" s="29"/>
      <c r="U28" s="29"/>
      <c r="V28" s="29"/>
      <c r="W28" s="29"/>
      <c r="X28" s="29"/>
      <c r="Y28" s="29"/>
      <c r="Z28" s="29"/>
    </row>
    <row r="29" spans="1:26" ht="28.2" customHeight="1" x14ac:dyDescent="0.25">
      <c r="A29" s="29"/>
      <c r="B29" s="49"/>
      <c r="C29" s="49"/>
      <c r="D29" s="49"/>
      <c r="E29" s="49"/>
      <c r="F29" s="49"/>
      <c r="G29" s="49"/>
      <c r="H29" s="49"/>
      <c r="I29" s="49"/>
      <c r="J29" s="49"/>
      <c r="K29" s="29"/>
      <c r="L29" s="29"/>
      <c r="M29" s="29"/>
      <c r="N29" s="29"/>
      <c r="O29" s="29"/>
      <c r="P29" s="29"/>
      <c r="Q29" s="29"/>
      <c r="R29" s="29"/>
      <c r="S29" s="29"/>
      <c r="T29" s="29"/>
      <c r="U29" s="29"/>
      <c r="V29" s="29"/>
      <c r="W29" s="29"/>
      <c r="X29" s="29"/>
      <c r="Y29" s="29"/>
      <c r="Z29" s="29"/>
    </row>
    <row r="30" spans="1:26" ht="28.2" customHeight="1" x14ac:dyDescent="0.25">
      <c r="A30" s="29"/>
      <c r="B30" s="49"/>
      <c r="C30" s="49"/>
      <c r="D30" s="49"/>
      <c r="E30" s="49"/>
      <c r="F30" s="49"/>
      <c r="G30" s="49"/>
      <c r="H30" s="49"/>
      <c r="I30" s="49"/>
      <c r="J30" s="49"/>
      <c r="K30" s="29"/>
      <c r="L30" s="29"/>
      <c r="M30" s="29"/>
      <c r="N30" s="29"/>
      <c r="O30" s="29"/>
      <c r="P30" s="29"/>
      <c r="Q30" s="29"/>
      <c r="R30" s="29"/>
      <c r="S30" s="29"/>
      <c r="T30" s="29"/>
      <c r="U30" s="29"/>
      <c r="V30" s="29"/>
      <c r="W30" s="29"/>
      <c r="X30" s="29"/>
      <c r="Y30" s="29"/>
      <c r="Z30" s="29"/>
    </row>
    <row r="31" spans="1:26" ht="28.2" customHeight="1" x14ac:dyDescent="0.25">
      <c r="A31" s="29"/>
      <c r="B31" s="49"/>
      <c r="C31" s="49"/>
      <c r="D31" s="49"/>
      <c r="E31" s="49"/>
      <c r="F31" s="49"/>
      <c r="G31" s="49"/>
      <c r="H31" s="49"/>
      <c r="I31" s="49"/>
      <c r="J31" s="49"/>
      <c r="K31" s="29"/>
      <c r="L31" s="29"/>
      <c r="M31" s="29"/>
      <c r="N31" s="29"/>
      <c r="O31" s="29"/>
      <c r="P31" s="29"/>
      <c r="Q31" s="29"/>
      <c r="R31" s="29"/>
      <c r="S31" s="29"/>
      <c r="T31" s="29"/>
      <c r="U31" s="29"/>
      <c r="V31" s="29"/>
      <c r="W31" s="29"/>
      <c r="X31" s="29"/>
      <c r="Y31" s="29"/>
      <c r="Z31" s="29"/>
    </row>
    <row r="32" spans="1:26" ht="28.2" customHeight="1" x14ac:dyDescent="0.25">
      <c r="A32" s="29"/>
      <c r="B32" s="49"/>
      <c r="C32" s="49"/>
      <c r="D32" s="49"/>
      <c r="E32" s="49"/>
      <c r="F32" s="49"/>
      <c r="G32" s="49"/>
      <c r="H32" s="49"/>
      <c r="I32" s="49"/>
      <c r="J32" s="49"/>
      <c r="K32" s="29"/>
      <c r="L32" s="29"/>
      <c r="M32" s="29"/>
      <c r="N32" s="29"/>
      <c r="O32" s="29"/>
      <c r="P32" s="29"/>
      <c r="Q32" s="29"/>
      <c r="R32" s="29"/>
      <c r="S32" s="29"/>
      <c r="T32" s="29"/>
      <c r="U32" s="29"/>
      <c r="V32" s="29"/>
      <c r="W32" s="29"/>
      <c r="X32" s="29"/>
      <c r="Y32" s="29"/>
      <c r="Z32" s="29"/>
    </row>
    <row r="33" spans="1:26" ht="28.2" customHeight="1" x14ac:dyDescent="0.25">
      <c r="A33" s="29"/>
      <c r="B33" s="49"/>
      <c r="C33" s="49"/>
      <c r="D33" s="49"/>
      <c r="E33" s="49"/>
      <c r="F33" s="49"/>
      <c r="G33" s="49"/>
      <c r="H33" s="49"/>
      <c r="I33" s="49"/>
      <c r="J33" s="49"/>
      <c r="K33" s="29"/>
      <c r="L33" s="29"/>
      <c r="M33" s="29"/>
      <c r="N33" s="29"/>
      <c r="O33" s="29"/>
      <c r="P33" s="29"/>
      <c r="Q33" s="29"/>
      <c r="R33" s="29"/>
      <c r="S33" s="29"/>
      <c r="T33" s="29"/>
      <c r="U33" s="29"/>
      <c r="V33" s="29"/>
      <c r="W33" s="29"/>
      <c r="X33" s="29"/>
      <c r="Y33" s="29"/>
      <c r="Z33" s="29"/>
    </row>
    <row r="34" spans="1:26" ht="28.2" customHeight="1" x14ac:dyDescent="0.25">
      <c r="A34" s="29"/>
      <c r="B34" s="49"/>
      <c r="C34" s="49"/>
      <c r="D34" s="49"/>
      <c r="E34" s="49"/>
      <c r="F34" s="49"/>
      <c r="G34" s="49"/>
      <c r="H34" s="49"/>
      <c r="I34" s="49"/>
      <c r="J34" s="49"/>
      <c r="K34" s="29"/>
      <c r="L34" s="29"/>
      <c r="M34" s="29"/>
      <c r="N34" s="29"/>
      <c r="O34" s="29"/>
      <c r="P34" s="29"/>
      <c r="Q34" s="29"/>
      <c r="R34" s="29"/>
      <c r="S34" s="29"/>
      <c r="T34" s="29"/>
      <c r="U34" s="29"/>
      <c r="V34" s="29"/>
      <c r="W34" s="29"/>
      <c r="X34" s="29"/>
      <c r="Y34" s="29"/>
      <c r="Z34" s="29"/>
    </row>
    <row r="35" spans="1:26" ht="28.2" customHeight="1" x14ac:dyDescent="0.25">
      <c r="A35" s="29"/>
      <c r="B35" s="49"/>
      <c r="C35" s="49"/>
      <c r="D35" s="49"/>
      <c r="E35" s="49"/>
      <c r="F35" s="49"/>
      <c r="G35" s="49"/>
      <c r="H35" s="49"/>
      <c r="I35" s="49"/>
      <c r="J35" s="49"/>
      <c r="K35" s="29"/>
      <c r="L35" s="29"/>
      <c r="M35" s="29"/>
      <c r="N35" s="29"/>
      <c r="O35" s="29"/>
      <c r="P35" s="29"/>
      <c r="Q35" s="29"/>
      <c r="R35" s="29"/>
      <c r="S35" s="29"/>
      <c r="T35" s="29"/>
      <c r="U35" s="29"/>
      <c r="V35" s="29"/>
      <c r="W35" s="29"/>
      <c r="X35" s="29"/>
      <c r="Y35" s="29"/>
      <c r="Z35" s="29"/>
    </row>
    <row r="36" spans="1:26" ht="28.2" customHeight="1"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28.2" customHeight="1"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28.2" customHeight="1"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28.2" customHeight="1" x14ac:dyDescent="0.2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28.2" customHeight="1"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sheetData>
  <mergeCells count="6">
    <mergeCell ref="B3:D3"/>
    <mergeCell ref="F3:H3"/>
    <mergeCell ref="C4:D4"/>
    <mergeCell ref="C5:D5"/>
    <mergeCell ref="B11:F11"/>
    <mergeCell ref="H11:I11"/>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L21"/>
  <sheetViews>
    <sheetView topLeftCell="A4" zoomScale="76" workbookViewId="0">
      <selection activeCell="E21" sqref="E21"/>
    </sheetView>
  </sheetViews>
  <sheetFormatPr defaultColWidth="8.88671875" defaultRowHeight="13.8" x14ac:dyDescent="0.25"/>
  <cols>
    <col min="1" max="1" width="3.6640625" style="1" customWidth="1"/>
    <col min="2" max="4" width="36.33203125" style="1" customWidth="1"/>
    <col min="5" max="5" width="72" style="1" customWidth="1"/>
    <col min="6" max="9" width="36.33203125" style="1" customWidth="1"/>
    <col min="10" max="10" width="72" style="1" customWidth="1"/>
    <col min="11" max="12" width="36.33203125" style="1" customWidth="1"/>
    <col min="13" max="13" width="8.88671875" style="1" customWidth="1"/>
    <col min="14" max="16384" width="8.88671875" style="1"/>
  </cols>
  <sheetData>
    <row r="1" spans="1:12" ht="14.4" thickBot="1" x14ac:dyDescent="0.3">
      <c r="C1" s="79"/>
      <c r="D1" s="79"/>
    </row>
    <row r="2" spans="1:12" ht="25.2" customHeight="1" thickBot="1" x14ac:dyDescent="0.3">
      <c r="B2" s="532" t="s">
        <v>132</v>
      </c>
      <c r="C2" s="532"/>
      <c r="D2" s="532"/>
      <c r="E2" s="532"/>
      <c r="F2" s="80"/>
      <c r="G2" s="80"/>
    </row>
    <row r="3" spans="1:12" ht="25.2" customHeight="1" thickBot="1" x14ac:dyDescent="0.3">
      <c r="B3" s="532"/>
      <c r="C3" s="532"/>
      <c r="D3" s="532"/>
      <c r="E3" s="532"/>
      <c r="F3" s="80"/>
      <c r="G3" s="80"/>
    </row>
    <row r="4" spans="1:12" ht="21" thickBot="1" x14ac:dyDescent="0.3">
      <c r="B4" s="81" t="s">
        <v>3</v>
      </c>
      <c r="C4" s="533" t="str">
        <f>Guidance!$C$4</f>
        <v>SE0041</v>
      </c>
      <c r="D4" s="533"/>
      <c r="E4" s="533"/>
      <c r="F4" s="80"/>
      <c r="G4" s="80"/>
    </row>
    <row r="5" spans="1:12" ht="21" thickBot="1" x14ac:dyDescent="0.3">
      <c r="B5" s="81" t="s">
        <v>5</v>
      </c>
      <c r="C5" s="534" t="str">
        <f>Guidance!$C$5</f>
        <v>Celsa Steel UK Ltd</v>
      </c>
      <c r="D5" s="534"/>
      <c r="E5" s="534"/>
      <c r="F5" s="80"/>
      <c r="G5" s="80"/>
    </row>
    <row r="6" spans="1:12" x14ac:dyDescent="0.25">
      <c r="C6" s="79"/>
      <c r="D6" s="79"/>
    </row>
    <row r="7" spans="1:12" ht="15.6" x14ac:dyDescent="0.3">
      <c r="A7" s="82" t="s">
        <v>133</v>
      </c>
      <c r="B7" s="2" t="s">
        <v>134</v>
      </c>
      <c r="C7" s="79"/>
      <c r="D7" s="79"/>
    </row>
    <row r="8" spans="1:12" ht="15" x14ac:dyDescent="0.25">
      <c r="B8" s="2"/>
      <c r="C8" s="79"/>
      <c r="D8" s="79"/>
    </row>
    <row r="9" spans="1:12" ht="49.95" customHeight="1" x14ac:dyDescent="0.25">
      <c r="B9" s="535" t="s">
        <v>135</v>
      </c>
      <c r="C9" s="535"/>
      <c r="D9" s="535"/>
      <c r="E9" s="535"/>
      <c r="F9" s="535"/>
      <c r="G9" s="83"/>
      <c r="H9" s="535" t="s">
        <v>136</v>
      </c>
      <c r="I9" s="535"/>
      <c r="J9" s="535"/>
      <c r="K9" s="535"/>
      <c r="L9" s="535"/>
    </row>
    <row r="10" spans="1:12" ht="15.6" x14ac:dyDescent="0.3">
      <c r="B10" s="531" t="s">
        <v>137</v>
      </c>
      <c r="C10" s="531"/>
      <c r="D10" s="531"/>
      <c r="E10" s="531"/>
      <c r="F10" s="531"/>
      <c r="G10" s="84"/>
      <c r="H10" s="531" t="s">
        <v>138</v>
      </c>
      <c r="I10" s="531"/>
      <c r="J10" s="531"/>
      <c r="K10" s="531"/>
      <c r="L10" s="531"/>
    </row>
    <row r="11" spans="1:12" ht="76.8" x14ac:dyDescent="0.25">
      <c r="B11" s="85" t="s">
        <v>139</v>
      </c>
      <c r="C11" s="85" t="s">
        <v>140</v>
      </c>
      <c r="D11" s="85" t="s">
        <v>141</v>
      </c>
      <c r="E11" s="85" t="s">
        <v>142</v>
      </c>
      <c r="F11" s="85" t="s">
        <v>143</v>
      </c>
      <c r="G11" s="85" t="s">
        <v>144</v>
      </c>
      <c r="H11" s="85" t="s">
        <v>145</v>
      </c>
      <c r="I11" s="85" t="s">
        <v>146</v>
      </c>
      <c r="J11" s="85" t="s">
        <v>147</v>
      </c>
      <c r="K11" s="85" t="s">
        <v>148</v>
      </c>
      <c r="L11" s="85" t="s">
        <v>149</v>
      </c>
    </row>
    <row r="12" spans="1:12" ht="52.8" x14ac:dyDescent="0.25">
      <c r="B12" s="86" t="s">
        <v>46</v>
      </c>
      <c r="C12" s="467" t="s">
        <v>444</v>
      </c>
      <c r="D12" s="87" t="s">
        <v>446</v>
      </c>
      <c r="E12" s="87" t="s">
        <v>460</v>
      </c>
      <c r="F12" s="87" t="s">
        <v>1</v>
      </c>
      <c r="G12" s="87" t="s">
        <v>1</v>
      </c>
      <c r="H12" s="87" t="s">
        <v>1</v>
      </c>
      <c r="I12" s="87" t="s">
        <v>454</v>
      </c>
      <c r="J12" s="87" t="s">
        <v>446</v>
      </c>
      <c r="K12" s="87" t="s">
        <v>447</v>
      </c>
      <c r="L12" s="87" t="s">
        <v>448</v>
      </c>
    </row>
    <row r="13" spans="1:12" ht="52.8" x14ac:dyDescent="0.25">
      <c r="B13" s="86" t="s">
        <v>48</v>
      </c>
      <c r="C13" s="468">
        <v>72142000</v>
      </c>
      <c r="D13" s="87" t="s">
        <v>446</v>
      </c>
      <c r="E13" s="87" t="s">
        <v>460</v>
      </c>
      <c r="F13" s="87" t="s">
        <v>1</v>
      </c>
      <c r="G13" s="87" t="s">
        <v>1</v>
      </c>
      <c r="H13" s="87" t="s">
        <v>1</v>
      </c>
      <c r="I13" s="88" t="s">
        <v>452</v>
      </c>
      <c r="J13" s="87" t="s">
        <v>446</v>
      </c>
      <c r="K13" s="87" t="s">
        <v>447</v>
      </c>
      <c r="L13" s="87" t="s">
        <v>448</v>
      </c>
    </row>
    <row r="14" spans="1:12" ht="66" x14ac:dyDescent="0.25">
      <c r="B14" s="86" t="s">
        <v>50</v>
      </c>
      <c r="C14" s="468" t="s">
        <v>445</v>
      </c>
      <c r="D14" s="87" t="s">
        <v>446</v>
      </c>
      <c r="E14" s="87" t="s">
        <v>460</v>
      </c>
      <c r="F14" s="87" t="s">
        <v>1</v>
      </c>
      <c r="G14" s="87" t="s">
        <v>1</v>
      </c>
      <c r="H14" s="87" t="s">
        <v>1</v>
      </c>
      <c r="I14" s="88" t="s">
        <v>453</v>
      </c>
      <c r="J14" s="87" t="s">
        <v>446</v>
      </c>
      <c r="K14" s="87" t="s">
        <v>447</v>
      </c>
      <c r="L14" s="87" t="s">
        <v>448</v>
      </c>
    </row>
    <row r="15" spans="1:12" ht="30" customHeight="1" x14ac:dyDescent="0.25">
      <c r="B15" s="86" t="s">
        <v>52</v>
      </c>
      <c r="C15" s="468">
        <v>72163110</v>
      </c>
      <c r="D15" s="87" t="s">
        <v>446</v>
      </c>
      <c r="E15" s="87" t="s">
        <v>460</v>
      </c>
      <c r="F15" s="87" t="s">
        <v>1</v>
      </c>
      <c r="G15" s="87" t="s">
        <v>1</v>
      </c>
      <c r="H15" s="87" t="s">
        <v>1</v>
      </c>
      <c r="I15" s="88" t="s">
        <v>455</v>
      </c>
      <c r="J15" s="87" t="s">
        <v>446</v>
      </c>
      <c r="K15" s="87" t="s">
        <v>447</v>
      </c>
      <c r="L15" s="87" t="s">
        <v>448</v>
      </c>
    </row>
    <row r="16" spans="1:12" ht="30" customHeight="1" x14ac:dyDescent="0.25">
      <c r="B16" s="86"/>
      <c r="C16" s="88"/>
      <c r="D16" s="88"/>
      <c r="E16" s="88"/>
      <c r="F16" s="87"/>
      <c r="G16" s="87"/>
      <c r="H16" s="87"/>
      <c r="I16" s="88"/>
      <c r="J16" s="88"/>
      <c r="K16" s="88"/>
      <c r="L16" s="87"/>
    </row>
    <row r="17" spans="2:12" ht="30" customHeight="1" x14ac:dyDescent="0.25">
      <c r="B17" s="86"/>
      <c r="C17" s="88"/>
      <c r="D17" s="88"/>
      <c r="E17" s="88"/>
      <c r="F17" s="87"/>
      <c r="G17" s="87"/>
      <c r="H17" s="87"/>
      <c r="I17" s="88"/>
      <c r="J17" s="88"/>
      <c r="K17" s="88"/>
      <c r="L17" s="87"/>
    </row>
    <row r="18" spans="2:12" ht="30" customHeight="1" x14ac:dyDescent="0.25">
      <c r="B18" s="86"/>
      <c r="C18" s="88"/>
      <c r="D18" s="88"/>
      <c r="E18" s="88"/>
      <c r="F18" s="87"/>
      <c r="G18" s="87"/>
      <c r="H18" s="87"/>
      <c r="I18" s="88"/>
      <c r="J18" s="88"/>
      <c r="K18" s="88"/>
      <c r="L18" s="87"/>
    </row>
    <row r="19" spans="2:12" ht="30" customHeight="1" x14ac:dyDescent="0.25">
      <c r="B19" s="86"/>
      <c r="C19" s="88"/>
      <c r="D19" s="88"/>
      <c r="E19" s="88"/>
      <c r="F19" s="87"/>
      <c r="G19" s="87"/>
      <c r="H19" s="87"/>
      <c r="I19" s="88"/>
      <c r="J19" s="88"/>
      <c r="K19" s="88"/>
      <c r="L19" s="87"/>
    </row>
    <row r="20" spans="2:12" ht="30" customHeight="1" x14ac:dyDescent="0.25">
      <c r="B20" s="86"/>
      <c r="C20" s="88"/>
      <c r="D20" s="88"/>
      <c r="E20" s="88"/>
      <c r="F20" s="87"/>
      <c r="G20" s="87"/>
      <c r="H20" s="87"/>
      <c r="I20" s="88"/>
      <c r="J20" s="88"/>
      <c r="K20" s="88"/>
      <c r="L20" s="87"/>
    </row>
    <row r="21" spans="2:12" ht="30" customHeight="1" x14ac:dyDescent="0.25">
      <c r="B21" s="86"/>
      <c r="C21" s="88"/>
      <c r="D21" s="88"/>
      <c r="E21" s="88"/>
      <c r="F21" s="87"/>
      <c r="G21" s="87"/>
      <c r="H21" s="87"/>
      <c r="I21" s="88"/>
      <c r="J21" s="88"/>
      <c r="K21" s="88"/>
      <c r="L21" s="87"/>
    </row>
  </sheetData>
  <mergeCells count="7">
    <mergeCell ref="B10:F10"/>
    <mergeCell ref="H10:L10"/>
    <mergeCell ref="B2:E3"/>
    <mergeCell ref="C4:E4"/>
    <mergeCell ref="C5:E5"/>
    <mergeCell ref="B9:F9"/>
    <mergeCell ref="H9:L9"/>
  </mergeCells>
  <dataValidations count="1">
    <dataValidation type="list" allowBlank="1" showInputMessage="1" showErrorMessage="1" sqref="L12:L21">
      <formula1>$P$2:$P$3</formula1>
    </dataValidation>
  </dataValidation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extLst>
    <ext xmlns:x14="http://schemas.microsoft.com/office/spreadsheetml/2009/9/main" uri="{CCE6A557-97BC-4b89-ADB6-D9C93CAAB3DF}">
      <x14:dataValidations xmlns:xm="http://schemas.microsoft.com/office/excel/2006/main" count="3">
        <x14:dataValidation type="list" allowBlank="1" showInputMessage="1" showErrorMessage="1">
          <x14:formula1>
            <xm:f>Guidance!$B$44:$B$64</xm:f>
          </x14:formula1>
          <xm:sqref>B13:B21</xm:sqref>
        </x14:dataValidation>
        <x14:dataValidation type="list" allowBlank="1" showInputMessage="1" showErrorMessage="1">
          <x14:formula1>
            <xm:f>Guidance!$P$2:$P$3</xm:f>
          </x14:formula1>
          <xm:sqref>F12:H21</xm:sqref>
        </x14:dataValidation>
        <x14:dataValidation type="list" allowBlank="1" showInputMessage="1" showErrorMessage="1">
          <x14:formula1>
            <xm:f>Guidance!$B$44:$B$60</xm:f>
          </x14:formula1>
          <xm:sqref>B12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A1:AD284"/>
  <sheetViews>
    <sheetView topLeftCell="A253" zoomScale="55" zoomScaleNormal="55" workbookViewId="0">
      <selection activeCell="N266" sqref="N266"/>
    </sheetView>
  </sheetViews>
  <sheetFormatPr defaultRowHeight="14.4" x14ac:dyDescent="0.3"/>
  <cols>
    <col min="1" max="1" width="3.6640625" customWidth="1"/>
    <col min="2" max="2" width="47.6640625" customWidth="1"/>
    <col min="3" max="3" width="25.5546875" customWidth="1"/>
    <col min="4" max="4" width="26.88671875" customWidth="1"/>
    <col min="5" max="5" width="25.5546875" customWidth="1"/>
    <col min="6" max="6" width="25.109375" customWidth="1"/>
    <col min="7" max="7" width="29" customWidth="1"/>
    <col min="8" max="9" width="8.88671875" customWidth="1"/>
    <col min="10" max="10" width="13.88671875" customWidth="1"/>
    <col min="11" max="12" width="7.6640625" bestFit="1" customWidth="1"/>
    <col min="13" max="15" width="21.109375" customWidth="1"/>
    <col min="16" max="17" width="8.88671875" customWidth="1"/>
    <col min="18" max="18" width="24.44140625" customWidth="1"/>
    <col min="19" max="19" width="23" customWidth="1"/>
    <col min="20" max="20" width="35.33203125" customWidth="1"/>
    <col min="21" max="21" width="8.88671875" customWidth="1"/>
  </cols>
  <sheetData>
    <row r="1" spans="2:30" ht="15" thickBot="1" x14ac:dyDescent="0.35"/>
    <row r="2" spans="2:30" ht="25.2" customHeight="1" thickBot="1" x14ac:dyDescent="0.35">
      <c r="B2" s="537" t="s">
        <v>150</v>
      </c>
      <c r="C2" s="537"/>
      <c r="D2" s="537"/>
      <c r="E2" s="488" t="s">
        <v>450</v>
      </c>
      <c r="F2" s="89"/>
      <c r="G2" s="90" t="s">
        <v>151</v>
      </c>
    </row>
    <row r="3" spans="2:30" ht="25.2" customHeight="1" thickBot="1" x14ac:dyDescent="0.35">
      <c r="B3" s="537"/>
      <c r="C3" s="537"/>
      <c r="D3" s="537"/>
      <c r="F3" s="538"/>
      <c r="G3" s="91" t="s">
        <v>152</v>
      </c>
    </row>
    <row r="4" spans="2:30" ht="18" thickBot="1" x14ac:dyDescent="0.35">
      <c r="B4" s="81" t="s">
        <v>3</v>
      </c>
      <c r="C4" s="533" t="str">
        <f>Guidance!$C$4</f>
        <v>SE0041</v>
      </c>
      <c r="D4" s="533"/>
      <c r="F4" s="538"/>
      <c r="G4" s="92"/>
    </row>
    <row r="5" spans="2:30" ht="18" thickBot="1" x14ac:dyDescent="0.35">
      <c r="B5" s="81" t="s">
        <v>5</v>
      </c>
      <c r="C5" s="539" t="str">
        <f>Guidance!$C$5</f>
        <v>Celsa Steel UK Ltd</v>
      </c>
      <c r="D5" s="539"/>
      <c r="F5" s="92"/>
      <c r="G5" s="92"/>
    </row>
    <row r="6" spans="2:30" ht="20.399999999999999" x14ac:dyDescent="0.3">
      <c r="B6" s="93"/>
      <c r="C6" s="94"/>
      <c r="D6" s="95"/>
      <c r="E6" s="95"/>
      <c r="F6" s="92"/>
      <c r="G6" s="92"/>
    </row>
    <row r="7" spans="2:30" x14ac:dyDescent="0.3">
      <c r="B7" s="96" t="s">
        <v>153</v>
      </c>
      <c r="C7" s="97"/>
      <c r="D7" s="97"/>
      <c r="E7" s="97"/>
      <c r="F7" s="97"/>
      <c r="G7" s="97"/>
      <c r="H7" s="97"/>
      <c r="I7" s="98"/>
      <c r="J7" s="19"/>
      <c r="K7" s="19"/>
      <c r="L7" s="19"/>
      <c r="M7" s="19"/>
    </row>
    <row r="8" spans="2:30" x14ac:dyDescent="0.3">
      <c r="B8" s="99" t="s">
        <v>154</v>
      </c>
      <c r="C8" s="100"/>
      <c r="D8" s="100"/>
      <c r="E8" s="100"/>
      <c r="F8" s="100"/>
      <c r="G8" s="100"/>
      <c r="H8" s="100"/>
      <c r="I8" s="101"/>
      <c r="J8" s="102"/>
      <c r="K8" s="102"/>
      <c r="L8" s="102"/>
      <c r="M8" s="102"/>
    </row>
    <row r="9" spans="2:30" x14ac:dyDescent="0.3">
      <c r="B9" s="99" t="s">
        <v>155</v>
      </c>
      <c r="C9" s="100"/>
      <c r="D9" s="100"/>
      <c r="E9" s="100"/>
      <c r="F9" s="100"/>
      <c r="G9" s="100"/>
      <c r="H9" s="100"/>
      <c r="I9" s="101"/>
      <c r="J9" s="102"/>
      <c r="K9" s="102"/>
      <c r="L9" s="102"/>
      <c r="M9" s="102"/>
    </row>
    <row r="10" spans="2:30" x14ac:dyDescent="0.3">
      <c r="B10" s="99" t="s">
        <v>156</v>
      </c>
      <c r="C10" s="103"/>
      <c r="D10" s="103"/>
      <c r="E10" s="103"/>
      <c r="F10" s="103"/>
      <c r="G10" s="104"/>
      <c r="H10" s="104"/>
      <c r="I10" s="105"/>
      <c r="J10" s="1"/>
      <c r="K10" s="1"/>
      <c r="L10" s="1"/>
      <c r="M10" s="1"/>
    </row>
    <row r="11" spans="2:30" x14ac:dyDescent="0.3">
      <c r="B11" s="99" t="s">
        <v>157</v>
      </c>
      <c r="C11" s="106"/>
      <c r="D11" s="104"/>
      <c r="E11" s="104"/>
      <c r="F11" s="104"/>
      <c r="G11" s="104"/>
      <c r="H11" s="104"/>
      <c r="I11" s="105"/>
      <c r="J11" s="1"/>
      <c r="K11" s="1"/>
      <c r="L11" s="1"/>
      <c r="M11" s="1"/>
    </row>
    <row r="12" spans="2:30" x14ac:dyDescent="0.3">
      <c r="B12" s="99" t="s">
        <v>158</v>
      </c>
      <c r="C12" s="106"/>
      <c r="D12" s="104"/>
      <c r="E12" s="104"/>
      <c r="F12" s="104"/>
      <c r="G12" s="104"/>
      <c r="H12" s="104"/>
      <c r="I12" s="105"/>
      <c r="J12" s="1"/>
      <c r="K12" s="1"/>
      <c r="L12" s="1"/>
      <c r="M12" s="1"/>
    </row>
    <row r="13" spans="2:30" x14ac:dyDescent="0.3">
      <c r="B13" s="107" t="s">
        <v>159</v>
      </c>
      <c r="C13" s="108"/>
      <c r="D13" s="108"/>
      <c r="E13" s="108"/>
      <c r="F13" s="109"/>
      <c r="G13" s="109"/>
      <c r="H13" s="109"/>
      <c r="I13" s="110"/>
      <c r="J13" s="1"/>
      <c r="K13" s="1"/>
      <c r="L13" s="1"/>
      <c r="M13" s="1"/>
    </row>
    <row r="14" spans="2:30" s="102" customFormat="1" ht="13.8" x14ac:dyDescent="0.25"/>
    <row r="15" spans="2:30" s="102" customFormat="1" ht="15.45" customHeight="1" x14ac:dyDescent="0.3">
      <c r="B15" s="540" t="s">
        <v>160</v>
      </c>
      <c r="C15" s="540"/>
      <c r="D15" s="540"/>
      <c r="E15" s="540"/>
      <c r="F15" s="540"/>
      <c r="G15" s="540"/>
    </row>
    <row r="16" spans="2:30" s="102" customFormat="1" ht="15" x14ac:dyDescent="0.25">
      <c r="B16" s="111"/>
      <c r="C16" s="111"/>
      <c r="D16" s="111"/>
      <c r="E16" s="111"/>
      <c r="F16" s="111"/>
      <c r="G16" s="111"/>
      <c r="R16" s="112"/>
      <c r="S16" s="112"/>
      <c r="T16" s="112"/>
      <c r="U16" s="112"/>
      <c r="V16" s="112"/>
      <c r="W16" s="112"/>
      <c r="X16" s="112"/>
      <c r="Y16" s="112"/>
      <c r="Z16" s="112"/>
      <c r="AA16" s="112"/>
      <c r="AB16" s="112"/>
      <c r="AC16" s="112"/>
      <c r="AD16" s="112"/>
    </row>
    <row r="17" spans="2:30" s="102" customFormat="1" ht="16.2" customHeight="1" thickBot="1" x14ac:dyDescent="0.3">
      <c r="B17" s="113"/>
      <c r="C17" s="536" t="s">
        <v>9</v>
      </c>
      <c r="D17" s="536"/>
      <c r="E17" s="536"/>
      <c r="F17" s="536"/>
      <c r="G17" s="536"/>
      <c r="Q17" s="16"/>
      <c r="R17" s="16"/>
      <c r="S17" s="16"/>
      <c r="T17" s="16"/>
      <c r="U17" s="16"/>
      <c r="V17" s="16"/>
      <c r="W17" s="16"/>
      <c r="X17" s="16"/>
      <c r="Y17" s="16"/>
      <c r="Z17" s="112"/>
      <c r="AA17" s="112"/>
      <c r="AB17" s="112"/>
      <c r="AC17" s="112"/>
      <c r="AD17" s="112"/>
    </row>
    <row r="18" spans="2:30" s="102" customFormat="1" ht="28.2" x14ac:dyDescent="0.3">
      <c r="B18" s="113" t="s">
        <v>161</v>
      </c>
      <c r="C18" s="114" t="s">
        <v>66</v>
      </c>
      <c r="D18" s="114" t="s">
        <v>67</v>
      </c>
      <c r="E18" s="114" t="s">
        <v>68</v>
      </c>
      <c r="F18" s="114" t="s">
        <v>69</v>
      </c>
      <c r="G18" s="115" t="s">
        <v>70</v>
      </c>
      <c r="Q18" s="16"/>
      <c r="R18" s="541"/>
      <c r="S18" s="541"/>
      <c r="T18" s="541"/>
      <c r="U18" s="16"/>
      <c r="V18" s="116"/>
      <c r="W18" s="16"/>
      <c r="X18" s="16"/>
      <c r="Y18" s="16"/>
      <c r="Z18" s="112"/>
      <c r="AA18" s="112"/>
      <c r="AB18" s="112"/>
      <c r="AC18" s="112"/>
      <c r="AD18" s="112"/>
    </row>
    <row r="19" spans="2:30" s="1" customFormat="1" ht="15.6" x14ac:dyDescent="0.3">
      <c r="B19" s="117" t="s">
        <v>162</v>
      </c>
      <c r="C19" s="118">
        <v>100</v>
      </c>
      <c r="D19" s="413">
        <v>90.223480986312069</v>
      </c>
      <c r="E19" s="413">
        <v>87.119800927758789</v>
      </c>
      <c r="F19" s="413">
        <v>136.89803935197304</v>
      </c>
      <c r="G19" s="413">
        <v>127.66933152402419</v>
      </c>
      <c r="Q19" s="16"/>
      <c r="R19" s="119"/>
      <c r="S19" s="541"/>
      <c r="T19" s="541"/>
      <c r="U19" s="16"/>
      <c r="V19" s="120"/>
      <c r="W19" s="16"/>
      <c r="X19" s="16"/>
      <c r="Y19" s="16"/>
      <c r="Z19" s="29"/>
      <c r="AA19" s="29"/>
      <c r="AB19" s="29"/>
      <c r="AC19" s="29"/>
      <c r="AD19" s="29"/>
    </row>
    <row r="20" spans="2:30" s="1" customFormat="1" ht="15.6" x14ac:dyDescent="0.3">
      <c r="B20" s="469"/>
      <c r="C20" s="470"/>
      <c r="D20" s="471"/>
      <c r="E20" s="471"/>
      <c r="F20" s="471"/>
      <c r="G20" s="471"/>
      <c r="Q20" s="16"/>
      <c r="R20" s="119"/>
      <c r="S20" s="457"/>
      <c r="T20" s="457"/>
      <c r="U20" s="16"/>
      <c r="V20" s="120"/>
      <c r="W20" s="16"/>
      <c r="X20" s="16"/>
      <c r="Y20" s="16"/>
      <c r="Z20" s="29"/>
      <c r="AA20" s="29"/>
      <c r="AB20" s="29"/>
      <c r="AC20" s="29"/>
      <c r="AD20" s="29"/>
    </row>
    <row r="21" spans="2:30" s="19" customFormat="1" x14ac:dyDescent="0.3">
      <c r="Q21" s="16"/>
      <c r="R21" s="119"/>
      <c r="S21" s="541"/>
      <c r="T21" s="541"/>
      <c r="U21" s="16"/>
      <c r="V21" s="16"/>
      <c r="W21" s="16"/>
      <c r="X21" s="16"/>
      <c r="Y21" s="16"/>
      <c r="Z21" s="121"/>
      <c r="AA21" s="121"/>
      <c r="AB21" s="121"/>
      <c r="AC21" s="121"/>
      <c r="AD21" s="121"/>
    </row>
    <row r="22" spans="2:30" s="19" customFormat="1" ht="15.75" customHeight="1" x14ac:dyDescent="0.3">
      <c r="B22" s="542" t="s">
        <v>163</v>
      </c>
      <c r="C22" s="542"/>
      <c r="D22" s="542"/>
      <c r="E22" s="542"/>
      <c r="F22" s="542"/>
      <c r="Q22" s="16"/>
      <c r="R22" s="16"/>
      <c r="S22" s="16"/>
      <c r="T22" s="16"/>
      <c r="U22" s="16"/>
      <c r="V22" s="16"/>
      <c r="W22" s="16"/>
      <c r="X22" s="16"/>
      <c r="Y22" s="16"/>
      <c r="Z22" s="121"/>
      <c r="AA22" s="121"/>
      <c r="AB22" s="121"/>
      <c r="AC22" s="121"/>
      <c r="AD22" s="121"/>
    </row>
    <row r="23" spans="2:30" s="19" customFormat="1" ht="15.75" customHeight="1" x14ac:dyDescent="0.3">
      <c r="B23" s="543" t="s">
        <v>164</v>
      </c>
      <c r="C23" s="543"/>
      <c r="D23" s="543"/>
      <c r="E23" s="543"/>
      <c r="F23" s="543"/>
      <c r="Q23" s="16"/>
      <c r="R23" s="16"/>
      <c r="S23" s="122"/>
      <c r="T23" s="122"/>
      <c r="U23" s="122"/>
      <c r="V23" s="122"/>
      <c r="W23" s="122"/>
      <c r="X23" s="122"/>
      <c r="Y23" s="122"/>
      <c r="Z23" s="121"/>
      <c r="AA23" s="121"/>
      <c r="AB23" s="121"/>
      <c r="AC23" s="121"/>
      <c r="AD23" s="121"/>
    </row>
    <row r="24" spans="2:30" s="102" customFormat="1" ht="16.2" customHeight="1" x14ac:dyDescent="0.25">
      <c r="Q24" s="16"/>
      <c r="R24" s="16"/>
      <c r="S24" s="122"/>
      <c r="T24" s="122"/>
      <c r="U24" s="122"/>
      <c r="V24" s="122"/>
      <c r="W24" s="122"/>
      <c r="X24" s="122"/>
      <c r="Y24" s="122"/>
      <c r="Z24" s="112"/>
      <c r="AA24" s="112"/>
      <c r="AB24" s="112"/>
      <c r="AC24" s="112"/>
      <c r="AD24" s="112"/>
    </row>
    <row r="25" spans="2:30" s="102" customFormat="1" ht="15.6" thickBot="1" x14ac:dyDescent="0.3">
      <c r="B25" s="113"/>
      <c r="C25" s="536" t="s">
        <v>9</v>
      </c>
      <c r="D25" s="536"/>
      <c r="E25" s="536"/>
      <c r="F25" s="536"/>
      <c r="G25" s="536"/>
      <c r="Q25" s="16"/>
      <c r="R25" s="16"/>
      <c r="S25" s="122"/>
      <c r="T25" s="122"/>
      <c r="U25" s="122"/>
      <c r="V25" s="122"/>
      <c r="W25" s="122"/>
      <c r="X25" s="122"/>
      <c r="Y25" s="122"/>
      <c r="Z25" s="112"/>
      <c r="AA25" s="112"/>
      <c r="AB25" s="112"/>
      <c r="AC25" s="112"/>
      <c r="AD25" s="112"/>
    </row>
    <row r="26" spans="2:30" s="1" customFormat="1" ht="27.6" x14ac:dyDescent="0.25">
      <c r="B26" s="113" t="s">
        <v>161</v>
      </c>
      <c r="C26" s="114" t="s">
        <v>66</v>
      </c>
      <c r="D26" s="114" t="s">
        <v>67</v>
      </c>
      <c r="E26" s="114" t="s">
        <v>68</v>
      </c>
      <c r="F26" s="114" t="s">
        <v>69</v>
      </c>
      <c r="G26" s="115" t="s">
        <v>70</v>
      </c>
      <c r="Q26" s="16"/>
      <c r="R26" s="16"/>
      <c r="S26" s="123"/>
      <c r="T26" s="123"/>
      <c r="U26" s="123"/>
      <c r="V26" s="123"/>
      <c r="W26" s="16"/>
      <c r="X26" s="16"/>
      <c r="Y26" s="16"/>
      <c r="Z26" s="29"/>
      <c r="AA26" s="29"/>
      <c r="AB26" s="29"/>
      <c r="AC26" s="29"/>
      <c r="AD26" s="29"/>
    </row>
    <row r="27" spans="2:30" s="1" customFormat="1" ht="31.2" x14ac:dyDescent="0.3">
      <c r="B27" s="124" t="s">
        <v>165</v>
      </c>
      <c r="C27" s="125"/>
      <c r="D27" s="125"/>
      <c r="E27" s="125"/>
      <c r="F27" s="125"/>
      <c r="G27" s="125"/>
      <c r="Q27" s="16"/>
      <c r="R27" s="16"/>
      <c r="S27" s="126"/>
      <c r="T27" s="16"/>
      <c r="U27" s="16"/>
      <c r="V27" s="16"/>
      <c r="W27" s="16"/>
      <c r="X27" s="16"/>
      <c r="Y27" s="16"/>
      <c r="Z27" s="29"/>
      <c r="AA27" s="29"/>
      <c r="AB27" s="29"/>
      <c r="AC27" s="29"/>
      <c r="AD27" s="29"/>
    </row>
    <row r="28" spans="2:30" s="1" customFormat="1" ht="15.6" x14ac:dyDescent="0.3">
      <c r="B28" s="113" t="s">
        <v>166</v>
      </c>
      <c r="C28" s="492">
        <v>100</v>
      </c>
      <c r="D28" s="492">
        <v>92.662504418310519</v>
      </c>
      <c r="E28" s="492">
        <v>83.13348476554826</v>
      </c>
      <c r="F28" s="492">
        <v>135.59506488465524</v>
      </c>
      <c r="G28" s="492">
        <v>131.41389544650897</v>
      </c>
      <c r="H28" s="471"/>
      <c r="I28" s="471"/>
      <c r="J28" s="471"/>
      <c r="K28" s="471"/>
      <c r="L28" s="471"/>
      <c r="Q28" s="16"/>
      <c r="R28" s="16"/>
      <c r="S28" s="126"/>
      <c r="T28" s="16"/>
      <c r="U28" s="16"/>
      <c r="V28" s="16"/>
      <c r="W28" s="16"/>
      <c r="X28" s="16"/>
      <c r="Y28" s="16"/>
      <c r="Z28" s="29"/>
      <c r="AA28" s="29"/>
      <c r="AB28" s="29"/>
      <c r="AC28" s="29"/>
      <c r="AD28" s="29"/>
    </row>
    <row r="29" spans="2:30" s="1" customFormat="1" ht="16.2" thickBot="1" x14ac:dyDescent="0.35">
      <c r="B29" s="127" t="s">
        <v>167</v>
      </c>
      <c r="C29" s="493">
        <v>100</v>
      </c>
      <c r="D29" s="493">
        <v>96.320572327338468</v>
      </c>
      <c r="E29" s="493">
        <v>91.021911879233087</v>
      </c>
      <c r="F29" s="493">
        <v>116.56486952403337</v>
      </c>
      <c r="G29" s="493">
        <v>121.27206621745727</v>
      </c>
      <c r="H29" s="471"/>
      <c r="I29" s="471"/>
      <c r="J29" s="471"/>
      <c r="K29" s="471"/>
      <c r="L29" s="471"/>
      <c r="Q29" s="16"/>
      <c r="R29" s="16"/>
      <c r="S29" s="16"/>
      <c r="T29" s="16"/>
      <c r="U29" s="16"/>
      <c r="V29" s="16"/>
      <c r="W29" s="16"/>
      <c r="X29" s="16"/>
      <c r="Y29" s="16"/>
      <c r="Z29" s="29"/>
      <c r="AA29" s="29"/>
      <c r="AB29" s="29"/>
      <c r="AC29" s="29"/>
      <c r="AD29" s="29"/>
    </row>
    <row r="30" spans="2:30" s="1" customFormat="1" ht="15.6" x14ac:dyDescent="0.3">
      <c r="B30" s="124" t="s">
        <v>168</v>
      </c>
      <c r="C30" s="494"/>
      <c r="D30" s="494"/>
      <c r="E30" s="494"/>
      <c r="F30" s="494"/>
      <c r="G30" s="494"/>
      <c r="H30" s="471"/>
      <c r="I30" s="471"/>
      <c r="J30" s="471"/>
      <c r="K30" s="471"/>
      <c r="L30" s="471"/>
      <c r="Q30" s="16"/>
      <c r="R30" s="128"/>
      <c r="S30" s="128"/>
      <c r="T30" s="16"/>
      <c r="U30" s="16"/>
      <c r="V30" s="16"/>
      <c r="W30" s="16"/>
      <c r="X30" s="16"/>
      <c r="Y30" s="16"/>
    </row>
    <row r="31" spans="2:30" s="1" customFormat="1" ht="17.399999999999999" x14ac:dyDescent="0.3">
      <c r="B31" s="113" t="s">
        <v>169</v>
      </c>
      <c r="C31" s="492">
        <v>100</v>
      </c>
      <c r="D31" s="492">
        <v>87.411275689062236</v>
      </c>
      <c r="E31" s="492">
        <v>82.234617501220441</v>
      </c>
      <c r="F31" s="492">
        <v>138.76874386045361</v>
      </c>
      <c r="G31" s="492">
        <v>138.36168577160524</v>
      </c>
      <c r="H31" s="471"/>
      <c r="I31" s="471"/>
      <c r="J31" s="471"/>
      <c r="K31" s="471"/>
      <c r="L31" s="471"/>
      <c r="Q31" s="16"/>
      <c r="R31" s="129"/>
      <c r="S31" s="129"/>
      <c r="T31" s="16"/>
      <c r="U31" s="16"/>
      <c r="V31" s="129"/>
      <c r="W31" s="129"/>
      <c r="X31" s="129"/>
      <c r="Y31" s="16"/>
    </row>
    <row r="32" spans="2:30" s="1" customFormat="1" ht="16.2" thickBot="1" x14ac:dyDescent="0.35">
      <c r="B32" s="127" t="s">
        <v>170</v>
      </c>
      <c r="C32" s="493">
        <v>100</v>
      </c>
      <c r="D32" s="493">
        <v>102.11052709985769</v>
      </c>
      <c r="E32" s="493">
        <v>83.234196763403432</v>
      </c>
      <c r="F32" s="493">
        <v>109.98181226745615</v>
      </c>
      <c r="G32" s="493">
        <v>122.27094921646254</v>
      </c>
      <c r="H32" s="471"/>
      <c r="I32" s="471"/>
      <c r="J32" s="471"/>
      <c r="K32" s="471"/>
      <c r="L32" s="471"/>
      <c r="Q32" s="16"/>
      <c r="R32" s="16"/>
      <c r="S32" s="541"/>
      <c r="T32" s="541"/>
      <c r="U32" s="16"/>
      <c r="V32" s="16"/>
      <c r="W32" s="541"/>
      <c r="X32" s="541"/>
      <c r="Y32" s="16"/>
    </row>
    <row r="33" spans="2:25" s="1" customFormat="1" ht="31.2" x14ac:dyDescent="0.3">
      <c r="B33" s="124" t="s">
        <v>171</v>
      </c>
      <c r="C33" s="494"/>
      <c r="D33" s="494"/>
      <c r="E33" s="494"/>
      <c r="F33" s="494"/>
      <c r="G33" s="494"/>
      <c r="H33" s="471"/>
      <c r="I33" s="471"/>
      <c r="J33" s="471"/>
      <c r="K33" s="471"/>
      <c r="L33" s="471"/>
      <c r="Q33" s="16"/>
      <c r="R33" s="16"/>
      <c r="S33" s="130"/>
      <c r="T33" s="131"/>
      <c r="U33" s="16"/>
      <c r="V33" s="132"/>
      <c r="W33" s="130"/>
      <c r="X33" s="131"/>
      <c r="Y33" s="16"/>
    </row>
    <row r="34" spans="2:25" s="1" customFormat="1" ht="15.6" x14ac:dyDescent="0.3">
      <c r="B34" s="113" t="s">
        <v>172</v>
      </c>
      <c r="C34" s="492">
        <v>100</v>
      </c>
      <c r="D34" s="492">
        <v>90.528240227846126</v>
      </c>
      <c r="E34" s="492">
        <v>92.741702834565473</v>
      </c>
      <c r="F34" s="492">
        <v>135.8842523841607</v>
      </c>
      <c r="G34" s="492">
        <v>112.39935314413478</v>
      </c>
      <c r="H34" s="471"/>
      <c r="I34" s="471"/>
      <c r="J34" s="471"/>
      <c r="K34" s="471"/>
      <c r="L34" s="471"/>
      <c r="Q34" s="16"/>
      <c r="R34" s="541"/>
      <c r="S34" s="541"/>
      <c r="T34" s="541"/>
      <c r="U34" s="16"/>
      <c r="V34" s="541"/>
      <c r="W34" s="541"/>
      <c r="X34" s="541"/>
      <c r="Y34" s="16"/>
    </row>
    <row r="35" spans="2:25" s="19" customFormat="1" ht="16.2" thickBot="1" x14ac:dyDescent="0.35">
      <c r="B35" s="127" t="s">
        <v>173</v>
      </c>
      <c r="C35" s="493">
        <v>100</v>
      </c>
      <c r="D35" s="493">
        <v>96.970721086588938</v>
      </c>
      <c r="E35" s="493">
        <v>90.020725497478409</v>
      </c>
      <c r="F35" s="493">
        <v>111.39558057074322</v>
      </c>
      <c r="G35" s="493">
        <v>97.697917372880823</v>
      </c>
      <c r="H35" s="471"/>
      <c r="I35" s="471"/>
      <c r="J35" s="471"/>
      <c r="K35" s="471"/>
      <c r="L35" s="471"/>
      <c r="Q35" s="16"/>
      <c r="R35" s="133"/>
      <c r="S35" s="134"/>
      <c r="T35" s="135"/>
      <c r="U35" s="29"/>
      <c r="V35" s="133"/>
      <c r="W35" s="134"/>
      <c r="X35" s="135"/>
      <c r="Y35" s="16"/>
    </row>
    <row r="36" spans="2:25" s="1" customFormat="1" ht="31.2" x14ac:dyDescent="0.3">
      <c r="B36" s="124" t="s">
        <v>174</v>
      </c>
      <c r="C36" s="494"/>
      <c r="D36" s="494"/>
      <c r="E36" s="494"/>
      <c r="F36" s="494"/>
      <c r="G36" s="494"/>
      <c r="H36" s="471"/>
      <c r="I36" s="471"/>
      <c r="J36" s="471"/>
      <c r="K36" s="471"/>
      <c r="L36" s="471"/>
      <c r="Q36" s="16"/>
      <c r="R36" s="16"/>
      <c r="S36" s="130"/>
      <c r="T36" s="131"/>
      <c r="U36" s="16"/>
      <c r="V36" s="132"/>
      <c r="W36" s="130"/>
      <c r="X36" s="131"/>
      <c r="Y36" s="16"/>
    </row>
    <row r="37" spans="2:25" s="1" customFormat="1" ht="15.6" x14ac:dyDescent="0.3">
      <c r="B37" s="113" t="s">
        <v>175</v>
      </c>
      <c r="C37" s="492">
        <v>100</v>
      </c>
      <c r="D37" s="492">
        <v>95.54301364456542</v>
      </c>
      <c r="E37" s="492">
        <v>105.73567586146723</v>
      </c>
      <c r="F37" s="492">
        <v>140.98098247637154</v>
      </c>
      <c r="G37" s="492">
        <v>171.38378426578484</v>
      </c>
      <c r="H37" s="471"/>
      <c r="I37" s="471"/>
      <c r="J37" s="471"/>
      <c r="K37" s="471"/>
      <c r="L37" s="471"/>
      <c r="Q37" s="16"/>
      <c r="R37" s="541"/>
      <c r="S37" s="541"/>
      <c r="T37" s="541"/>
      <c r="U37" s="16"/>
      <c r="V37" s="541"/>
      <c r="W37" s="541"/>
      <c r="X37" s="541"/>
      <c r="Y37" s="16"/>
    </row>
    <row r="38" spans="2:25" s="19" customFormat="1" ht="16.2" thickBot="1" x14ac:dyDescent="0.35">
      <c r="B38" s="127" t="s">
        <v>176</v>
      </c>
      <c r="C38" s="493">
        <v>100</v>
      </c>
      <c r="D38" s="493">
        <v>103.42003291391468</v>
      </c>
      <c r="E38" s="493">
        <v>94.190274550670651</v>
      </c>
      <c r="F38" s="493">
        <v>129.58618422995525</v>
      </c>
      <c r="G38" s="493">
        <v>119.83793642947377</v>
      </c>
      <c r="H38" s="471"/>
      <c r="I38" s="471"/>
      <c r="J38" s="471"/>
      <c r="K38" s="471"/>
      <c r="L38" s="471"/>
      <c r="Q38" s="16"/>
      <c r="R38" s="133"/>
      <c r="S38" s="134"/>
      <c r="T38" s="135"/>
      <c r="U38" s="29"/>
      <c r="V38" s="133"/>
      <c r="W38" s="134"/>
      <c r="X38" s="135"/>
      <c r="Y38" s="16"/>
    </row>
    <row r="39" spans="2:25" s="19" customFormat="1" x14ac:dyDescent="0.3">
      <c r="I39" s="1"/>
      <c r="Q39" s="16"/>
      <c r="R39" s="136"/>
      <c r="S39" s="134"/>
      <c r="T39" s="134"/>
      <c r="U39" s="16"/>
      <c r="V39" s="133"/>
      <c r="W39" s="134"/>
      <c r="X39" s="135"/>
      <c r="Y39" s="16"/>
    </row>
    <row r="40" spans="2:25" s="19" customFormat="1" ht="15.75" customHeight="1" x14ac:dyDescent="0.3">
      <c r="B40" s="540" t="s">
        <v>177</v>
      </c>
      <c r="C40" s="540"/>
      <c r="D40" s="540"/>
      <c r="E40" s="540"/>
      <c r="F40" s="540"/>
      <c r="G40" s="540"/>
      <c r="Q40" s="16"/>
      <c r="R40" s="136"/>
      <c r="S40" s="134"/>
      <c r="T40" s="134"/>
      <c r="U40" s="16"/>
      <c r="V40" s="133"/>
      <c r="W40" s="134"/>
      <c r="X40" s="135"/>
      <c r="Y40" s="16"/>
    </row>
    <row r="41" spans="2:25" s="19" customFormat="1" ht="16.2" thickBot="1" x14ac:dyDescent="0.35">
      <c r="B41" s="111"/>
      <c r="C41" s="111"/>
      <c r="D41" s="111"/>
      <c r="E41" s="111"/>
      <c r="F41" s="111"/>
      <c r="G41" s="111"/>
      <c r="Q41" s="16"/>
      <c r="R41" s="136"/>
      <c r="S41" s="134"/>
      <c r="T41" s="134"/>
      <c r="U41" s="16"/>
      <c r="V41" s="133"/>
      <c r="W41" s="134"/>
      <c r="X41" s="135"/>
      <c r="Y41" s="16"/>
    </row>
    <row r="42" spans="2:25" s="19" customFormat="1" ht="15.75" customHeight="1" x14ac:dyDescent="0.3">
      <c r="B42" s="137" t="s">
        <v>178</v>
      </c>
      <c r="C42" s="544" t="s">
        <v>179</v>
      </c>
      <c r="D42" s="544"/>
      <c r="E42" s="544"/>
      <c r="F42" s="544"/>
      <c r="G42" s="544"/>
      <c r="Q42" s="16"/>
      <c r="R42" s="136"/>
      <c r="S42" s="134"/>
      <c r="T42" s="134"/>
      <c r="U42" s="16"/>
      <c r="V42" s="123"/>
      <c r="W42" s="135"/>
      <c r="X42" s="135"/>
      <c r="Y42" s="16"/>
    </row>
    <row r="43" spans="2:25" s="19" customFormat="1" ht="30" customHeight="1" x14ac:dyDescent="0.3">
      <c r="B43" s="138" t="s">
        <v>180</v>
      </c>
      <c r="C43" s="545" t="s">
        <v>46</v>
      </c>
      <c r="D43" s="545"/>
      <c r="E43" s="545"/>
      <c r="F43" s="545"/>
      <c r="G43" s="545"/>
      <c r="Q43" s="16"/>
      <c r="R43" s="139"/>
      <c r="S43" s="134"/>
      <c r="T43" s="134"/>
      <c r="U43" s="16"/>
      <c r="V43" s="541"/>
      <c r="W43" s="541"/>
      <c r="X43" s="541"/>
      <c r="Y43" s="16"/>
    </row>
    <row r="44" spans="2:25" s="19" customFormat="1" ht="16.2" customHeight="1" thickBot="1" x14ac:dyDescent="0.35">
      <c r="B44" s="138"/>
      <c r="C44" s="546" t="s">
        <v>9</v>
      </c>
      <c r="D44" s="546"/>
      <c r="E44" s="546"/>
      <c r="F44" s="546"/>
      <c r="G44" s="546"/>
      <c r="Q44" s="16"/>
      <c r="R44" s="139"/>
      <c r="S44" s="134"/>
      <c r="T44" s="134"/>
      <c r="U44" s="16"/>
      <c r="V44" s="133"/>
      <c r="W44" s="134"/>
      <c r="X44" s="135"/>
      <c r="Y44" s="16"/>
    </row>
    <row r="45" spans="2:25" s="19" customFormat="1" ht="28.2" x14ac:dyDescent="0.3">
      <c r="B45" s="140" t="s">
        <v>161</v>
      </c>
      <c r="C45" s="114" t="s">
        <v>66</v>
      </c>
      <c r="D45" s="114" t="s">
        <v>67</v>
      </c>
      <c r="E45" s="114" t="s">
        <v>68</v>
      </c>
      <c r="F45" s="114" t="s">
        <v>69</v>
      </c>
      <c r="G45" s="115" t="s">
        <v>70</v>
      </c>
      <c r="Q45" s="16"/>
      <c r="R45" s="139"/>
      <c r="S45" s="134"/>
      <c r="T45" s="134"/>
      <c r="U45" s="16"/>
      <c r="V45" s="133"/>
      <c r="W45" s="134"/>
      <c r="X45" s="135"/>
      <c r="Y45" s="16"/>
    </row>
    <row r="46" spans="2:25" s="19" customFormat="1" ht="15.6" x14ac:dyDescent="0.3">
      <c r="B46" s="141" t="s">
        <v>181</v>
      </c>
      <c r="C46" s="142"/>
      <c r="D46" s="143"/>
      <c r="E46" s="143"/>
      <c r="F46" s="143"/>
      <c r="G46" s="144"/>
      <c r="Q46" s="16"/>
      <c r="R46" s="139"/>
      <c r="S46" s="134"/>
      <c r="T46" s="134"/>
      <c r="U46" s="16"/>
      <c r="V46" s="133"/>
      <c r="W46" s="134"/>
      <c r="X46" s="135"/>
      <c r="Y46" s="16"/>
    </row>
    <row r="47" spans="2:25" s="2" customFormat="1" ht="15.6" x14ac:dyDescent="0.3">
      <c r="B47" s="145" t="s">
        <v>182</v>
      </c>
      <c r="C47" s="146"/>
      <c r="D47" s="147"/>
      <c r="E47" s="147"/>
      <c r="F47" s="147"/>
      <c r="G47" s="148"/>
      <c r="Q47" s="16"/>
      <c r="R47" s="139"/>
      <c r="S47" s="134"/>
      <c r="T47" s="134"/>
      <c r="U47" s="16"/>
      <c r="V47" s="139"/>
      <c r="W47" s="134"/>
      <c r="X47" s="135"/>
      <c r="Y47" s="16"/>
    </row>
    <row r="48" spans="2:25" s="2" customFormat="1" ht="15" x14ac:dyDescent="0.25">
      <c r="B48" s="149" t="s">
        <v>183</v>
      </c>
      <c r="C48" s="150"/>
      <c r="D48" s="151"/>
      <c r="E48" s="151"/>
      <c r="F48" s="151"/>
      <c r="G48" s="152"/>
      <c r="Q48" s="16"/>
      <c r="R48" s="123"/>
      <c r="S48" s="134"/>
      <c r="T48" s="134"/>
      <c r="U48" s="16"/>
      <c r="V48" s="133"/>
      <c r="W48" s="134"/>
      <c r="X48" s="135"/>
      <c r="Y48" s="16"/>
    </row>
    <row r="49" spans="2:25" s="2" customFormat="1" ht="15" x14ac:dyDescent="0.25">
      <c r="B49" s="153" t="s">
        <v>184</v>
      </c>
      <c r="C49" s="154">
        <v>100</v>
      </c>
      <c r="D49" s="154">
        <v>90.244459374865329</v>
      </c>
      <c r="E49" s="154">
        <v>80.986591432614134</v>
      </c>
      <c r="F49" s="154">
        <v>128.99985759767188</v>
      </c>
      <c r="G49" s="154">
        <v>118.53804245853635</v>
      </c>
      <c r="H49" s="471"/>
      <c r="I49" s="471"/>
      <c r="J49" s="471"/>
      <c r="K49" s="471"/>
      <c r="L49" s="471"/>
      <c r="Q49" s="16"/>
      <c r="R49" s="123"/>
      <c r="S49" s="134"/>
      <c r="T49" s="134"/>
      <c r="U49" s="16"/>
      <c r="V49" s="133"/>
      <c r="W49" s="134"/>
      <c r="X49" s="135"/>
      <c r="Y49" s="16"/>
    </row>
    <row r="50" spans="2:25" s="2" customFormat="1" ht="15.6" x14ac:dyDescent="0.3">
      <c r="B50" s="155" t="s">
        <v>185</v>
      </c>
      <c r="C50" s="154">
        <v>100</v>
      </c>
      <c r="D50" s="154">
        <v>109.30215167348916</v>
      </c>
      <c r="E50" s="154">
        <v>93.873243592208496</v>
      </c>
      <c r="F50" s="154">
        <v>113.91437155360214</v>
      </c>
      <c r="G50" s="154">
        <v>124.65034552563704</v>
      </c>
      <c r="H50" s="471"/>
      <c r="I50" s="471"/>
      <c r="J50" s="471"/>
      <c r="K50" s="471"/>
      <c r="L50" s="471"/>
      <c r="Q50" s="16"/>
      <c r="R50" s="541"/>
      <c r="S50" s="541"/>
      <c r="T50" s="541"/>
      <c r="U50" s="16"/>
      <c r="V50" s="123"/>
      <c r="W50" s="135"/>
      <c r="X50" s="135"/>
      <c r="Y50" s="16"/>
    </row>
    <row r="51" spans="2:25" s="2" customFormat="1" ht="15.6" x14ac:dyDescent="0.3">
      <c r="B51" s="155" t="s">
        <v>186</v>
      </c>
      <c r="C51" s="150"/>
      <c r="D51" s="150"/>
      <c r="E51" s="150"/>
      <c r="F51" s="150"/>
      <c r="G51" s="150"/>
      <c r="H51" s="471"/>
      <c r="I51" s="471"/>
      <c r="J51" s="471"/>
      <c r="K51" s="471"/>
      <c r="L51" s="471"/>
      <c r="Q51" s="16"/>
      <c r="R51" s="133"/>
      <c r="S51" s="134"/>
      <c r="T51" s="135"/>
      <c r="U51" s="16"/>
      <c r="V51" s="541"/>
      <c r="W51" s="541"/>
      <c r="X51" s="541"/>
      <c r="Y51" s="16"/>
    </row>
    <row r="52" spans="2:25" s="2" customFormat="1" ht="15" x14ac:dyDescent="0.25">
      <c r="B52" s="156" t="s">
        <v>187</v>
      </c>
      <c r="C52" s="154">
        <v>100</v>
      </c>
      <c r="D52" s="154">
        <v>86.157725542148341</v>
      </c>
      <c r="E52" s="154">
        <v>69.318650885728161</v>
      </c>
      <c r="F52" s="154">
        <v>114.72117375618791</v>
      </c>
      <c r="G52" s="154">
        <v>142.10027374400252</v>
      </c>
      <c r="H52" s="471"/>
      <c r="I52" s="471"/>
      <c r="J52" s="471"/>
      <c r="K52" s="471"/>
      <c r="L52" s="471"/>
      <c r="Q52" s="16"/>
      <c r="R52" s="133"/>
      <c r="S52" s="134"/>
      <c r="T52" s="134"/>
      <c r="U52" s="16"/>
      <c r="V52" s="133"/>
      <c r="W52" s="134"/>
      <c r="X52" s="134"/>
      <c r="Y52" s="16"/>
    </row>
    <row r="53" spans="2:25" s="2" customFormat="1" ht="15.6" thickBot="1" x14ac:dyDescent="0.3">
      <c r="B53" s="157" t="s">
        <v>188</v>
      </c>
      <c r="C53" s="158">
        <v>100</v>
      </c>
      <c r="D53" s="158">
        <v>101.74453669435934</v>
      </c>
      <c r="E53" s="158">
        <v>84.080026488725906</v>
      </c>
      <c r="F53" s="158">
        <v>125.6050107042258</v>
      </c>
      <c r="G53" s="158">
        <v>139.94156821248271</v>
      </c>
      <c r="H53" s="471"/>
      <c r="I53" s="471"/>
      <c r="J53" s="471"/>
      <c r="K53" s="471"/>
      <c r="L53" s="471"/>
      <c r="Q53" s="16"/>
      <c r="R53" s="133"/>
      <c r="S53" s="134"/>
      <c r="T53" s="134"/>
      <c r="U53" s="16"/>
      <c r="V53" s="139"/>
      <c r="W53" s="134"/>
      <c r="X53" s="134"/>
      <c r="Y53" s="16"/>
    </row>
    <row r="54" spans="2:25" s="2" customFormat="1" ht="15.6" x14ac:dyDescent="0.3">
      <c r="B54" s="159" t="s">
        <v>189</v>
      </c>
      <c r="C54" s="160">
        <f>SUM(C48:C53)</f>
        <v>400</v>
      </c>
      <c r="D54" s="160">
        <f t="shared" ref="D54:G54" si="0">SUM(D48:D53)</f>
        <v>387.4488732848622</v>
      </c>
      <c r="E54" s="160">
        <f t="shared" si="0"/>
        <v>328.2585123992767</v>
      </c>
      <c r="F54" s="160">
        <f t="shared" si="0"/>
        <v>483.2404136116877</v>
      </c>
      <c r="G54" s="160">
        <f t="shared" si="0"/>
        <v>525.23022994065866</v>
      </c>
      <c r="H54" s="471"/>
      <c r="I54" s="471"/>
      <c r="J54" s="471"/>
      <c r="K54" s="471"/>
      <c r="L54" s="471"/>
      <c r="Q54" s="16"/>
      <c r="R54" s="133"/>
      <c r="S54" s="134"/>
      <c r="T54" s="134"/>
      <c r="U54" s="16"/>
      <c r="V54" s="139"/>
      <c r="W54" s="134"/>
      <c r="X54" s="134"/>
      <c r="Y54" s="16"/>
    </row>
    <row r="55" spans="2:25" s="2" customFormat="1" ht="15.6" x14ac:dyDescent="0.3">
      <c r="B55" s="163" t="s">
        <v>190</v>
      </c>
      <c r="C55" s="164"/>
      <c r="D55" s="164"/>
      <c r="E55" s="164"/>
      <c r="F55" s="164"/>
      <c r="G55" s="164"/>
      <c r="H55" s="471"/>
      <c r="I55" s="471"/>
      <c r="J55" s="471"/>
      <c r="K55" s="471"/>
      <c r="L55" s="471"/>
      <c r="Q55" s="16"/>
      <c r="R55" s="139"/>
      <c r="S55" s="134"/>
      <c r="T55" s="134"/>
      <c r="U55" s="16"/>
      <c r="V55" s="139"/>
      <c r="W55" s="134"/>
      <c r="X55" s="134"/>
      <c r="Y55" s="16"/>
    </row>
    <row r="56" spans="2:25" s="2" customFormat="1" ht="15" x14ac:dyDescent="0.25">
      <c r="B56" s="167" t="s">
        <v>191</v>
      </c>
      <c r="C56" s="150"/>
      <c r="D56" s="150"/>
      <c r="E56" s="150"/>
      <c r="F56" s="150"/>
      <c r="G56" s="150"/>
      <c r="H56" s="471"/>
      <c r="I56" s="471"/>
      <c r="J56" s="471"/>
      <c r="K56" s="471"/>
      <c r="L56" s="471"/>
      <c r="Q56" s="16"/>
      <c r="R56" s="139"/>
      <c r="S56" s="134"/>
      <c r="T56" s="134"/>
      <c r="U56" s="16"/>
      <c r="V56" s="139"/>
      <c r="W56" s="134"/>
      <c r="X56" s="134"/>
      <c r="Y56" s="16"/>
    </row>
    <row r="57" spans="2:25" s="2" customFormat="1" ht="15" x14ac:dyDescent="0.25">
      <c r="B57" s="167" t="s">
        <v>192</v>
      </c>
      <c r="C57" s="150"/>
      <c r="D57" s="150"/>
      <c r="E57" s="150"/>
      <c r="F57" s="150"/>
      <c r="G57" s="150"/>
      <c r="H57" s="471"/>
      <c r="I57" s="471"/>
      <c r="J57" s="471"/>
      <c r="K57" s="471"/>
      <c r="L57" s="471"/>
      <c r="Q57" s="16"/>
      <c r="R57" s="139"/>
      <c r="S57" s="134"/>
      <c r="T57" s="134"/>
      <c r="U57" s="16"/>
      <c r="V57" s="139"/>
      <c r="W57" s="134"/>
      <c r="X57" s="134"/>
      <c r="Y57" s="16"/>
    </row>
    <row r="58" spans="2:25" s="2" customFormat="1" ht="15" x14ac:dyDescent="0.25">
      <c r="B58" s="167" t="s">
        <v>193</v>
      </c>
      <c r="C58" s="150"/>
      <c r="D58" s="150"/>
      <c r="E58" s="150"/>
      <c r="F58" s="150"/>
      <c r="G58" s="150"/>
      <c r="H58" s="471"/>
      <c r="I58" s="471"/>
      <c r="J58" s="471"/>
      <c r="K58" s="471"/>
      <c r="L58" s="471"/>
      <c r="Q58" s="16"/>
      <c r="R58" s="139"/>
      <c r="S58" s="134"/>
      <c r="T58" s="134"/>
      <c r="U58" s="16"/>
      <c r="V58" s="139"/>
      <c r="W58" s="134"/>
      <c r="X58" s="134"/>
      <c r="Y58" s="16"/>
    </row>
    <row r="59" spans="2:25" s="2" customFormat="1" ht="15" x14ac:dyDescent="0.25">
      <c r="B59" s="155" t="s">
        <v>194</v>
      </c>
      <c r="C59" s="154">
        <v>100</v>
      </c>
      <c r="D59" s="154">
        <v>74.833491498573579</v>
      </c>
      <c r="E59" s="154">
        <v>80.966320667180185</v>
      </c>
      <c r="F59" s="154">
        <v>235.76838416037199</v>
      </c>
      <c r="G59" s="154">
        <v>219.73423331281089</v>
      </c>
      <c r="H59" s="471"/>
      <c r="I59" s="471"/>
      <c r="J59" s="471"/>
      <c r="K59" s="471"/>
      <c r="L59" s="471"/>
      <c r="Q59" s="16"/>
      <c r="R59" s="139"/>
      <c r="S59" s="134"/>
      <c r="T59" s="134"/>
      <c r="U59" s="16"/>
      <c r="V59" s="123"/>
      <c r="W59" s="126"/>
      <c r="X59" s="126"/>
      <c r="Y59" s="16"/>
    </row>
    <row r="60" spans="2:25" s="2" customFormat="1" ht="15" x14ac:dyDescent="0.25">
      <c r="B60" s="155" t="s">
        <v>195</v>
      </c>
      <c r="C60" s="154">
        <v>100</v>
      </c>
      <c r="D60" s="154">
        <v>113.04476141923658</v>
      </c>
      <c r="E60" s="154">
        <v>119.53564356724422</v>
      </c>
      <c r="F60" s="154">
        <v>131.58394181488933</v>
      </c>
      <c r="G60" s="154">
        <v>118.53335650102041</v>
      </c>
      <c r="H60" s="471"/>
      <c r="I60" s="471"/>
      <c r="J60" s="471"/>
      <c r="K60" s="471"/>
      <c r="L60" s="471"/>
      <c r="Q60" s="16"/>
      <c r="R60" s="139"/>
      <c r="S60" s="134"/>
      <c r="T60" s="134"/>
      <c r="U60" s="16"/>
      <c r="V60" s="123"/>
      <c r="W60" s="126"/>
      <c r="X60" s="126"/>
      <c r="Y60" s="16"/>
    </row>
    <row r="61" spans="2:25" s="2" customFormat="1" ht="15.75" customHeight="1" thickBot="1" x14ac:dyDescent="0.35">
      <c r="B61" s="170" t="s">
        <v>196</v>
      </c>
      <c r="C61" s="171"/>
      <c r="D61" s="172"/>
      <c r="E61" s="172"/>
      <c r="F61" s="172"/>
      <c r="G61" s="173"/>
      <c r="H61" s="471"/>
      <c r="I61" s="471"/>
      <c r="J61" s="471"/>
      <c r="K61" s="471"/>
      <c r="L61" s="471"/>
      <c r="Q61" s="16"/>
      <c r="R61" s="139"/>
      <c r="S61" s="134"/>
      <c r="T61" s="134"/>
      <c r="U61" s="16"/>
      <c r="V61" s="174"/>
      <c r="W61" s="175"/>
      <c r="X61" s="175"/>
      <c r="Y61" s="16"/>
    </row>
    <row r="62" spans="2:25" s="2" customFormat="1" ht="15.6" x14ac:dyDescent="0.3">
      <c r="B62" s="159" t="s">
        <v>197</v>
      </c>
      <c r="C62" s="442">
        <f>SUM(C56:C61)</f>
        <v>200</v>
      </c>
      <c r="D62" s="443">
        <f>SUM(D56:D61)</f>
        <v>187.87825291781016</v>
      </c>
      <c r="E62" s="443">
        <f>SUM(E56:E61)</f>
        <v>200.50196423442441</v>
      </c>
      <c r="F62" s="443">
        <f>SUM(F56:F61)</f>
        <v>367.35232597526135</v>
      </c>
      <c r="G62" s="444">
        <f>SUM(G56:G61)</f>
        <v>338.26758981383131</v>
      </c>
      <c r="H62" s="471"/>
      <c r="I62" s="471"/>
      <c r="J62" s="471"/>
      <c r="K62" s="471"/>
      <c r="L62" s="471"/>
      <c r="Q62" s="16"/>
      <c r="R62" s="179"/>
      <c r="S62" s="135"/>
      <c r="T62" s="135"/>
      <c r="U62" s="16"/>
      <c r="V62" s="16"/>
      <c r="W62" s="16"/>
      <c r="X62" s="16"/>
      <c r="Y62" s="16"/>
    </row>
    <row r="63" spans="2:25" s="2" customFormat="1" ht="15.6" x14ac:dyDescent="0.3">
      <c r="B63" s="180" t="s">
        <v>198</v>
      </c>
      <c r="C63" s="441">
        <f>SUM(C54,C62)</f>
        <v>600</v>
      </c>
      <c r="D63" s="441">
        <f t="shared" ref="D63:G63" si="1">SUM(D54,D62)</f>
        <v>575.32712620267239</v>
      </c>
      <c r="E63" s="441">
        <f t="shared" si="1"/>
        <v>528.76047663370105</v>
      </c>
      <c r="F63" s="441">
        <f t="shared" si="1"/>
        <v>850.59273958694905</v>
      </c>
      <c r="G63" s="441">
        <f t="shared" si="1"/>
        <v>863.49781975448991</v>
      </c>
      <c r="H63" s="471"/>
      <c r="I63" s="471"/>
      <c r="J63" s="471"/>
      <c r="K63" s="471"/>
      <c r="L63" s="471"/>
      <c r="Q63" s="16"/>
      <c r="R63" s="179"/>
      <c r="S63" s="135"/>
      <c r="T63" s="135"/>
      <c r="U63" s="16"/>
      <c r="V63" s="16"/>
      <c r="W63" s="16"/>
      <c r="X63" s="16"/>
      <c r="Y63" s="16"/>
    </row>
    <row r="64" spans="2:25" s="2" customFormat="1" ht="15.6" x14ac:dyDescent="0.3">
      <c r="B64" s="181" t="s">
        <v>430</v>
      </c>
      <c r="C64" s="497">
        <f>'8)_Injury'!C13</f>
        <v>100</v>
      </c>
      <c r="D64" s="497">
        <f>'8)_Injury'!D13</f>
        <v>101.03346786628003</v>
      </c>
      <c r="E64" s="497">
        <f>'8)_Injury'!E13</f>
        <v>85.253977347480188</v>
      </c>
      <c r="F64" s="497">
        <f>'8)_Injury'!F13</f>
        <v>94.255804389283298</v>
      </c>
      <c r="G64" s="497">
        <f>'8)_Injury'!G13</f>
        <v>82.559869768569584</v>
      </c>
      <c r="H64" s="471"/>
      <c r="I64" s="471"/>
      <c r="J64" s="471"/>
      <c r="K64" s="471"/>
      <c r="L64" s="471"/>
      <c r="Q64" s="16"/>
      <c r="R64" s="179"/>
      <c r="S64" s="134"/>
      <c r="T64" s="134"/>
      <c r="U64" s="16"/>
      <c r="V64" s="174"/>
      <c r="W64" s="183"/>
      <c r="X64" s="183"/>
      <c r="Y64" s="16"/>
    </row>
    <row r="65" spans="2:25" s="2" customFormat="1" ht="15.6" thickBot="1" x14ac:dyDescent="0.3">
      <c r="Q65" s="16"/>
      <c r="R65" s="16"/>
      <c r="S65" s="16"/>
      <c r="T65" s="16"/>
      <c r="U65" s="16"/>
      <c r="V65" s="16"/>
      <c r="W65" s="16"/>
      <c r="X65" s="16"/>
      <c r="Y65" s="16"/>
    </row>
    <row r="66" spans="2:25" s="2" customFormat="1" ht="16.2" thickBot="1" x14ac:dyDescent="0.3">
      <c r="B66" s="184" t="s">
        <v>199</v>
      </c>
      <c r="C66" s="185">
        <f>IF(C64&gt;0, C63/C64, 0)</f>
        <v>6</v>
      </c>
      <c r="D66" s="185">
        <f>IF(D64&gt;0, D63/D64, 0)</f>
        <v>5.6944212482553818</v>
      </c>
      <c r="E66" s="185">
        <f t="shared" ref="E66:G66" si="2">IF(E64&gt;0, E63/E64, 0)</f>
        <v>6.2021795707966385</v>
      </c>
      <c r="F66" s="185">
        <f t="shared" si="2"/>
        <v>9.0243008915815874</v>
      </c>
      <c r="G66" s="185">
        <f t="shared" si="2"/>
        <v>10.459050167775606</v>
      </c>
    </row>
    <row r="67" spans="2:25" s="2" customFormat="1" ht="16.2" thickBot="1" x14ac:dyDescent="0.35">
      <c r="B67" s="186"/>
      <c r="C67" s="187"/>
      <c r="D67" s="187"/>
      <c r="E67" s="187"/>
      <c r="F67" s="187"/>
      <c r="G67" s="187"/>
    </row>
    <row r="68" spans="2:25" s="188" customFormat="1" ht="31.8" thickBot="1" x14ac:dyDescent="0.3">
      <c r="B68" s="189" t="s">
        <v>200</v>
      </c>
      <c r="C68" s="190">
        <f>C63/C$19</f>
        <v>6</v>
      </c>
      <c r="D68" s="191">
        <f>D63/D$19</f>
        <v>6.3766895259777892</v>
      </c>
      <c r="E68" s="191">
        <f>E63/E$19</f>
        <v>6.0693489999151646</v>
      </c>
      <c r="F68" s="191">
        <f>F63/F$19</f>
        <v>6.213330326813697</v>
      </c>
      <c r="G68" s="192">
        <f>G63/G$19</f>
        <v>6.7635493148329138</v>
      </c>
      <c r="I68" s="2"/>
      <c r="J68" s="2"/>
      <c r="K68" s="2"/>
      <c r="L68" s="2"/>
      <c r="M68" s="2"/>
      <c r="N68" s="2"/>
      <c r="O68" s="2"/>
    </row>
    <row r="69" spans="2:25" s="2" customFormat="1" ht="15.6" thickBot="1" x14ac:dyDescent="0.3">
      <c r="B69" s="28"/>
      <c r="C69" s="193"/>
      <c r="D69" s="193"/>
      <c r="E69" s="193"/>
      <c r="F69" s="193"/>
      <c r="G69" s="193"/>
    </row>
    <row r="70" spans="2:25" s="2" customFormat="1" ht="15.6" x14ac:dyDescent="0.3">
      <c r="B70" s="137" t="s">
        <v>201</v>
      </c>
      <c r="C70" s="544" t="s">
        <v>179</v>
      </c>
      <c r="D70" s="544"/>
      <c r="E70" s="544"/>
      <c r="F70" s="544"/>
      <c r="G70" s="544"/>
    </row>
    <row r="71" spans="2:25" s="2" customFormat="1" ht="30.6" x14ac:dyDescent="0.3">
      <c r="B71" s="138" t="s">
        <v>180</v>
      </c>
      <c r="C71" s="545" t="s">
        <v>46</v>
      </c>
      <c r="D71" s="545"/>
      <c r="E71" s="545"/>
      <c r="F71" s="545"/>
      <c r="G71" s="545"/>
    </row>
    <row r="72" spans="2:25" s="2" customFormat="1" ht="15.75" customHeight="1" thickBot="1" x14ac:dyDescent="0.35">
      <c r="B72" s="138"/>
      <c r="C72" s="546" t="s">
        <v>9</v>
      </c>
      <c r="D72" s="546"/>
      <c r="E72" s="546"/>
      <c r="F72" s="546"/>
      <c r="G72" s="546"/>
      <c r="H72" s="19"/>
      <c r="P72"/>
      <c r="Q72"/>
      <c r="R72"/>
      <c r="S72"/>
    </row>
    <row r="73" spans="2:25" s="2" customFormat="1" ht="28.2" x14ac:dyDescent="0.3">
      <c r="B73" s="138" t="s">
        <v>161</v>
      </c>
      <c r="C73" s="114" t="s">
        <v>66</v>
      </c>
      <c r="D73" s="114" t="s">
        <v>67</v>
      </c>
      <c r="E73" s="114" t="s">
        <v>68</v>
      </c>
      <c r="F73" s="114" t="s">
        <v>69</v>
      </c>
      <c r="G73" s="115" t="s">
        <v>70</v>
      </c>
      <c r="H73" s="19"/>
      <c r="P73"/>
      <c r="Q73"/>
      <c r="R73"/>
      <c r="S73"/>
    </row>
    <row r="74" spans="2:25" s="2" customFormat="1" ht="15.75" customHeight="1" x14ac:dyDescent="0.3">
      <c r="B74" s="194" t="s">
        <v>202</v>
      </c>
      <c r="C74" s="195"/>
      <c r="D74" s="196"/>
      <c r="E74" s="196"/>
      <c r="F74" s="196"/>
      <c r="G74" s="197"/>
      <c r="H74" s="19"/>
      <c r="P74"/>
      <c r="Q74"/>
      <c r="R74"/>
      <c r="S74"/>
    </row>
    <row r="75" spans="2:25" s="2" customFormat="1" ht="15.6" x14ac:dyDescent="0.3">
      <c r="B75" s="141" t="s">
        <v>203</v>
      </c>
      <c r="C75" s="198"/>
      <c r="D75" s="199"/>
      <c r="E75" s="200"/>
      <c r="F75" s="200"/>
      <c r="G75" s="201"/>
      <c r="H75" s="19"/>
      <c r="P75"/>
      <c r="Q75"/>
      <c r="R75"/>
      <c r="S75"/>
    </row>
    <row r="76" spans="2:25" s="2" customFormat="1" ht="15.6" x14ac:dyDescent="0.3">
      <c r="B76" s="156" t="s">
        <v>204</v>
      </c>
      <c r="C76" s="202"/>
      <c r="D76" s="203"/>
      <c r="E76" s="204"/>
      <c r="F76" s="204"/>
      <c r="G76" s="205"/>
      <c r="H76" s="19"/>
      <c r="P76"/>
      <c r="Q76"/>
      <c r="R76"/>
      <c r="S76"/>
    </row>
    <row r="77" spans="2:25" s="2" customFormat="1" ht="15.6" x14ac:dyDescent="0.3">
      <c r="B77" s="156" t="s">
        <v>205</v>
      </c>
      <c r="C77" s="202"/>
      <c r="D77" s="203"/>
      <c r="E77" s="204"/>
      <c r="F77" s="204"/>
      <c r="G77" s="205"/>
      <c r="P77"/>
      <c r="Q77"/>
      <c r="R77"/>
      <c r="S77"/>
    </row>
    <row r="78" spans="2:25" s="2" customFormat="1" ht="15.6" x14ac:dyDescent="0.3">
      <c r="B78" s="156" t="s">
        <v>206</v>
      </c>
      <c r="C78" s="202"/>
      <c r="D78" s="203"/>
      <c r="E78" s="204"/>
      <c r="F78" s="204"/>
      <c r="G78" s="205"/>
      <c r="P78"/>
      <c r="Q78"/>
      <c r="R78"/>
      <c r="S78"/>
    </row>
    <row r="79" spans="2:25" s="2" customFormat="1" ht="16.2" thickBot="1" x14ac:dyDescent="0.35">
      <c r="B79" s="157" t="s">
        <v>207</v>
      </c>
      <c r="C79" s="206"/>
      <c r="D79" s="207"/>
      <c r="E79" s="208"/>
      <c r="F79" s="208"/>
      <c r="G79" s="209"/>
      <c r="P79"/>
      <c r="Q79"/>
      <c r="R79"/>
      <c r="S79"/>
    </row>
    <row r="80" spans="2:25" s="2" customFormat="1" ht="15.6" x14ac:dyDescent="0.3">
      <c r="B80" s="210" t="s">
        <v>189</v>
      </c>
      <c r="C80" s="211">
        <f>SUM(C76:C79)</f>
        <v>0</v>
      </c>
      <c r="D80" s="211">
        <f>SUM(D76:D79)</f>
        <v>0</v>
      </c>
      <c r="E80" s="211">
        <f>SUM(E76:E79)</f>
        <v>0</v>
      </c>
      <c r="F80" s="211">
        <f>SUM(F76:F79)</f>
        <v>0</v>
      </c>
      <c r="G80" s="211">
        <f>SUM(G76:G79)</f>
        <v>0</v>
      </c>
      <c r="P80"/>
      <c r="Q80"/>
      <c r="R80"/>
      <c r="S80"/>
    </row>
    <row r="81" spans="2:19" s="2" customFormat="1" ht="15.6" x14ac:dyDescent="0.3">
      <c r="B81" s="212" t="s">
        <v>208</v>
      </c>
      <c r="C81" s="213"/>
      <c r="D81" s="214"/>
      <c r="E81" s="215"/>
      <c r="F81" s="215"/>
      <c r="G81" s="216"/>
      <c r="P81"/>
      <c r="Q81"/>
      <c r="R81"/>
      <c r="S81"/>
    </row>
    <row r="82" spans="2:19" s="2" customFormat="1" ht="15.6" x14ac:dyDescent="0.3">
      <c r="B82" s="217" t="s">
        <v>209</v>
      </c>
      <c r="C82" s="202"/>
      <c r="D82" s="203"/>
      <c r="E82" s="204"/>
      <c r="F82" s="204"/>
      <c r="G82" s="205"/>
      <c r="P82"/>
      <c r="Q82"/>
      <c r="R82"/>
      <c r="S82"/>
    </row>
    <row r="83" spans="2:19" s="2" customFormat="1" ht="15.6" x14ac:dyDescent="0.3">
      <c r="B83" s="156" t="s">
        <v>210</v>
      </c>
      <c r="C83" s="202"/>
      <c r="D83" s="203"/>
      <c r="E83" s="204"/>
      <c r="F83" s="204"/>
      <c r="G83" s="205"/>
      <c r="P83"/>
      <c r="Q83"/>
      <c r="R83"/>
      <c r="S83"/>
    </row>
    <row r="84" spans="2:19" s="2" customFormat="1" ht="15.6" x14ac:dyDescent="0.3">
      <c r="B84" s="156"/>
      <c r="C84" s="202"/>
      <c r="D84" s="203"/>
      <c r="E84" s="204"/>
      <c r="F84" s="204"/>
      <c r="G84" s="205"/>
      <c r="P84"/>
      <c r="Q84"/>
      <c r="R84"/>
      <c r="S84"/>
    </row>
    <row r="85" spans="2:19" s="2" customFormat="1" ht="15.6" x14ac:dyDescent="0.3">
      <c r="B85" s="218" t="s">
        <v>206</v>
      </c>
      <c r="C85" s="202"/>
      <c r="D85" s="203"/>
      <c r="E85" s="204"/>
      <c r="F85" s="204"/>
      <c r="G85" s="205"/>
      <c r="P85"/>
      <c r="Q85"/>
      <c r="R85"/>
      <c r="S85"/>
    </row>
    <row r="86" spans="2:19" s="2" customFormat="1" ht="16.2" thickBot="1" x14ac:dyDescent="0.35">
      <c r="B86" s="156" t="s">
        <v>211</v>
      </c>
      <c r="C86" s="154">
        <v>100</v>
      </c>
      <c r="D86" s="154">
        <v>101.16468125636297</v>
      </c>
      <c r="E86" s="154">
        <v>98.170050973732899</v>
      </c>
      <c r="F86" s="154">
        <v>126.09575789803671</v>
      </c>
      <c r="G86" s="154">
        <v>150.3078720355872</v>
      </c>
      <c r="H86" s="471"/>
      <c r="I86" s="471"/>
      <c r="J86" s="471"/>
      <c r="K86" s="471"/>
      <c r="L86" s="471"/>
      <c r="P86"/>
      <c r="Q86"/>
      <c r="R86"/>
      <c r="S86"/>
    </row>
    <row r="87" spans="2:19" s="2" customFormat="1" ht="15.6" x14ac:dyDescent="0.3">
      <c r="B87" s="210" t="s">
        <v>197</v>
      </c>
      <c r="C87" s="211">
        <f>SUM(C82:C86)</f>
        <v>100</v>
      </c>
      <c r="D87" s="211">
        <f t="shared" ref="D87:G87" si="3">SUM(D82:D86)</f>
        <v>101.16468125636297</v>
      </c>
      <c r="E87" s="211">
        <f t="shared" si="3"/>
        <v>98.170050973732899</v>
      </c>
      <c r="F87" s="211">
        <f t="shared" si="3"/>
        <v>126.09575789803671</v>
      </c>
      <c r="G87" s="211">
        <f t="shared" si="3"/>
        <v>150.3078720355872</v>
      </c>
      <c r="P87"/>
      <c r="Q87"/>
      <c r="R87"/>
      <c r="S87"/>
    </row>
    <row r="88" spans="2:19" s="2" customFormat="1" ht="15.6" x14ac:dyDescent="0.3">
      <c r="B88" s="141" t="s">
        <v>212</v>
      </c>
      <c r="C88" s="213"/>
      <c r="D88" s="213"/>
      <c r="E88" s="213"/>
      <c r="F88" s="213"/>
      <c r="G88" s="213"/>
      <c r="P88"/>
      <c r="Q88"/>
      <c r="R88"/>
      <c r="S88"/>
    </row>
    <row r="89" spans="2:19" s="2" customFormat="1" ht="15.6" x14ac:dyDescent="0.3">
      <c r="B89" s="156" t="s">
        <v>213</v>
      </c>
      <c r="C89" s="154">
        <v>100</v>
      </c>
      <c r="D89" s="154">
        <v>87.966021278048117</v>
      </c>
      <c r="E89" s="154">
        <v>78.693639776472423</v>
      </c>
      <c r="F89" s="154">
        <v>100.12711087071304</v>
      </c>
      <c r="G89" s="154">
        <v>71.194513148538405</v>
      </c>
      <c r="H89" s="471"/>
      <c r="I89" s="471"/>
      <c r="J89" s="471"/>
      <c r="K89" s="471"/>
      <c r="L89" s="471"/>
      <c r="P89"/>
      <c r="Q89"/>
      <c r="R89"/>
      <c r="S89"/>
    </row>
    <row r="90" spans="2:19" s="2" customFormat="1" ht="15.6" x14ac:dyDescent="0.3">
      <c r="B90" s="218" t="s">
        <v>214</v>
      </c>
      <c r="C90" s="202"/>
      <c r="D90" s="202"/>
      <c r="E90" s="204"/>
      <c r="F90" s="204"/>
      <c r="G90" s="205"/>
      <c r="P90"/>
      <c r="Q90"/>
      <c r="R90"/>
      <c r="S90"/>
    </row>
    <row r="91" spans="2:19" s="2" customFormat="1" ht="15.6" x14ac:dyDescent="0.3">
      <c r="B91" s="218" t="s">
        <v>206</v>
      </c>
      <c r="C91" s="202"/>
      <c r="D91" s="202"/>
      <c r="E91" s="204"/>
      <c r="F91" s="204"/>
      <c r="G91" s="205"/>
      <c r="P91"/>
      <c r="Q91"/>
      <c r="R91"/>
      <c r="S91"/>
    </row>
    <row r="92" spans="2:19" s="19" customFormat="1" ht="15.75" customHeight="1" thickBot="1" x14ac:dyDescent="0.35">
      <c r="B92" s="218" t="s">
        <v>207</v>
      </c>
      <c r="C92" s="202"/>
      <c r="D92" s="202"/>
      <c r="E92" s="204"/>
      <c r="F92" s="204"/>
      <c r="G92" s="205"/>
      <c r="H92" s="2"/>
      <c r="I92" s="2"/>
      <c r="J92" s="2"/>
      <c r="K92" s="2"/>
      <c r="L92" s="2"/>
      <c r="M92" s="2"/>
      <c r="N92" s="2"/>
      <c r="O92" s="2"/>
      <c r="P92"/>
      <c r="Q92"/>
      <c r="R92"/>
      <c r="S92"/>
    </row>
    <row r="93" spans="2:19" s="19" customFormat="1" ht="30" customHeight="1" x14ac:dyDescent="0.3">
      <c r="B93" s="210" t="s">
        <v>215</v>
      </c>
      <c r="C93" s="219">
        <f>SUM(C89:C92)</f>
        <v>100</v>
      </c>
      <c r="D93" s="219">
        <f>SUM(D89:D92)</f>
        <v>87.966021278048117</v>
      </c>
      <c r="E93" s="219">
        <f>SUM(E89:E92)</f>
        <v>78.693639776472423</v>
      </c>
      <c r="F93" s="219">
        <f>SUM(F89:F92)</f>
        <v>100.12711087071304</v>
      </c>
      <c r="G93" s="219">
        <f>SUM(G89:G92)</f>
        <v>71.194513148538405</v>
      </c>
      <c r="H93" s="2"/>
      <c r="I93" s="2"/>
      <c r="J93" s="2"/>
      <c r="K93" s="2"/>
      <c r="L93" s="2"/>
      <c r="M93" s="2"/>
      <c r="N93" s="2"/>
      <c r="O93" s="2"/>
      <c r="P93"/>
      <c r="Q93"/>
      <c r="R93"/>
      <c r="S93"/>
    </row>
    <row r="94" spans="2:19" s="19" customFormat="1" ht="16.2" customHeight="1" x14ac:dyDescent="0.3">
      <c r="B94" s="180" t="s">
        <v>216</v>
      </c>
      <c r="C94" s="220">
        <f>SUM(C93+C87+C80)</f>
        <v>200</v>
      </c>
      <c r="D94" s="220">
        <f>SUM(D93+D87+D80)</f>
        <v>189.13070253441109</v>
      </c>
      <c r="E94" s="220">
        <f>SUM(E93+E87+E80)</f>
        <v>176.86369075020531</v>
      </c>
      <c r="F94" s="220">
        <f>SUM(F93+F87+F80)</f>
        <v>226.22286876874975</v>
      </c>
      <c r="G94" s="220">
        <f>SUM(G93+G87+G80)</f>
        <v>221.50238518412561</v>
      </c>
      <c r="H94" s="2"/>
      <c r="I94" s="2"/>
      <c r="J94" s="2"/>
      <c r="K94" s="2"/>
      <c r="L94" s="2"/>
      <c r="M94" s="2"/>
      <c r="N94" s="2"/>
      <c r="O94" s="2"/>
      <c r="P94"/>
      <c r="Q94"/>
      <c r="R94"/>
      <c r="S94"/>
    </row>
    <row r="95" spans="2:19" s="19" customFormat="1" ht="16.2" thickBot="1" x14ac:dyDescent="0.35">
      <c r="B95" s="221" t="s">
        <v>431</v>
      </c>
      <c r="C95" s="497">
        <v>100</v>
      </c>
      <c r="D95" s="497">
        <v>99.562058593897476</v>
      </c>
      <c r="E95" s="497">
        <v>85.565198202393617</v>
      </c>
      <c r="F95" s="497">
        <v>95.53901052937276</v>
      </c>
      <c r="G95" s="497">
        <v>83.649230834778066</v>
      </c>
      <c r="H95" s="2"/>
      <c r="I95" s="2"/>
      <c r="J95" s="2"/>
      <c r="K95" s="2"/>
      <c r="L95" s="2"/>
      <c r="M95" s="2"/>
      <c r="N95" s="2"/>
      <c r="O95" s="2"/>
      <c r="P95"/>
      <c r="Q95"/>
      <c r="R95"/>
      <c r="S95"/>
    </row>
    <row r="96" spans="2:19" s="2" customFormat="1" ht="16.2" thickBot="1" x14ac:dyDescent="0.35">
      <c r="B96" s="222"/>
      <c r="C96" s="222"/>
      <c r="D96" s="222"/>
      <c r="E96" s="222"/>
      <c r="F96" s="222"/>
      <c r="G96" s="222"/>
      <c r="P96"/>
      <c r="Q96"/>
      <c r="R96"/>
      <c r="S96"/>
    </row>
    <row r="97" spans="1:19" s="2" customFormat="1" ht="16.2" thickBot="1" x14ac:dyDescent="0.35">
      <c r="B97" s="184" t="s">
        <v>217</v>
      </c>
      <c r="C97" s="185">
        <f>IF(C95&gt;0, C94/C95, 0)</f>
        <v>2</v>
      </c>
      <c r="D97" s="185">
        <f>IF(D95&gt;0, D94/D95, 0)</f>
        <v>1.8996262753651381</v>
      </c>
      <c r="E97" s="185">
        <f>IF(E95&gt;0, E94/E95, 0)</f>
        <v>2.0670049794293317</v>
      </c>
      <c r="F97" s="185">
        <f>IF(F95&gt;0, F94/F95, 0)</f>
        <v>2.3678586110037134</v>
      </c>
      <c r="G97" s="223">
        <f>IF(G95&gt;0, G94/G95, 0)</f>
        <v>2.6479906984635848</v>
      </c>
      <c r="P97"/>
      <c r="Q97"/>
      <c r="R97"/>
      <c r="S97"/>
    </row>
    <row r="98" spans="1:19" s="2" customFormat="1" ht="16.2" thickBot="1" x14ac:dyDescent="0.35">
      <c r="B98" s="8"/>
      <c r="C98" s="16"/>
      <c r="D98" s="16"/>
      <c r="E98" s="16"/>
      <c r="F98" s="16"/>
      <c r="G98" s="16"/>
      <c r="P98"/>
      <c r="Q98"/>
      <c r="R98"/>
      <c r="S98"/>
    </row>
    <row r="99" spans="1:19" s="2" customFormat="1" ht="16.2" thickBot="1" x14ac:dyDescent="0.35">
      <c r="B99" s="224" t="s">
        <v>218</v>
      </c>
      <c r="C99" s="225">
        <f>C97+C66</f>
        <v>8</v>
      </c>
      <c r="D99" s="225">
        <f>D97+D66</f>
        <v>7.59404752362052</v>
      </c>
      <c r="E99" s="225">
        <f>E97+E66</f>
        <v>8.2691845502259707</v>
      </c>
      <c r="F99" s="225">
        <f>F97+F66</f>
        <v>11.392159502585301</v>
      </c>
      <c r="G99" s="225">
        <f>G97+G66</f>
        <v>13.107040866239192</v>
      </c>
      <c r="P99"/>
      <c r="Q99"/>
      <c r="R99"/>
      <c r="S99"/>
    </row>
    <row r="100" spans="1:19" s="2" customFormat="1" ht="15.6" x14ac:dyDescent="0.3">
      <c r="B100" s="186"/>
      <c r="C100" s="187"/>
      <c r="D100" s="187"/>
      <c r="E100" s="187"/>
      <c r="F100" s="187"/>
      <c r="G100" s="187"/>
      <c r="P100"/>
      <c r="Q100"/>
      <c r="R100"/>
      <c r="S100"/>
    </row>
    <row r="101" spans="1:19" s="2" customFormat="1" ht="15.6" x14ac:dyDescent="0.3">
      <c r="A101" s="226"/>
      <c r="B101" s="226"/>
      <c r="C101" s="226"/>
      <c r="D101" s="226"/>
      <c r="E101" s="226"/>
      <c r="F101" s="226"/>
      <c r="G101" s="226"/>
      <c r="P101"/>
      <c r="Q101"/>
      <c r="R101"/>
      <c r="S101"/>
    </row>
    <row r="102" spans="1:19" s="2" customFormat="1" ht="16.2" thickBot="1" x14ac:dyDescent="0.35">
      <c r="P102"/>
      <c r="Q102"/>
      <c r="R102"/>
      <c r="S102"/>
    </row>
    <row r="103" spans="1:19" s="2" customFormat="1" ht="15.6" x14ac:dyDescent="0.3">
      <c r="B103" s="137" t="s">
        <v>178</v>
      </c>
      <c r="C103" s="544" t="s">
        <v>179</v>
      </c>
      <c r="D103" s="544"/>
      <c r="E103" s="544"/>
      <c r="F103" s="544"/>
      <c r="G103" s="544"/>
      <c r="P103"/>
      <c r="Q103"/>
      <c r="R103"/>
      <c r="S103"/>
    </row>
    <row r="104" spans="1:19" s="2" customFormat="1" ht="33.75" customHeight="1" x14ac:dyDescent="0.3">
      <c r="B104" s="138" t="s">
        <v>180</v>
      </c>
      <c r="C104" s="545" t="s">
        <v>48</v>
      </c>
      <c r="D104" s="545"/>
      <c r="E104" s="545"/>
      <c r="F104" s="545"/>
      <c r="G104" s="545"/>
      <c r="P104"/>
      <c r="Q104"/>
      <c r="R104"/>
      <c r="S104"/>
    </row>
    <row r="105" spans="1:19" s="2" customFormat="1" ht="16.2" thickBot="1" x14ac:dyDescent="0.35">
      <c r="B105" s="138"/>
      <c r="C105" s="546" t="s">
        <v>9</v>
      </c>
      <c r="D105" s="546"/>
      <c r="E105" s="546"/>
      <c r="F105" s="546"/>
      <c r="G105" s="546"/>
      <c r="P105"/>
      <c r="Q105"/>
      <c r="R105"/>
      <c r="S105"/>
    </row>
    <row r="106" spans="1:19" s="2" customFormat="1" ht="30" customHeight="1" x14ac:dyDescent="0.3">
      <c r="B106" s="140" t="s">
        <v>161</v>
      </c>
      <c r="C106" s="114" t="s">
        <v>66</v>
      </c>
      <c r="D106" s="114" t="s">
        <v>67</v>
      </c>
      <c r="E106" s="114" t="s">
        <v>68</v>
      </c>
      <c r="F106" s="114" t="s">
        <v>69</v>
      </c>
      <c r="G106" s="115" t="s">
        <v>70</v>
      </c>
      <c r="P106"/>
      <c r="Q106"/>
      <c r="R106"/>
      <c r="S106"/>
    </row>
    <row r="107" spans="1:19" s="2" customFormat="1" ht="15.6" x14ac:dyDescent="0.3">
      <c r="B107" s="141" t="s">
        <v>181</v>
      </c>
      <c r="C107" s="142"/>
      <c r="D107" s="143"/>
      <c r="E107" s="143"/>
      <c r="F107" s="143"/>
      <c r="G107" s="144"/>
      <c r="P107"/>
      <c r="Q107"/>
      <c r="R107"/>
      <c r="S107"/>
    </row>
    <row r="108" spans="1:19" s="2" customFormat="1" ht="15.6" x14ac:dyDescent="0.3">
      <c r="B108" s="145" t="s">
        <v>182</v>
      </c>
      <c r="C108" s="146"/>
      <c r="D108" s="147"/>
      <c r="E108" s="147"/>
      <c r="F108" s="147"/>
      <c r="G108" s="148"/>
      <c r="P108"/>
      <c r="Q108"/>
      <c r="R108"/>
      <c r="S108"/>
    </row>
    <row r="109" spans="1:19" s="2" customFormat="1" ht="15.6" x14ac:dyDescent="0.3">
      <c r="B109" s="149" t="s">
        <v>183</v>
      </c>
      <c r="C109" s="171"/>
      <c r="D109" s="172"/>
      <c r="E109" s="172"/>
      <c r="F109" s="172"/>
      <c r="G109" s="173"/>
      <c r="P109"/>
      <c r="Q109"/>
      <c r="R109"/>
      <c r="S109"/>
    </row>
    <row r="110" spans="1:19" s="2" customFormat="1" ht="15.6" x14ac:dyDescent="0.3">
      <c r="B110" s="153" t="s">
        <v>184</v>
      </c>
      <c r="C110" s="154">
        <v>100</v>
      </c>
      <c r="D110" s="154">
        <v>86.832865561474719</v>
      </c>
      <c r="E110" s="154">
        <v>80.918206466845248</v>
      </c>
      <c r="F110" s="154">
        <v>131.92325893602762</v>
      </c>
      <c r="G110" s="154">
        <v>125.08258103836882</v>
      </c>
      <c r="H110" s="471"/>
      <c r="I110" s="471"/>
      <c r="J110" s="471"/>
      <c r="K110" s="471"/>
      <c r="L110" s="471"/>
      <c r="P110"/>
      <c r="Q110"/>
      <c r="R110"/>
      <c r="S110"/>
    </row>
    <row r="111" spans="1:19" s="2" customFormat="1" ht="15.6" x14ac:dyDescent="0.3">
      <c r="B111" s="155" t="s">
        <v>185</v>
      </c>
      <c r="C111" s="154">
        <v>100</v>
      </c>
      <c r="D111" s="154">
        <v>104.27214582693297</v>
      </c>
      <c r="E111" s="154">
        <v>91.271090807600771</v>
      </c>
      <c r="F111" s="154">
        <v>118.19712268296395</v>
      </c>
      <c r="G111" s="154">
        <v>139.86900839701309</v>
      </c>
      <c r="H111" s="471"/>
      <c r="I111" s="471"/>
      <c r="J111" s="471"/>
      <c r="K111" s="471"/>
      <c r="L111" s="471"/>
      <c r="P111"/>
      <c r="Q111"/>
      <c r="R111"/>
      <c r="S111"/>
    </row>
    <row r="112" spans="1:19" s="2" customFormat="1" ht="15.6" x14ac:dyDescent="0.3">
      <c r="B112" s="155" t="s">
        <v>186</v>
      </c>
      <c r="C112" s="150"/>
      <c r="D112" s="150"/>
      <c r="E112" s="150"/>
      <c r="F112" s="150"/>
      <c r="G112" s="150"/>
      <c r="H112" s="471"/>
      <c r="I112" s="471"/>
      <c r="J112" s="471"/>
      <c r="K112" s="471"/>
      <c r="L112" s="471"/>
      <c r="P112"/>
      <c r="Q112"/>
      <c r="R112"/>
      <c r="S112"/>
    </row>
    <row r="113" spans="1:19" s="2" customFormat="1" ht="15.6" x14ac:dyDescent="0.3">
      <c r="B113" s="156" t="s">
        <v>187</v>
      </c>
      <c r="C113" s="227">
        <v>100</v>
      </c>
      <c r="D113" s="227">
        <v>82.900626264569141</v>
      </c>
      <c r="E113" s="227">
        <v>69.260118312815635</v>
      </c>
      <c r="F113" s="227">
        <v>117.32099083461105</v>
      </c>
      <c r="G113" s="227">
        <v>149.94569369893114</v>
      </c>
      <c r="H113" s="471"/>
      <c r="I113" s="471"/>
      <c r="J113" s="471"/>
      <c r="K113" s="471"/>
      <c r="L113" s="471"/>
      <c r="P113"/>
      <c r="Q113"/>
      <c r="R113"/>
      <c r="S113"/>
    </row>
    <row r="114" spans="1:19" s="2" customFormat="1" ht="16.2" thickBot="1" x14ac:dyDescent="0.35">
      <c r="B114" s="157" t="s">
        <v>188</v>
      </c>
      <c r="C114" s="158">
        <v>100</v>
      </c>
      <c r="D114" s="158">
        <v>90.693866944709114</v>
      </c>
      <c r="E114" s="158">
        <v>81.690543843105971</v>
      </c>
      <c r="F114" s="158">
        <v>127.36131409824945</v>
      </c>
      <c r="G114" s="158">
        <v>144.70703657759208</v>
      </c>
      <c r="H114" s="471"/>
      <c r="I114" s="471"/>
      <c r="J114" s="471"/>
      <c r="K114" s="471"/>
      <c r="L114" s="471"/>
      <c r="P114"/>
      <c r="Q114"/>
      <c r="R114"/>
      <c r="S114"/>
    </row>
    <row r="115" spans="1:19" s="2" customFormat="1" ht="15.6" x14ac:dyDescent="0.3">
      <c r="B115" s="159" t="s">
        <v>189</v>
      </c>
      <c r="C115" s="160">
        <f>SUM(C109:C114)</f>
        <v>400</v>
      </c>
      <c r="D115" s="160">
        <f t="shared" ref="D115:G115" si="4">SUM(D109:D114)</f>
        <v>364.69950459768592</v>
      </c>
      <c r="E115" s="160">
        <f t="shared" si="4"/>
        <v>323.13995943036758</v>
      </c>
      <c r="F115" s="160">
        <f t="shared" si="4"/>
        <v>494.8026865518521</v>
      </c>
      <c r="G115" s="160">
        <f t="shared" si="4"/>
        <v>559.60431971190519</v>
      </c>
      <c r="P115"/>
      <c r="Q115"/>
      <c r="R115"/>
      <c r="S115"/>
    </row>
    <row r="116" spans="1:19" s="2" customFormat="1" ht="15.6" x14ac:dyDescent="0.3">
      <c r="B116" s="163" t="s">
        <v>190</v>
      </c>
      <c r="C116" s="164"/>
      <c r="D116" s="165"/>
      <c r="E116" s="165"/>
      <c r="F116" s="165"/>
      <c r="G116" s="166"/>
      <c r="P116"/>
      <c r="Q116"/>
      <c r="R116"/>
      <c r="S116"/>
    </row>
    <row r="117" spans="1:19" s="2" customFormat="1" ht="15.6" x14ac:dyDescent="0.3">
      <c r="B117" s="167" t="s">
        <v>191</v>
      </c>
      <c r="C117" s="150"/>
      <c r="D117" s="168"/>
      <c r="E117" s="168"/>
      <c r="F117" s="168"/>
      <c r="G117" s="169"/>
      <c r="P117"/>
      <c r="Q117"/>
      <c r="R117"/>
      <c r="S117"/>
    </row>
    <row r="118" spans="1:19" s="2" customFormat="1" ht="15.6" x14ac:dyDescent="0.3">
      <c r="B118" s="167" t="s">
        <v>192</v>
      </c>
      <c r="C118" s="150"/>
      <c r="D118" s="168"/>
      <c r="E118" s="168"/>
      <c r="F118" s="168"/>
      <c r="G118" s="169"/>
      <c r="P118"/>
      <c r="Q118"/>
      <c r="R118"/>
      <c r="S118"/>
    </row>
    <row r="119" spans="1:19" s="2" customFormat="1" ht="15.6" x14ac:dyDescent="0.3">
      <c r="B119" s="167" t="s">
        <v>193</v>
      </c>
      <c r="C119" s="150"/>
      <c r="D119" s="168"/>
      <c r="E119" s="168"/>
      <c r="F119" s="168"/>
      <c r="G119" s="169"/>
      <c r="P119"/>
      <c r="Q119"/>
      <c r="R119"/>
      <c r="S119"/>
    </row>
    <row r="120" spans="1:19" s="2" customFormat="1" ht="15.6" x14ac:dyDescent="0.3">
      <c r="B120" s="155" t="s">
        <v>194</v>
      </c>
      <c r="C120" s="154">
        <v>100</v>
      </c>
      <c r="D120" s="154">
        <v>72.004492594934959</v>
      </c>
      <c r="E120" s="154">
        <v>80.8979528180176</v>
      </c>
      <c r="F120" s="154">
        <v>241.11137928170024</v>
      </c>
      <c r="G120" s="154">
        <v>231.86585905421467</v>
      </c>
      <c r="H120" s="471"/>
      <c r="I120" s="471"/>
      <c r="J120" s="471"/>
      <c r="K120" s="471"/>
      <c r="L120" s="471"/>
      <c r="P120"/>
      <c r="Q120"/>
      <c r="R120"/>
      <c r="S120"/>
    </row>
    <row r="121" spans="1:19" s="2" customFormat="1" ht="15.6" x14ac:dyDescent="0.3">
      <c r="B121" s="155" t="s">
        <v>195</v>
      </c>
      <c r="C121" s="154">
        <v>100</v>
      </c>
      <c r="D121" s="154">
        <v>104.5035764779367</v>
      </c>
      <c r="E121" s="154">
        <v>116.6123627150037</v>
      </c>
      <c r="F121" s="154">
        <v>126.67965287409139</v>
      </c>
      <c r="G121" s="154">
        <v>117.28751907040427</v>
      </c>
      <c r="H121" s="471"/>
      <c r="I121" s="471"/>
      <c r="J121" s="471"/>
      <c r="K121" s="471"/>
      <c r="L121" s="471"/>
      <c r="P121"/>
      <c r="Q121"/>
      <c r="R121"/>
      <c r="S121"/>
    </row>
    <row r="122" spans="1:19" s="2" customFormat="1" ht="16.2" thickBot="1" x14ac:dyDescent="0.35">
      <c r="B122" s="170" t="s">
        <v>196</v>
      </c>
      <c r="C122" s="171"/>
      <c r="D122" s="172"/>
      <c r="E122" s="172"/>
      <c r="F122" s="172"/>
      <c r="G122" s="173"/>
      <c r="P122"/>
      <c r="Q122"/>
      <c r="R122"/>
      <c r="S122"/>
    </row>
    <row r="123" spans="1:19" s="2" customFormat="1" ht="15.6" x14ac:dyDescent="0.3">
      <c r="B123" s="159" t="s">
        <v>197</v>
      </c>
      <c r="C123" s="442">
        <f>SUM(C117:C122)</f>
        <v>200</v>
      </c>
      <c r="D123" s="443">
        <f>SUM(D117:D122)</f>
        <v>176.50806907287165</v>
      </c>
      <c r="E123" s="443">
        <f>SUM(E117:E122)</f>
        <v>197.5103155330213</v>
      </c>
      <c r="F123" s="443">
        <f>SUM(F117:F122)</f>
        <v>367.79103215579164</v>
      </c>
      <c r="G123" s="444">
        <f>SUM(G117:G122)</f>
        <v>349.15337812461894</v>
      </c>
      <c r="P123"/>
      <c r="Q123"/>
      <c r="R123"/>
      <c r="S123"/>
    </row>
    <row r="124" spans="1:19" s="19" customFormat="1" ht="15.75" customHeight="1" x14ac:dyDescent="0.3">
      <c r="A124" s="2"/>
      <c r="B124" s="180" t="s">
        <v>198</v>
      </c>
      <c r="C124" s="441">
        <f>SUM(C115,C123)</f>
        <v>600</v>
      </c>
      <c r="D124" s="441">
        <f t="shared" ref="D124" si="5">SUM(D115,D123)</f>
        <v>541.20757367055762</v>
      </c>
      <c r="E124" s="441">
        <f t="shared" ref="E124" si="6">SUM(E115,E123)</f>
        <v>520.65027496338894</v>
      </c>
      <c r="F124" s="441">
        <f t="shared" ref="F124" si="7">SUM(F115,F123)</f>
        <v>862.5937187076438</v>
      </c>
      <c r="G124" s="441">
        <f t="shared" ref="G124" si="8">SUM(G115,G123)</f>
        <v>908.75769783652413</v>
      </c>
      <c r="H124" s="2"/>
      <c r="I124" s="2"/>
      <c r="J124" s="2"/>
      <c r="K124" s="2"/>
      <c r="L124" s="2"/>
      <c r="M124" s="2"/>
      <c r="N124" s="2"/>
      <c r="O124" s="2"/>
      <c r="P124"/>
      <c r="Q124"/>
      <c r="R124"/>
      <c r="S124"/>
    </row>
    <row r="125" spans="1:19" s="19" customFormat="1" ht="30" customHeight="1" x14ac:dyDescent="0.3">
      <c r="A125" s="2"/>
      <c r="B125" s="181" t="s">
        <v>430</v>
      </c>
      <c r="C125" s="182">
        <v>100</v>
      </c>
      <c r="D125" s="182">
        <v>97.183282578324437</v>
      </c>
      <c r="E125" s="182">
        <v>85.04097308382805</v>
      </c>
      <c r="F125" s="182">
        <v>96.496392898632692</v>
      </c>
      <c r="G125" s="182">
        <v>87.269444547847314</v>
      </c>
      <c r="H125" s="2"/>
      <c r="I125" s="2"/>
      <c r="J125" s="2"/>
      <c r="K125" s="2"/>
      <c r="L125" s="2"/>
      <c r="M125" s="2"/>
      <c r="N125" s="2"/>
      <c r="O125" s="2"/>
      <c r="P125"/>
      <c r="Q125"/>
      <c r="R125"/>
      <c r="S125"/>
    </row>
    <row r="126" spans="1:19" s="19" customFormat="1" ht="16.2" customHeight="1" thickBot="1" x14ac:dyDescent="0.35">
      <c r="A126" s="2"/>
      <c r="B126" s="2"/>
      <c r="C126" s="2"/>
      <c r="D126" s="2"/>
      <c r="E126" s="2"/>
      <c r="F126" s="2"/>
      <c r="G126" s="2"/>
      <c r="H126" s="2"/>
      <c r="I126" s="2"/>
      <c r="J126" s="2"/>
      <c r="K126" s="2"/>
      <c r="L126" s="2"/>
      <c r="M126" s="2"/>
      <c r="N126" s="2"/>
      <c r="O126" s="2"/>
      <c r="P126"/>
      <c r="Q126"/>
      <c r="R126"/>
      <c r="S126"/>
    </row>
    <row r="127" spans="1:19" s="19" customFormat="1" ht="16.2" thickBot="1" x14ac:dyDescent="0.35">
      <c r="A127" s="2"/>
      <c r="B127" s="184" t="s">
        <v>199</v>
      </c>
      <c r="C127" s="185">
        <f>IF(C125&gt;0, C124/C125, 0)</f>
        <v>6</v>
      </c>
      <c r="D127" s="185">
        <f>IF(D125&gt;0, D124/D125, 0)</f>
        <v>5.5689369540936609</v>
      </c>
      <c r="E127" s="185">
        <f>IF(E125&gt;0, E124/E125, 0)</f>
        <v>6.1223461595408208</v>
      </c>
      <c r="F127" s="185">
        <f>IF(F125&gt;0, F124/F125, 0)</f>
        <v>8.9391291508044173</v>
      </c>
      <c r="G127" s="185">
        <f>IF(G125&gt;0, G124/G125, 0)</f>
        <v>10.413240310453432</v>
      </c>
      <c r="H127" s="2"/>
      <c r="I127" s="2"/>
      <c r="J127" s="2"/>
      <c r="K127" s="2"/>
      <c r="L127" s="2"/>
      <c r="M127" s="2"/>
      <c r="N127" s="2"/>
      <c r="O127" s="2"/>
      <c r="P127"/>
      <c r="Q127"/>
      <c r="R127"/>
      <c r="S127"/>
    </row>
    <row r="128" spans="1:19" s="2" customFormat="1" ht="16.2" thickBot="1" x14ac:dyDescent="0.35">
      <c r="B128" s="186"/>
      <c r="C128" s="187"/>
      <c r="D128" s="187"/>
      <c r="E128" s="187"/>
      <c r="F128" s="187"/>
      <c r="G128" s="187"/>
      <c r="P128"/>
      <c r="Q128"/>
      <c r="R128"/>
      <c r="S128"/>
    </row>
    <row r="129" spans="2:19" s="2" customFormat="1" ht="31.8" thickBot="1" x14ac:dyDescent="0.35">
      <c r="B129" s="189" t="s">
        <v>200</v>
      </c>
      <c r="C129" s="190">
        <f>C124/C$19</f>
        <v>6</v>
      </c>
      <c r="D129" s="191">
        <f>D124/D$19</f>
        <v>5.9985224218146156</v>
      </c>
      <c r="E129" s="191">
        <f>E124/E$19</f>
        <v>5.9762564815215882</v>
      </c>
      <c r="F129" s="191">
        <f>F124/F$19</f>
        <v>6.3009939571878295</v>
      </c>
      <c r="G129" s="192">
        <f>G124/G$19</f>
        <v>7.1180579312857022</v>
      </c>
      <c r="P129"/>
      <c r="Q129"/>
      <c r="R129"/>
      <c r="S129"/>
    </row>
    <row r="130" spans="2:19" s="2" customFormat="1" ht="16.2" thickBot="1" x14ac:dyDescent="0.35">
      <c r="B130" s="28"/>
      <c r="C130" s="193"/>
      <c r="D130" s="193"/>
      <c r="E130" s="193"/>
      <c r="F130" s="193"/>
      <c r="G130" s="193"/>
      <c r="P130"/>
      <c r="Q130"/>
      <c r="R130"/>
      <c r="S130"/>
    </row>
    <row r="131" spans="2:19" s="2" customFormat="1" ht="15.6" x14ac:dyDescent="0.3">
      <c r="B131" s="137" t="s">
        <v>201</v>
      </c>
      <c r="C131" s="544" t="s">
        <v>179</v>
      </c>
      <c r="D131" s="544"/>
      <c r="E131" s="544"/>
      <c r="F131" s="544"/>
      <c r="G131" s="544"/>
      <c r="P131"/>
      <c r="Q131"/>
      <c r="R131"/>
      <c r="S131"/>
    </row>
    <row r="132" spans="2:19" s="2" customFormat="1" ht="30.6" x14ac:dyDescent="0.3">
      <c r="B132" s="138" t="s">
        <v>180</v>
      </c>
      <c r="C132" s="545" t="s">
        <v>48</v>
      </c>
      <c r="D132" s="545"/>
      <c r="E132" s="545"/>
      <c r="F132" s="545"/>
      <c r="G132" s="545"/>
      <c r="P132"/>
      <c r="Q132"/>
      <c r="R132"/>
      <c r="S132"/>
    </row>
    <row r="133" spans="2:19" s="2" customFormat="1" ht="16.2" thickBot="1" x14ac:dyDescent="0.35">
      <c r="B133" s="138"/>
      <c r="C133" s="546" t="s">
        <v>9</v>
      </c>
      <c r="D133" s="546"/>
      <c r="E133" s="546"/>
      <c r="F133" s="546"/>
      <c r="G133" s="546"/>
      <c r="P133"/>
      <c r="Q133"/>
      <c r="R133"/>
      <c r="S133"/>
    </row>
    <row r="134" spans="2:19" s="2" customFormat="1" ht="28.2" x14ac:dyDescent="0.3">
      <c r="B134" s="138" t="s">
        <v>161</v>
      </c>
      <c r="C134" s="114" t="s">
        <v>66</v>
      </c>
      <c r="D134" s="114" t="s">
        <v>67</v>
      </c>
      <c r="E134" s="114" t="s">
        <v>68</v>
      </c>
      <c r="F134" s="114" t="s">
        <v>69</v>
      </c>
      <c r="G134" s="115" t="s">
        <v>70</v>
      </c>
      <c r="P134"/>
      <c r="Q134"/>
      <c r="R134"/>
      <c r="S134"/>
    </row>
    <row r="135" spans="2:19" s="2" customFormat="1" ht="31.2" x14ac:dyDescent="0.3">
      <c r="B135" s="194" t="s">
        <v>202</v>
      </c>
      <c r="C135" s="195"/>
      <c r="D135" s="196"/>
      <c r="E135" s="196"/>
      <c r="F135" s="196"/>
      <c r="G135" s="197"/>
      <c r="P135"/>
      <c r="Q135"/>
      <c r="R135"/>
      <c r="S135"/>
    </row>
    <row r="136" spans="2:19" s="2" customFormat="1" ht="15.6" x14ac:dyDescent="0.3">
      <c r="B136" s="141" t="s">
        <v>203</v>
      </c>
      <c r="C136" s="198"/>
      <c r="D136" s="199"/>
      <c r="E136" s="200"/>
      <c r="F136" s="200"/>
      <c r="G136" s="201"/>
      <c r="P136"/>
      <c r="Q136"/>
      <c r="R136"/>
      <c r="S136"/>
    </row>
    <row r="137" spans="2:19" s="2" customFormat="1" ht="15.6" x14ac:dyDescent="0.3">
      <c r="B137" s="156" t="s">
        <v>204</v>
      </c>
      <c r="C137" s="202"/>
      <c r="D137" s="203"/>
      <c r="E137" s="204"/>
      <c r="F137" s="204"/>
      <c r="G137" s="205"/>
      <c r="P137"/>
      <c r="Q137"/>
      <c r="R137"/>
      <c r="S137"/>
    </row>
    <row r="138" spans="2:19" s="2" customFormat="1" ht="15.6" x14ac:dyDescent="0.3">
      <c r="B138" s="156" t="s">
        <v>205</v>
      </c>
      <c r="C138" s="202"/>
      <c r="D138" s="203"/>
      <c r="E138" s="204"/>
      <c r="F138" s="204"/>
      <c r="G138" s="205"/>
      <c r="P138"/>
      <c r="Q138"/>
      <c r="R138"/>
      <c r="S138"/>
    </row>
    <row r="139" spans="2:19" s="2" customFormat="1" ht="15.6" x14ac:dyDescent="0.3">
      <c r="B139" s="156" t="s">
        <v>206</v>
      </c>
      <c r="C139" s="202"/>
      <c r="D139" s="203"/>
      <c r="E139" s="204"/>
      <c r="F139" s="204"/>
      <c r="G139" s="205"/>
      <c r="P139"/>
      <c r="Q139"/>
      <c r="R139"/>
      <c r="S139"/>
    </row>
    <row r="140" spans="2:19" s="2" customFormat="1" ht="16.2" thickBot="1" x14ac:dyDescent="0.35">
      <c r="B140" s="157" t="s">
        <v>207</v>
      </c>
      <c r="C140" s="206"/>
      <c r="D140" s="207"/>
      <c r="E140" s="208"/>
      <c r="F140" s="208"/>
      <c r="G140" s="209"/>
      <c r="P140"/>
      <c r="Q140"/>
      <c r="R140"/>
      <c r="S140"/>
    </row>
    <row r="141" spans="2:19" s="2" customFormat="1" ht="15.6" x14ac:dyDescent="0.3">
      <c r="B141" s="210" t="s">
        <v>189</v>
      </c>
      <c r="C141" s="211">
        <f>SUM(C137:C140)</f>
        <v>0</v>
      </c>
      <c r="D141" s="211">
        <f>SUM(D137:D140)</f>
        <v>0</v>
      </c>
      <c r="E141" s="211">
        <f>SUM(E137:E140)</f>
        <v>0</v>
      </c>
      <c r="F141" s="211">
        <f>SUM(F137:F140)</f>
        <v>0</v>
      </c>
      <c r="G141" s="211">
        <f>SUM(G137:G140)</f>
        <v>0</v>
      </c>
      <c r="P141"/>
      <c r="Q141"/>
      <c r="R141"/>
      <c r="S141"/>
    </row>
    <row r="142" spans="2:19" s="2" customFormat="1" ht="15.6" x14ac:dyDescent="0.3">
      <c r="B142" s="212" t="s">
        <v>208</v>
      </c>
      <c r="C142" s="213"/>
      <c r="D142" s="214"/>
      <c r="E142" s="215"/>
      <c r="F142" s="215"/>
      <c r="G142" s="216"/>
      <c r="P142"/>
      <c r="Q142"/>
      <c r="R142"/>
      <c r="S142"/>
    </row>
    <row r="143" spans="2:19" s="2" customFormat="1" ht="15.6" x14ac:dyDescent="0.3">
      <c r="B143" s="217" t="s">
        <v>209</v>
      </c>
      <c r="C143" s="202"/>
      <c r="D143" s="203"/>
      <c r="E143" s="204"/>
      <c r="F143" s="204"/>
      <c r="G143" s="205"/>
      <c r="P143"/>
      <c r="Q143"/>
      <c r="R143"/>
      <c r="S143"/>
    </row>
    <row r="144" spans="2:19" s="2" customFormat="1" ht="15.6" x14ac:dyDescent="0.3">
      <c r="B144" s="156" t="s">
        <v>210</v>
      </c>
      <c r="C144" s="202"/>
      <c r="D144" s="203"/>
      <c r="E144" s="204"/>
      <c r="F144" s="204"/>
      <c r="G144" s="205"/>
      <c r="P144"/>
      <c r="Q144"/>
      <c r="R144"/>
      <c r="S144"/>
    </row>
    <row r="145" spans="1:19" s="2" customFormat="1" ht="15.6" x14ac:dyDescent="0.3">
      <c r="B145" s="156"/>
      <c r="C145" s="202"/>
      <c r="D145" s="203"/>
      <c r="E145" s="204"/>
      <c r="F145" s="204"/>
      <c r="G145" s="205"/>
      <c r="P145"/>
      <c r="Q145"/>
      <c r="R145"/>
      <c r="S145"/>
    </row>
    <row r="146" spans="1:19" s="2" customFormat="1" ht="15.6" x14ac:dyDescent="0.3">
      <c r="B146" s="218" t="s">
        <v>206</v>
      </c>
      <c r="C146" s="202"/>
      <c r="D146" s="203"/>
      <c r="E146" s="204"/>
      <c r="F146" s="204"/>
      <c r="G146" s="205"/>
      <c r="P146"/>
      <c r="Q146"/>
      <c r="R146"/>
      <c r="S146"/>
    </row>
    <row r="147" spans="1:19" s="2" customFormat="1" ht="16.2" thickBot="1" x14ac:dyDescent="0.35">
      <c r="B147" s="156" t="s">
        <v>211</v>
      </c>
      <c r="C147" s="154">
        <v>100</v>
      </c>
      <c r="D147" s="154">
        <v>107.24582171159277</v>
      </c>
      <c r="E147" s="154">
        <v>89.770750474483165</v>
      </c>
      <c r="F147" s="154">
        <v>118.97443912125786</v>
      </c>
      <c r="G147" s="154">
        <v>151.54591458467505</v>
      </c>
      <c r="H147" s="471"/>
      <c r="I147" s="471"/>
      <c r="J147" s="471"/>
      <c r="K147" s="471"/>
      <c r="L147" s="471"/>
      <c r="M147" s="471"/>
      <c r="P147"/>
      <c r="Q147"/>
      <c r="R147"/>
      <c r="S147"/>
    </row>
    <row r="148" spans="1:19" s="2" customFormat="1" ht="15.6" x14ac:dyDescent="0.3">
      <c r="B148" s="210" t="s">
        <v>197</v>
      </c>
      <c r="C148" s="211">
        <f>SUM(C143:C147)</f>
        <v>100</v>
      </c>
      <c r="D148" s="211">
        <f>SUM(D143:D147)</f>
        <v>107.24582171159277</v>
      </c>
      <c r="E148" s="211">
        <f>SUM(E143:E147)</f>
        <v>89.770750474483165</v>
      </c>
      <c r="F148" s="211">
        <f>SUM(F143:F147)</f>
        <v>118.97443912125786</v>
      </c>
      <c r="G148" s="211">
        <f>SUM(G143:G147)</f>
        <v>151.54591458467505</v>
      </c>
      <c r="P148"/>
      <c r="Q148"/>
      <c r="R148"/>
      <c r="S148"/>
    </row>
    <row r="149" spans="1:19" s="2" customFormat="1" ht="15.6" x14ac:dyDescent="0.3">
      <c r="B149" s="141" t="s">
        <v>212</v>
      </c>
      <c r="C149" s="213"/>
      <c r="D149" s="214"/>
      <c r="E149" s="215"/>
      <c r="F149" s="215"/>
      <c r="G149" s="216"/>
      <c r="P149"/>
      <c r="Q149"/>
      <c r="R149"/>
      <c r="S149"/>
    </row>
    <row r="150" spans="1:19" s="2" customFormat="1" ht="15.6" x14ac:dyDescent="0.3">
      <c r="B150" s="156" t="s">
        <v>213</v>
      </c>
      <c r="C150" s="154">
        <v>100</v>
      </c>
      <c r="D150" s="154">
        <v>93.253773130139265</v>
      </c>
      <c r="E150" s="154">
        <v>71.960715414039754</v>
      </c>
      <c r="F150" s="154">
        <v>94.472383966380548</v>
      </c>
      <c r="G150" s="154">
        <v>71.780921799966976</v>
      </c>
      <c r="H150" s="471"/>
      <c r="I150" s="471"/>
      <c r="J150" s="471"/>
      <c r="K150" s="471"/>
      <c r="L150" s="471"/>
      <c r="P150"/>
      <c r="Q150"/>
      <c r="R150"/>
      <c r="S150"/>
    </row>
    <row r="151" spans="1:19" s="2" customFormat="1" ht="15.6" x14ac:dyDescent="0.3">
      <c r="B151" s="218" t="s">
        <v>214</v>
      </c>
      <c r="C151" s="202"/>
      <c r="D151" s="202"/>
      <c r="E151" s="204"/>
      <c r="F151" s="204"/>
      <c r="G151" s="205"/>
      <c r="P151"/>
      <c r="Q151"/>
      <c r="R151"/>
      <c r="S151"/>
    </row>
    <row r="152" spans="1:19" s="2" customFormat="1" ht="15.6" x14ac:dyDescent="0.3">
      <c r="B152" s="218" t="s">
        <v>206</v>
      </c>
      <c r="C152" s="202"/>
      <c r="D152" s="202"/>
      <c r="E152" s="204"/>
      <c r="F152" s="204"/>
      <c r="G152" s="205"/>
      <c r="P152"/>
      <c r="Q152"/>
      <c r="R152"/>
      <c r="S152"/>
    </row>
    <row r="153" spans="1:19" s="2" customFormat="1" ht="16.2" thickBot="1" x14ac:dyDescent="0.35">
      <c r="B153" s="218" t="s">
        <v>207</v>
      </c>
      <c r="C153" s="202"/>
      <c r="D153" s="202"/>
      <c r="E153" s="204"/>
      <c r="F153" s="204"/>
      <c r="G153" s="205"/>
      <c r="P153"/>
      <c r="Q153"/>
      <c r="R153"/>
      <c r="S153"/>
    </row>
    <row r="154" spans="1:19" s="2" customFormat="1" ht="15.6" x14ac:dyDescent="0.3">
      <c r="B154" s="210" t="s">
        <v>215</v>
      </c>
      <c r="C154" s="219">
        <f>SUM(C150:C153)</f>
        <v>100</v>
      </c>
      <c r="D154" s="219">
        <f>SUM(D150:D153)</f>
        <v>93.253773130139265</v>
      </c>
      <c r="E154" s="219">
        <f>SUM(E150:E153)</f>
        <v>71.960715414039754</v>
      </c>
      <c r="F154" s="219">
        <f>SUM(F150:F153)</f>
        <v>94.472383966380548</v>
      </c>
      <c r="G154" s="219">
        <f>SUM(G150:G153)</f>
        <v>71.780921799966976</v>
      </c>
      <c r="P154"/>
      <c r="Q154"/>
      <c r="R154"/>
      <c r="S154"/>
    </row>
    <row r="155" spans="1:19" s="2" customFormat="1" ht="15.6" x14ac:dyDescent="0.3">
      <c r="B155" s="180" t="s">
        <v>216</v>
      </c>
      <c r="C155" s="220">
        <f>SUM(C154+C148+C141)</f>
        <v>200</v>
      </c>
      <c r="D155" s="220">
        <f>SUM(D154+D148+D141)</f>
        <v>200.49959484173203</v>
      </c>
      <c r="E155" s="220">
        <f>SUM(E154+E148+E141)</f>
        <v>161.73146588852291</v>
      </c>
      <c r="F155" s="220">
        <f>SUM(F154+F148+F141)</f>
        <v>213.44682308763839</v>
      </c>
      <c r="G155" s="220">
        <f>SUM(G154+G148+G141)</f>
        <v>223.32683638464204</v>
      </c>
      <c r="P155"/>
      <c r="Q155"/>
      <c r="R155"/>
      <c r="S155"/>
    </row>
    <row r="156" spans="1:19" s="2" customFormat="1" ht="16.2" thickBot="1" x14ac:dyDescent="0.35">
      <c r="B156" s="221" t="s">
        <v>431</v>
      </c>
      <c r="C156" s="182">
        <v>100</v>
      </c>
      <c r="D156" s="182">
        <v>101.27831797386017</v>
      </c>
      <c r="E156" s="182">
        <v>85.988106399789075</v>
      </c>
      <c r="F156" s="182">
        <v>97.9424790853584</v>
      </c>
      <c r="G156" s="182">
        <v>93.884424703396036</v>
      </c>
      <c r="P156"/>
      <c r="Q156"/>
      <c r="R156"/>
      <c r="S156"/>
    </row>
    <row r="157" spans="1:19" s="2" customFormat="1" ht="16.2" thickBot="1" x14ac:dyDescent="0.35">
      <c r="B157" s="222"/>
      <c r="C157" s="222"/>
      <c r="D157" s="222"/>
      <c r="E157" s="222"/>
      <c r="F157" s="222"/>
      <c r="G157" s="222"/>
      <c r="P157"/>
      <c r="Q157"/>
      <c r="R157"/>
      <c r="S157"/>
    </row>
    <row r="158" spans="1:19" s="2" customFormat="1" ht="16.2" thickBot="1" x14ac:dyDescent="0.35">
      <c r="B158" s="184" t="s">
        <v>217</v>
      </c>
      <c r="C158" s="185">
        <f>IF(C156&gt;0, C155/C156, 0)</f>
        <v>2</v>
      </c>
      <c r="D158" s="185">
        <f>IF(D156&gt;0, D155/D156, 0)</f>
        <v>1.9796892252246998</v>
      </c>
      <c r="E158" s="185">
        <f>IF(E156&gt;0, E155/E156, 0)</f>
        <v>1.8808585589334437</v>
      </c>
      <c r="F158" s="185">
        <f>IF(F156&gt;0, F155/F156, 0)</f>
        <v>2.1793079476946478</v>
      </c>
      <c r="G158" s="223">
        <f>IF(G156&gt;0, G155/G156, 0)</f>
        <v>2.3787421299133098</v>
      </c>
      <c r="P158"/>
      <c r="Q158"/>
      <c r="R158"/>
      <c r="S158"/>
    </row>
    <row r="159" spans="1:19" s="19" customFormat="1" ht="15.75" customHeight="1" thickBot="1" x14ac:dyDescent="0.35">
      <c r="A159" s="2"/>
      <c r="B159" s="8"/>
      <c r="C159" s="16"/>
      <c r="D159" s="16"/>
      <c r="E159" s="16"/>
      <c r="F159" s="16"/>
      <c r="G159" s="16"/>
      <c r="H159" s="2"/>
      <c r="I159" s="2"/>
      <c r="J159" s="2"/>
      <c r="K159" s="2"/>
      <c r="L159" s="2"/>
      <c r="M159" s="2"/>
      <c r="N159" s="2"/>
      <c r="O159" s="2"/>
      <c r="P159"/>
      <c r="Q159"/>
      <c r="R159"/>
      <c r="S159"/>
    </row>
    <row r="160" spans="1:19" s="19" customFormat="1" ht="30" customHeight="1" thickBot="1" x14ac:dyDescent="0.35">
      <c r="A160" s="2"/>
      <c r="B160" s="224" t="s">
        <v>218</v>
      </c>
      <c r="C160" s="225">
        <f>C158+C127</f>
        <v>8</v>
      </c>
      <c r="D160" s="225">
        <f>D158+D127</f>
        <v>7.5486261793183607</v>
      </c>
      <c r="E160" s="225">
        <f>E158+E127</f>
        <v>8.0032047184742652</v>
      </c>
      <c r="F160" s="225">
        <f>F158+F127</f>
        <v>11.118437098499065</v>
      </c>
      <c r="G160" s="225">
        <f>G158+G127</f>
        <v>12.791982440366741</v>
      </c>
      <c r="H160" s="2"/>
      <c r="I160" s="2"/>
      <c r="J160" s="2"/>
      <c r="K160" s="2"/>
      <c r="L160" s="2"/>
      <c r="M160" s="2"/>
      <c r="N160" s="2"/>
      <c r="O160" s="2"/>
      <c r="P160"/>
      <c r="Q160"/>
      <c r="R160"/>
      <c r="S160"/>
    </row>
    <row r="161" spans="1:19" s="19" customFormat="1" ht="16.2" customHeight="1" x14ac:dyDescent="0.3">
      <c r="A161" s="2"/>
      <c r="B161" s="2"/>
      <c r="C161" s="2"/>
      <c r="D161" s="2"/>
      <c r="E161" s="2"/>
      <c r="F161" s="2"/>
      <c r="G161" s="2"/>
      <c r="H161" s="2"/>
      <c r="I161" s="2"/>
      <c r="J161" s="2"/>
      <c r="K161" s="2"/>
      <c r="L161" s="2"/>
      <c r="M161" s="2"/>
      <c r="N161" s="2"/>
      <c r="O161" s="2"/>
      <c r="P161"/>
      <c r="Q161"/>
      <c r="R161"/>
      <c r="S161"/>
    </row>
    <row r="162" spans="1:19" s="19" customFormat="1" ht="15.6" x14ac:dyDescent="0.3">
      <c r="A162" s="226"/>
      <c r="B162" s="226"/>
      <c r="C162" s="226"/>
      <c r="D162" s="226"/>
      <c r="E162" s="226"/>
      <c r="F162" s="226"/>
      <c r="G162" s="226"/>
      <c r="H162" s="2"/>
      <c r="I162" s="2"/>
      <c r="J162" s="2"/>
      <c r="K162" s="2"/>
      <c r="L162" s="2"/>
      <c r="M162" s="2"/>
      <c r="N162" s="2"/>
      <c r="O162" s="2"/>
      <c r="P162"/>
      <c r="Q162"/>
      <c r="R162"/>
      <c r="S162"/>
    </row>
    <row r="163" spans="1:19" s="2" customFormat="1" ht="16.2" thickBot="1" x14ac:dyDescent="0.35">
      <c r="P163"/>
      <c r="Q163"/>
      <c r="R163"/>
      <c r="S163"/>
    </row>
    <row r="164" spans="1:19" s="2" customFormat="1" ht="15.6" x14ac:dyDescent="0.3">
      <c r="B164" s="137" t="s">
        <v>178</v>
      </c>
      <c r="C164" s="544" t="s">
        <v>179</v>
      </c>
      <c r="D164" s="544"/>
      <c r="E164" s="544"/>
      <c r="F164" s="544"/>
      <c r="G164" s="544"/>
      <c r="P164"/>
      <c r="Q164"/>
      <c r="R164"/>
      <c r="S164"/>
    </row>
    <row r="165" spans="1:19" s="2" customFormat="1" ht="30.6" x14ac:dyDescent="0.3">
      <c r="B165" s="138" t="s">
        <v>180</v>
      </c>
      <c r="C165" s="545" t="s">
        <v>50</v>
      </c>
      <c r="D165" s="545"/>
      <c r="E165" s="545"/>
      <c r="F165" s="545"/>
      <c r="G165" s="545"/>
      <c r="P165"/>
      <c r="Q165"/>
      <c r="R165"/>
      <c r="S165"/>
    </row>
    <row r="166" spans="1:19" s="2" customFormat="1" ht="16.2" thickBot="1" x14ac:dyDescent="0.35">
      <c r="B166" s="138"/>
      <c r="C166" s="546" t="s">
        <v>9</v>
      </c>
      <c r="D166" s="546"/>
      <c r="E166" s="546"/>
      <c r="F166" s="546"/>
      <c r="G166" s="546"/>
      <c r="P166"/>
      <c r="Q166"/>
      <c r="R166"/>
      <c r="S166"/>
    </row>
    <row r="167" spans="1:19" s="2" customFormat="1" ht="28.2" x14ac:dyDescent="0.3">
      <c r="B167" s="140" t="s">
        <v>161</v>
      </c>
      <c r="C167" s="114" t="s">
        <v>66</v>
      </c>
      <c r="D167" s="114" t="s">
        <v>67</v>
      </c>
      <c r="E167" s="114" t="s">
        <v>68</v>
      </c>
      <c r="F167" s="114" t="s">
        <v>69</v>
      </c>
      <c r="G167" s="115" t="s">
        <v>70</v>
      </c>
      <c r="P167"/>
      <c r="Q167"/>
      <c r="R167"/>
      <c r="S167"/>
    </row>
    <row r="168" spans="1:19" s="2" customFormat="1" ht="15.6" x14ac:dyDescent="0.3">
      <c r="B168" s="141" t="s">
        <v>181</v>
      </c>
      <c r="C168" s="142"/>
      <c r="D168" s="143"/>
      <c r="E168" s="143"/>
      <c r="F168" s="143"/>
      <c r="G168" s="144"/>
      <c r="P168"/>
      <c r="Q168"/>
      <c r="R168"/>
      <c r="S168"/>
    </row>
    <row r="169" spans="1:19" s="2" customFormat="1" ht="15.6" x14ac:dyDescent="0.3">
      <c r="B169" s="145" t="s">
        <v>182</v>
      </c>
      <c r="C169" s="146"/>
      <c r="D169" s="147"/>
      <c r="E169" s="147"/>
      <c r="F169" s="147"/>
      <c r="G169" s="148"/>
      <c r="P169"/>
      <c r="Q169"/>
      <c r="R169"/>
      <c r="S169"/>
    </row>
    <row r="170" spans="1:19" s="2" customFormat="1" ht="15.6" x14ac:dyDescent="0.3">
      <c r="B170" s="149" t="s">
        <v>183</v>
      </c>
      <c r="C170" s="150"/>
      <c r="D170" s="151"/>
      <c r="E170" s="151"/>
      <c r="F170" s="151"/>
      <c r="G170" s="152"/>
      <c r="P170"/>
      <c r="Q170"/>
      <c r="R170"/>
      <c r="S170"/>
    </row>
    <row r="171" spans="1:19" s="2" customFormat="1" ht="15.6" x14ac:dyDescent="0.3">
      <c r="B171" s="153" t="s">
        <v>184</v>
      </c>
      <c r="C171" s="154">
        <v>100</v>
      </c>
      <c r="D171" s="154">
        <v>89.929204799433862</v>
      </c>
      <c r="E171" s="154">
        <v>91.25709447049843</v>
      </c>
      <c r="F171" s="154">
        <v>129.18105989797613</v>
      </c>
      <c r="G171" s="154">
        <v>101.61195362651993</v>
      </c>
      <c r="H171" s="471"/>
      <c r="I171" s="471"/>
      <c r="J171" s="471"/>
      <c r="K171" s="471"/>
      <c r="L171" s="471"/>
      <c r="P171"/>
      <c r="Q171"/>
      <c r="R171"/>
      <c r="S171"/>
    </row>
    <row r="172" spans="1:19" s="2" customFormat="1" ht="15.6" x14ac:dyDescent="0.3">
      <c r="B172" s="155" t="s">
        <v>185</v>
      </c>
      <c r="C172" s="154">
        <v>100</v>
      </c>
      <c r="D172" s="154">
        <v>107.99034554846071</v>
      </c>
      <c r="E172" s="154">
        <v>102.932762846979</v>
      </c>
      <c r="F172" s="154">
        <v>115.74023950151637</v>
      </c>
      <c r="G172" s="154">
        <v>113.62384016256436</v>
      </c>
      <c r="H172" s="471"/>
      <c r="I172" s="471"/>
      <c r="J172" s="471"/>
      <c r="K172" s="471"/>
      <c r="L172" s="471"/>
      <c r="P172"/>
      <c r="Q172"/>
      <c r="R172"/>
      <c r="S172"/>
    </row>
    <row r="173" spans="1:19" s="2" customFormat="1" ht="15.6" x14ac:dyDescent="0.3">
      <c r="B173" s="155" t="s">
        <v>186</v>
      </c>
      <c r="C173" s="150"/>
      <c r="D173" s="150"/>
      <c r="E173" s="150"/>
      <c r="F173" s="150"/>
      <c r="G173" s="150"/>
      <c r="H173" s="471"/>
      <c r="I173" s="471"/>
      <c r="J173" s="471"/>
      <c r="K173" s="471"/>
      <c r="L173" s="471"/>
      <c r="P173"/>
      <c r="Q173"/>
      <c r="R173"/>
      <c r="S173"/>
    </row>
    <row r="174" spans="1:19" s="2" customFormat="1" ht="15.6" x14ac:dyDescent="0.3">
      <c r="B174" s="156" t="s">
        <v>187</v>
      </c>
      <c r="C174" s="227">
        <v>100</v>
      </c>
      <c r="D174" s="227">
        <v>85.856747317290186</v>
      </c>
      <c r="E174" s="227">
        <v>78.109456893365703</v>
      </c>
      <c r="F174" s="227">
        <v>114.88231920987558</v>
      </c>
      <c r="G174" s="227">
        <v>121.80972560806417</v>
      </c>
      <c r="H174" s="471"/>
      <c r="I174" s="471"/>
      <c r="J174" s="471"/>
      <c r="K174" s="471"/>
      <c r="L174" s="471"/>
      <c r="P174"/>
      <c r="Q174"/>
      <c r="R174"/>
      <c r="S174"/>
    </row>
    <row r="175" spans="1:19" s="2" customFormat="1" ht="16.2" thickBot="1" x14ac:dyDescent="0.35">
      <c r="B175" s="157" t="s">
        <v>188</v>
      </c>
      <c r="C175" s="158">
        <v>100</v>
      </c>
      <c r="D175" s="158">
        <v>93.927884122966788</v>
      </c>
      <c r="E175" s="158">
        <v>92.128113095180879</v>
      </c>
      <c r="F175" s="158">
        <v>124.71394110411691</v>
      </c>
      <c r="G175" s="158">
        <v>117.55405563339792</v>
      </c>
      <c r="H175" s="471"/>
      <c r="I175" s="471"/>
      <c r="J175" s="471"/>
      <c r="K175" s="471"/>
      <c r="L175" s="471"/>
      <c r="P175"/>
      <c r="Q175"/>
      <c r="R175"/>
      <c r="S175"/>
    </row>
    <row r="176" spans="1:19" s="2" customFormat="1" ht="15.6" x14ac:dyDescent="0.3">
      <c r="B176" s="159" t="s">
        <v>189</v>
      </c>
      <c r="C176" s="160">
        <f>SUM(C170:C175)</f>
        <v>400</v>
      </c>
      <c r="D176" s="161">
        <f>SUM(D170:D175)</f>
        <v>377.70418178815157</v>
      </c>
      <c r="E176" s="161">
        <f>SUM(E170:E175)</f>
        <v>364.42742730602401</v>
      </c>
      <c r="F176" s="161">
        <f>SUM(F170:F175)</f>
        <v>484.51755971348496</v>
      </c>
      <c r="G176" s="162">
        <f>SUM(G170:G175)</f>
        <v>454.59957503054642</v>
      </c>
      <c r="H176" s="471"/>
      <c r="I176" s="471"/>
      <c r="J176" s="471"/>
      <c r="K176" s="471"/>
      <c r="L176" s="471"/>
      <c r="P176"/>
      <c r="Q176"/>
      <c r="R176"/>
      <c r="S176"/>
    </row>
    <row r="177" spans="2:19" s="2" customFormat="1" ht="15.6" x14ac:dyDescent="0.3">
      <c r="B177" s="163" t="s">
        <v>190</v>
      </c>
      <c r="C177" s="164"/>
      <c r="D177" s="165"/>
      <c r="E177" s="165"/>
      <c r="F177" s="165"/>
      <c r="G177" s="166"/>
      <c r="H177" s="471"/>
      <c r="I177" s="471"/>
      <c r="J177" s="471"/>
      <c r="K177" s="471"/>
      <c r="L177" s="471"/>
      <c r="P177"/>
      <c r="Q177"/>
      <c r="R177"/>
      <c r="S177"/>
    </row>
    <row r="178" spans="2:19" s="2" customFormat="1" ht="15.6" x14ac:dyDescent="0.3">
      <c r="B178" s="167" t="s">
        <v>191</v>
      </c>
      <c r="C178" s="150"/>
      <c r="D178" s="168"/>
      <c r="E178" s="168"/>
      <c r="F178" s="168"/>
      <c r="G178" s="169"/>
      <c r="H178" s="471"/>
      <c r="I178" s="471"/>
      <c r="J178" s="471"/>
      <c r="K178" s="471"/>
      <c r="L178" s="471"/>
      <c r="P178"/>
      <c r="Q178"/>
      <c r="R178"/>
      <c r="S178"/>
    </row>
    <row r="179" spans="2:19" s="2" customFormat="1" ht="15.6" x14ac:dyDescent="0.3">
      <c r="B179" s="167" t="s">
        <v>192</v>
      </c>
      <c r="C179" s="150"/>
      <c r="D179" s="168"/>
      <c r="E179" s="168"/>
      <c r="F179" s="168"/>
      <c r="G179" s="169"/>
      <c r="H179" s="471"/>
      <c r="I179" s="471"/>
      <c r="J179" s="471"/>
      <c r="K179" s="471"/>
      <c r="L179" s="471"/>
      <c r="P179"/>
      <c r="Q179"/>
      <c r="R179"/>
      <c r="S179"/>
    </row>
    <row r="180" spans="2:19" s="2" customFormat="1" ht="15.6" x14ac:dyDescent="0.3">
      <c r="B180" s="167" t="s">
        <v>193</v>
      </c>
      <c r="C180" s="150"/>
      <c r="D180" s="168"/>
      <c r="E180" s="168"/>
      <c r="F180" s="168"/>
      <c r="G180" s="169"/>
      <c r="H180" s="471"/>
      <c r="I180" s="471"/>
      <c r="J180" s="471"/>
      <c r="K180" s="471"/>
      <c r="L180" s="471"/>
      <c r="P180"/>
      <c r="Q180"/>
      <c r="R180"/>
      <c r="S180"/>
    </row>
    <row r="181" spans="2:19" s="2" customFormat="1" ht="15.6" x14ac:dyDescent="0.3">
      <c r="B181" s="155" t="s">
        <v>194</v>
      </c>
      <c r="C181" s="154">
        <v>100</v>
      </c>
      <c r="D181" s="154">
        <v>74.572072672931995</v>
      </c>
      <c r="E181" s="154">
        <v>91.234253020778539</v>
      </c>
      <c r="F181" s="154">
        <v>236.09956106509472</v>
      </c>
      <c r="G181" s="154">
        <v>188.35830474718929</v>
      </c>
      <c r="H181" s="471"/>
      <c r="I181" s="471"/>
      <c r="J181" s="471"/>
      <c r="K181" s="471"/>
      <c r="L181" s="471"/>
      <c r="P181"/>
      <c r="Q181"/>
      <c r="R181"/>
      <c r="S181"/>
    </row>
    <row r="182" spans="2:19" s="2" customFormat="1" ht="15.6" x14ac:dyDescent="0.3">
      <c r="B182" s="155" t="s">
        <v>195</v>
      </c>
      <c r="C182" s="154">
        <v>100</v>
      </c>
      <c r="D182" s="154">
        <v>108.23002869465661</v>
      </c>
      <c r="E182" s="154">
        <v>131.51187928357464</v>
      </c>
      <c r="F182" s="154">
        <v>124.0464491081013</v>
      </c>
      <c r="G182" s="154">
        <v>95.279565306505219</v>
      </c>
      <c r="H182" s="471"/>
      <c r="I182" s="471"/>
      <c r="J182" s="471"/>
      <c r="K182" s="471"/>
      <c r="L182" s="471"/>
      <c r="P182"/>
      <c r="Q182"/>
      <c r="R182"/>
      <c r="S182"/>
    </row>
    <row r="183" spans="2:19" s="2" customFormat="1" ht="16.2" thickBot="1" x14ac:dyDescent="0.35">
      <c r="B183" s="170" t="s">
        <v>196</v>
      </c>
      <c r="C183" s="171"/>
      <c r="D183" s="172"/>
      <c r="E183" s="172"/>
      <c r="F183" s="172"/>
      <c r="G183" s="173"/>
      <c r="H183" s="471"/>
      <c r="I183" s="471"/>
      <c r="J183" s="471"/>
      <c r="K183" s="471"/>
      <c r="L183" s="471"/>
      <c r="P183"/>
      <c r="Q183"/>
      <c r="R183"/>
      <c r="S183"/>
    </row>
    <row r="184" spans="2:19" s="2" customFormat="1" ht="15.6" x14ac:dyDescent="0.3">
      <c r="B184" s="159" t="s">
        <v>197</v>
      </c>
      <c r="C184" s="176">
        <f>SUM(C178:C183)</f>
        <v>200</v>
      </c>
      <c r="D184" s="177">
        <f>SUM(D178:D183)</f>
        <v>182.80210136758859</v>
      </c>
      <c r="E184" s="177">
        <f>SUM(E178:E183)</f>
        <v>222.74613230435318</v>
      </c>
      <c r="F184" s="177">
        <f>SUM(F178:F183)</f>
        <v>360.14601017319603</v>
      </c>
      <c r="G184" s="178">
        <f>SUM(G178:G183)</f>
        <v>283.63787005369454</v>
      </c>
      <c r="H184" s="471"/>
      <c r="I184" s="471"/>
      <c r="J184" s="471"/>
      <c r="K184" s="471"/>
      <c r="L184" s="471"/>
      <c r="P184"/>
      <c r="Q184"/>
      <c r="R184"/>
      <c r="S184"/>
    </row>
    <row r="185" spans="2:19" s="2" customFormat="1" ht="15.6" x14ac:dyDescent="0.3">
      <c r="B185" s="180" t="s">
        <v>198</v>
      </c>
      <c r="C185" s="441">
        <f>SUM(C176,C184)</f>
        <v>600</v>
      </c>
      <c r="D185" s="441">
        <f t="shared" ref="D185" si="9">SUM(D176,D184)</f>
        <v>560.50628315574022</v>
      </c>
      <c r="E185" s="441">
        <f t="shared" ref="E185" si="10">SUM(E176,E184)</f>
        <v>587.1735596103772</v>
      </c>
      <c r="F185" s="441">
        <f t="shared" ref="F185" si="11">SUM(F176,F184)</f>
        <v>844.66356988668099</v>
      </c>
      <c r="G185" s="441">
        <f t="shared" ref="G185" si="12">SUM(G176,G184)</f>
        <v>738.23744508424102</v>
      </c>
      <c r="H185" s="471"/>
      <c r="I185" s="471"/>
      <c r="J185" s="471"/>
      <c r="K185" s="471"/>
      <c r="L185" s="471"/>
      <c r="P185"/>
      <c r="Q185"/>
      <c r="R185"/>
      <c r="S185"/>
    </row>
    <row r="186" spans="2:19" s="2" customFormat="1" ht="15.6" x14ac:dyDescent="0.3">
      <c r="B186" s="181" t="s">
        <v>430</v>
      </c>
      <c r="C186" s="182">
        <v>100</v>
      </c>
      <c r="D186" s="182">
        <v>100.64870329403148</v>
      </c>
      <c r="E186" s="182">
        <v>95.906625386633749</v>
      </c>
      <c r="F186" s="182">
        <v>94.490588024524897</v>
      </c>
      <c r="G186" s="182">
        <v>70.894113942914984</v>
      </c>
      <c r="H186" s="471"/>
      <c r="I186" s="471"/>
      <c r="J186" s="471"/>
      <c r="K186" s="471"/>
      <c r="L186" s="471"/>
      <c r="P186"/>
      <c r="Q186"/>
      <c r="R186"/>
      <c r="S186"/>
    </row>
    <row r="187" spans="2:19" s="2" customFormat="1" ht="16.2" thickBot="1" x14ac:dyDescent="0.35">
      <c r="H187"/>
      <c r="I187"/>
      <c r="J187"/>
      <c r="K187"/>
      <c r="L187"/>
      <c r="M187"/>
      <c r="N187"/>
      <c r="O187"/>
      <c r="P187"/>
      <c r="Q187"/>
      <c r="R187"/>
      <c r="S187"/>
    </row>
    <row r="188" spans="2:19" s="2" customFormat="1" ht="16.2" thickBot="1" x14ac:dyDescent="0.35">
      <c r="B188" s="184" t="s">
        <v>199</v>
      </c>
      <c r="C188" s="185">
        <f>IF(C186&gt;0, C185/C186, 0)</f>
        <v>6</v>
      </c>
      <c r="D188" s="185">
        <f>IF(D186&gt;0, D185/D186, 0)</f>
        <v>5.56893695409366</v>
      </c>
      <c r="E188" s="185">
        <f>IF(E186&gt;0, E185/E186, 0)</f>
        <v>6.1223461595408191</v>
      </c>
      <c r="F188" s="185">
        <f>IF(F186&gt;0, F185/F186, 0)</f>
        <v>8.9391291508044137</v>
      </c>
      <c r="G188" s="185">
        <f>IF(G186&gt;0, G185/G186, 0)</f>
        <v>10.413240310453432</v>
      </c>
      <c r="H188"/>
      <c r="I188"/>
      <c r="J188"/>
      <c r="K188"/>
      <c r="L188"/>
      <c r="M188"/>
      <c r="N188"/>
      <c r="O188"/>
      <c r="P188"/>
      <c r="Q188"/>
      <c r="R188"/>
      <c r="S188"/>
    </row>
    <row r="189" spans="2:19" s="2" customFormat="1" ht="16.2" thickBot="1" x14ac:dyDescent="0.35">
      <c r="B189" s="186"/>
      <c r="C189" s="187"/>
      <c r="D189" s="187"/>
      <c r="E189" s="187"/>
      <c r="F189" s="187"/>
      <c r="G189" s="187"/>
      <c r="H189"/>
      <c r="I189"/>
      <c r="J189"/>
      <c r="K189"/>
      <c r="L189"/>
      <c r="M189"/>
      <c r="N189"/>
      <c r="O189"/>
      <c r="P189"/>
      <c r="Q189"/>
      <c r="R189"/>
      <c r="S189"/>
    </row>
    <row r="190" spans="2:19" s="2" customFormat="1" ht="31.8" thickBot="1" x14ac:dyDescent="0.35">
      <c r="B190" s="189" t="s">
        <v>200</v>
      </c>
      <c r="C190" s="190">
        <f>C185/C$19</f>
        <v>6</v>
      </c>
      <c r="D190" s="191">
        <f>D185/D$19</f>
        <v>6.2124213899569609</v>
      </c>
      <c r="E190" s="191">
        <f>E185/E$19</f>
        <v>6.7398404651690083</v>
      </c>
      <c r="F190" s="191">
        <f>F185/F$19</f>
        <v>6.1700194822732302</v>
      </c>
      <c r="G190" s="192">
        <f>G185/G$19</f>
        <v>5.7824180347127703</v>
      </c>
      <c r="H190"/>
      <c r="I190"/>
      <c r="J190"/>
      <c r="K190"/>
      <c r="L190"/>
      <c r="M190"/>
      <c r="N190"/>
      <c r="O190"/>
      <c r="P190"/>
      <c r="Q190"/>
      <c r="R190"/>
      <c r="S190"/>
    </row>
    <row r="191" spans="2:19" ht="16.2" thickBot="1" x14ac:dyDescent="0.35">
      <c r="B191" s="28"/>
      <c r="C191" s="193"/>
      <c r="D191" s="193"/>
      <c r="E191" s="193"/>
      <c r="F191" s="193"/>
      <c r="G191" s="193"/>
    </row>
    <row r="192" spans="2:19" ht="15.6" x14ac:dyDescent="0.3">
      <c r="B192" s="137" t="s">
        <v>201</v>
      </c>
      <c r="C192" s="544" t="s">
        <v>179</v>
      </c>
      <c r="D192" s="544"/>
      <c r="E192" s="544"/>
      <c r="F192" s="544"/>
      <c r="G192" s="544"/>
    </row>
    <row r="193" spans="2:12" ht="30.6" x14ac:dyDescent="0.3">
      <c r="B193" s="138" t="s">
        <v>180</v>
      </c>
      <c r="C193" s="545" t="s">
        <v>50</v>
      </c>
      <c r="D193" s="545"/>
      <c r="E193" s="545"/>
      <c r="F193" s="545"/>
      <c r="G193" s="545"/>
    </row>
    <row r="194" spans="2:12" ht="16.2" thickBot="1" x14ac:dyDescent="0.35">
      <c r="B194" s="138"/>
      <c r="C194" s="546" t="s">
        <v>9</v>
      </c>
      <c r="D194" s="546"/>
      <c r="E194" s="546"/>
      <c r="F194" s="546"/>
      <c r="G194" s="546"/>
    </row>
    <row r="195" spans="2:12" ht="28.2" x14ac:dyDescent="0.3">
      <c r="B195" s="138" t="s">
        <v>161</v>
      </c>
      <c r="C195" s="114" t="s">
        <v>66</v>
      </c>
      <c r="D195" s="114" t="s">
        <v>67</v>
      </c>
      <c r="E195" s="114" t="s">
        <v>68</v>
      </c>
      <c r="F195" s="114" t="s">
        <v>69</v>
      </c>
      <c r="G195" s="115" t="s">
        <v>70</v>
      </c>
    </row>
    <row r="196" spans="2:12" ht="31.2" x14ac:dyDescent="0.3">
      <c r="B196" s="194" t="s">
        <v>202</v>
      </c>
      <c r="C196" s="195"/>
      <c r="D196" s="196"/>
      <c r="E196" s="196"/>
      <c r="F196" s="196"/>
      <c r="G196" s="197"/>
    </row>
    <row r="197" spans="2:12" ht="15.6" x14ac:dyDescent="0.3">
      <c r="B197" s="141" t="s">
        <v>203</v>
      </c>
      <c r="C197" s="198"/>
      <c r="D197" s="199"/>
      <c r="E197" s="200"/>
      <c r="F197" s="200"/>
      <c r="G197" s="201"/>
    </row>
    <row r="198" spans="2:12" ht="15.6" x14ac:dyDescent="0.3">
      <c r="B198" s="156" t="s">
        <v>204</v>
      </c>
      <c r="C198" s="202"/>
      <c r="D198" s="203"/>
      <c r="E198" s="204"/>
      <c r="F198" s="204"/>
      <c r="G198" s="205"/>
    </row>
    <row r="199" spans="2:12" ht="15.6" x14ac:dyDescent="0.3">
      <c r="B199" s="156" t="s">
        <v>205</v>
      </c>
      <c r="C199" s="202"/>
      <c r="D199" s="203"/>
      <c r="E199" s="204"/>
      <c r="F199" s="204"/>
      <c r="G199" s="205"/>
    </row>
    <row r="200" spans="2:12" ht="15.6" x14ac:dyDescent="0.3">
      <c r="B200" s="156" t="s">
        <v>206</v>
      </c>
      <c r="C200" s="202"/>
      <c r="D200" s="203"/>
      <c r="E200" s="204"/>
      <c r="F200" s="204"/>
      <c r="G200" s="205"/>
    </row>
    <row r="201" spans="2:12" ht="16.2" thickBot="1" x14ac:dyDescent="0.35">
      <c r="B201" s="157" t="s">
        <v>211</v>
      </c>
      <c r="C201" s="154">
        <v>100</v>
      </c>
      <c r="D201" s="154">
        <v>101.84752699128316</v>
      </c>
      <c r="E201" s="154">
        <v>97.090239353631262</v>
      </c>
      <c r="F201" s="154">
        <v>120.5038037267615</v>
      </c>
      <c r="G201" s="154">
        <v>121.08943568500406</v>
      </c>
      <c r="H201" s="471"/>
      <c r="I201" s="471"/>
      <c r="J201" s="471"/>
      <c r="K201" s="471"/>
      <c r="L201" s="471"/>
    </row>
    <row r="202" spans="2:12" ht="15.6" x14ac:dyDescent="0.3">
      <c r="B202" s="210" t="s">
        <v>189</v>
      </c>
      <c r="C202" s="211">
        <f>SUM(C198:C201)</f>
        <v>100</v>
      </c>
      <c r="D202" s="211">
        <f>SUM(D198:D201)</f>
        <v>101.84752699128316</v>
      </c>
      <c r="E202" s="211">
        <f>SUM(E198:E201)</f>
        <v>97.090239353631262</v>
      </c>
      <c r="F202" s="211">
        <f>SUM(F198:F201)</f>
        <v>120.5038037267615</v>
      </c>
      <c r="G202" s="211">
        <f>SUM(G198:G201)</f>
        <v>121.08943568500406</v>
      </c>
    </row>
    <row r="203" spans="2:12" ht="15.6" x14ac:dyDescent="0.3">
      <c r="B203" s="212" t="s">
        <v>208</v>
      </c>
      <c r="C203" s="213"/>
      <c r="D203" s="214"/>
      <c r="E203" s="215"/>
      <c r="F203" s="215"/>
      <c r="G203" s="216"/>
    </row>
    <row r="204" spans="2:12" ht="15.6" x14ac:dyDescent="0.3">
      <c r="B204" s="217" t="s">
        <v>209</v>
      </c>
      <c r="C204" s="202"/>
      <c r="D204" s="203"/>
      <c r="E204" s="204"/>
      <c r="F204" s="204"/>
      <c r="G204" s="205"/>
    </row>
    <row r="205" spans="2:12" ht="15.6" x14ac:dyDescent="0.3">
      <c r="B205" s="156" t="s">
        <v>210</v>
      </c>
      <c r="C205" s="202"/>
      <c r="D205" s="203"/>
      <c r="E205" s="204"/>
      <c r="F205" s="204"/>
      <c r="G205" s="205"/>
    </row>
    <row r="206" spans="2:12" ht="15.6" x14ac:dyDescent="0.3">
      <c r="B206" s="156"/>
      <c r="C206" s="202"/>
      <c r="D206" s="203"/>
      <c r="E206" s="204"/>
      <c r="F206" s="204"/>
      <c r="G206" s="205"/>
    </row>
    <row r="207" spans="2:12" ht="15.6" x14ac:dyDescent="0.3">
      <c r="B207" s="218" t="s">
        <v>206</v>
      </c>
      <c r="C207" s="202"/>
      <c r="D207" s="203"/>
      <c r="E207" s="204"/>
      <c r="F207" s="204"/>
      <c r="G207" s="205"/>
    </row>
    <row r="208" spans="2:12" ht="16.2" thickBot="1" x14ac:dyDescent="0.35">
      <c r="B208" s="156" t="s">
        <v>207</v>
      </c>
      <c r="C208" s="202"/>
      <c r="D208" s="203"/>
      <c r="E208" s="204"/>
      <c r="F208" s="204"/>
      <c r="G208" s="205"/>
    </row>
    <row r="209" spans="1:12" ht="15.6" x14ac:dyDescent="0.3">
      <c r="B209" s="210" t="s">
        <v>197</v>
      </c>
      <c r="C209" s="211">
        <f>SUM(C204:C208)</f>
        <v>0</v>
      </c>
      <c r="D209" s="211">
        <f>SUM(D204:D208)</f>
        <v>0</v>
      </c>
      <c r="E209" s="211">
        <f>SUM(E204:E208)</f>
        <v>0</v>
      </c>
      <c r="F209" s="211">
        <f>SUM(F204:F208)</f>
        <v>0</v>
      </c>
      <c r="G209" s="211">
        <f>SUM(G204:G208)</f>
        <v>0</v>
      </c>
    </row>
    <row r="210" spans="1:12" ht="15.6" x14ac:dyDescent="0.3">
      <c r="B210" s="141" t="s">
        <v>212</v>
      </c>
      <c r="C210" s="213"/>
      <c r="D210" s="214"/>
      <c r="E210" s="215"/>
      <c r="F210" s="215"/>
      <c r="G210" s="216"/>
    </row>
    <row r="211" spans="1:12" ht="15.6" x14ac:dyDescent="0.3">
      <c r="B211" s="156" t="s">
        <v>213</v>
      </c>
      <c r="C211" s="154">
        <v>100</v>
      </c>
      <c r="D211" s="154">
        <v>88.55977812778697</v>
      </c>
      <c r="E211" s="154">
        <v>77.828056986040082</v>
      </c>
      <c r="F211" s="154">
        <v>95.686785322696025</v>
      </c>
      <c r="G211" s="154">
        <v>57.354969532028335</v>
      </c>
      <c r="H211" s="471"/>
      <c r="I211" s="471"/>
      <c r="J211" s="471"/>
      <c r="K211" s="471"/>
      <c r="L211" s="471"/>
    </row>
    <row r="212" spans="1:12" ht="15.6" x14ac:dyDescent="0.3">
      <c r="B212" s="218" t="s">
        <v>214</v>
      </c>
      <c r="C212" s="202"/>
      <c r="D212" s="202"/>
      <c r="E212" s="204"/>
      <c r="F212" s="204"/>
      <c r="G212" s="205"/>
    </row>
    <row r="213" spans="1:12" ht="15.6" x14ac:dyDescent="0.3">
      <c r="B213" s="218" t="s">
        <v>206</v>
      </c>
      <c r="C213" s="202"/>
      <c r="D213" s="202"/>
      <c r="E213" s="204"/>
      <c r="F213" s="204"/>
      <c r="G213" s="205"/>
    </row>
    <row r="214" spans="1:12" ht="16.2" thickBot="1" x14ac:dyDescent="0.35">
      <c r="B214" s="218" t="s">
        <v>207</v>
      </c>
      <c r="C214" s="202"/>
      <c r="D214" s="202"/>
      <c r="E214" s="204"/>
      <c r="F214" s="204"/>
      <c r="G214" s="205"/>
    </row>
    <row r="215" spans="1:12" ht="15.6" x14ac:dyDescent="0.3">
      <c r="B215" s="210" t="s">
        <v>215</v>
      </c>
      <c r="C215" s="219">
        <f>SUM(C211:C214)</f>
        <v>100</v>
      </c>
      <c r="D215" s="219">
        <f>SUM(D211:D214)</f>
        <v>88.55977812778697</v>
      </c>
      <c r="E215" s="219">
        <f>SUM(E211:E214)</f>
        <v>77.828056986040082</v>
      </c>
      <c r="F215" s="219">
        <f>SUM(F211:F214)</f>
        <v>95.686785322696025</v>
      </c>
      <c r="G215" s="219">
        <f>SUM(G211:G214)</f>
        <v>57.354969532028335</v>
      </c>
    </row>
    <row r="216" spans="1:12" ht="15.6" x14ac:dyDescent="0.3">
      <c r="B216" s="180" t="s">
        <v>216</v>
      </c>
      <c r="C216" s="220">
        <f>SUM(C215+C209+C202)</f>
        <v>200</v>
      </c>
      <c r="D216" s="220">
        <f>SUM(D215+D209+D202)</f>
        <v>190.40730511907014</v>
      </c>
      <c r="E216" s="220">
        <f>SUM(E215+E209+E202)</f>
        <v>174.91829633967134</v>
      </c>
      <c r="F216" s="220">
        <f>SUM(F215+F209+F202)</f>
        <v>216.19058904945751</v>
      </c>
      <c r="G216" s="220">
        <f>SUM(G215+G209+G202)</f>
        <v>178.4444052170324</v>
      </c>
    </row>
    <row r="217" spans="1:12" ht="16.2" thickBot="1" x14ac:dyDescent="0.35">
      <c r="B217" s="221" t="s">
        <v>431</v>
      </c>
      <c r="C217" s="182">
        <v>100</v>
      </c>
      <c r="D217" s="182">
        <v>100.85284356357663</v>
      </c>
      <c r="E217" s="182">
        <v>97.527470340891142</v>
      </c>
      <c r="F217" s="182">
        <v>94.388473211952785</v>
      </c>
      <c r="G217" s="182">
        <v>69.305283145679795</v>
      </c>
    </row>
    <row r="218" spans="1:12" ht="16.2" thickBot="1" x14ac:dyDescent="0.35">
      <c r="B218" s="222"/>
      <c r="C218" s="222"/>
      <c r="D218" s="222"/>
      <c r="E218" s="222"/>
      <c r="F218" s="222"/>
      <c r="G218" s="222"/>
    </row>
    <row r="219" spans="1:12" ht="16.2" thickBot="1" x14ac:dyDescent="0.35">
      <c r="B219" s="184" t="s">
        <v>217</v>
      </c>
      <c r="C219" s="185">
        <f>IF(C217&gt;0, C216/C217, 0)</f>
        <v>2</v>
      </c>
      <c r="D219" s="185">
        <f>IF(D217&gt;0, D216/D217, 0)</f>
        <v>1.8879716068594465</v>
      </c>
      <c r="E219" s="185">
        <f>IF(E217&gt;0, E216/E217, 0)</f>
        <v>1.7935284871869779</v>
      </c>
      <c r="F219" s="185">
        <f>IF(F217&gt;0, F216/F217, 0)</f>
        <v>2.2904342203310524</v>
      </c>
      <c r="G219" s="223">
        <f>IF(G217&gt;0, G216/G217, 0)</f>
        <v>2.574759053244787</v>
      </c>
    </row>
    <row r="220" spans="1:12" ht="16.2" thickBot="1" x14ac:dyDescent="0.35">
      <c r="B220" s="8"/>
      <c r="C220" s="16"/>
      <c r="D220" s="16"/>
      <c r="E220" s="16"/>
      <c r="F220" s="16"/>
      <c r="G220" s="16"/>
    </row>
    <row r="221" spans="1:12" ht="16.2" thickBot="1" x14ac:dyDescent="0.35">
      <c r="B221" s="224" t="s">
        <v>218</v>
      </c>
      <c r="C221" s="225">
        <f>C219+C188</f>
        <v>8</v>
      </c>
      <c r="D221" s="225">
        <f>D219+D188</f>
        <v>7.4569085609531065</v>
      </c>
      <c r="E221" s="225">
        <f>E219+E188</f>
        <v>7.9158746467277972</v>
      </c>
      <c r="F221" s="225">
        <f>F219+F188</f>
        <v>11.229563371135466</v>
      </c>
      <c r="G221" s="225">
        <f>G219+G188</f>
        <v>12.987999363698219</v>
      </c>
    </row>
    <row r="223" spans="1:12" x14ac:dyDescent="0.3">
      <c r="A223" s="228"/>
      <c r="B223" s="228"/>
      <c r="C223" s="228"/>
      <c r="D223" s="228"/>
      <c r="E223" s="228"/>
      <c r="F223" s="228"/>
      <c r="G223" s="228"/>
    </row>
    <row r="224" spans="1:12" ht="15" thickBot="1" x14ac:dyDescent="0.35"/>
    <row r="225" spans="2:19" s="2" customFormat="1" ht="15.6" x14ac:dyDescent="0.3">
      <c r="B225" s="137" t="s">
        <v>178</v>
      </c>
      <c r="C225" s="544" t="s">
        <v>179</v>
      </c>
      <c r="D225" s="544"/>
      <c r="E225" s="544"/>
      <c r="F225" s="544"/>
      <c r="G225" s="544"/>
      <c r="P225"/>
      <c r="Q225"/>
      <c r="R225"/>
      <c r="S225"/>
    </row>
    <row r="226" spans="2:19" s="2" customFormat="1" ht="30.6" x14ac:dyDescent="0.3">
      <c r="B226" s="138" t="s">
        <v>180</v>
      </c>
      <c r="C226" s="545" t="s">
        <v>52</v>
      </c>
      <c r="D226" s="545"/>
      <c r="E226" s="545"/>
      <c r="F226" s="545"/>
      <c r="G226" s="545"/>
      <c r="P226"/>
      <c r="Q226"/>
      <c r="R226"/>
      <c r="S226"/>
    </row>
    <row r="227" spans="2:19" s="2" customFormat="1" ht="16.2" thickBot="1" x14ac:dyDescent="0.35">
      <c r="B227" s="138"/>
      <c r="C227" s="546" t="s">
        <v>9</v>
      </c>
      <c r="D227" s="546"/>
      <c r="E227" s="546"/>
      <c r="F227" s="546"/>
      <c r="G227" s="546"/>
      <c r="P227"/>
      <c r="Q227"/>
      <c r="R227"/>
      <c r="S227"/>
    </row>
    <row r="228" spans="2:19" s="2" customFormat="1" ht="28.2" x14ac:dyDescent="0.3">
      <c r="B228" s="140" t="s">
        <v>161</v>
      </c>
      <c r="C228" s="114" t="s">
        <v>66</v>
      </c>
      <c r="D228" s="114" t="s">
        <v>67</v>
      </c>
      <c r="E228" s="114" t="s">
        <v>68</v>
      </c>
      <c r="F228" s="114" t="s">
        <v>69</v>
      </c>
      <c r="G228" s="115" t="s">
        <v>70</v>
      </c>
      <c r="P228"/>
      <c r="Q228"/>
      <c r="R228"/>
      <c r="S228"/>
    </row>
    <row r="229" spans="2:19" s="2" customFormat="1" ht="15.6" x14ac:dyDescent="0.3">
      <c r="B229" s="141" t="s">
        <v>181</v>
      </c>
      <c r="C229" s="142"/>
      <c r="D229" s="143"/>
      <c r="E229" s="143"/>
      <c r="F229" s="143"/>
      <c r="G229" s="144"/>
      <c r="P229"/>
      <c r="Q229"/>
      <c r="R229"/>
      <c r="S229"/>
    </row>
    <row r="230" spans="2:19" s="2" customFormat="1" ht="15.6" x14ac:dyDescent="0.3">
      <c r="B230" s="145" t="s">
        <v>182</v>
      </c>
      <c r="C230" s="146"/>
      <c r="D230" s="147"/>
      <c r="E230" s="147"/>
      <c r="F230" s="147"/>
      <c r="G230" s="148"/>
      <c r="P230"/>
      <c r="Q230"/>
      <c r="R230"/>
      <c r="S230"/>
    </row>
    <row r="231" spans="2:19" s="2" customFormat="1" ht="15.6" x14ac:dyDescent="0.3">
      <c r="B231" s="149" t="s">
        <v>183</v>
      </c>
      <c r="C231" s="150"/>
      <c r="D231" s="151"/>
      <c r="E231" s="151"/>
      <c r="F231" s="151"/>
      <c r="G231" s="152"/>
      <c r="P231"/>
      <c r="Q231"/>
      <c r="R231"/>
      <c r="S231"/>
    </row>
    <row r="232" spans="2:19" s="2" customFormat="1" ht="15.6" x14ac:dyDescent="0.3">
      <c r="B232" s="153" t="s">
        <v>184</v>
      </c>
      <c r="C232" s="154">
        <v>100</v>
      </c>
      <c r="D232" s="154">
        <v>93.049801184689301</v>
      </c>
      <c r="E232" s="154">
        <v>103.00508880379174</v>
      </c>
      <c r="F232" s="154">
        <v>134.12380958630229</v>
      </c>
      <c r="G232" s="154">
        <v>154.591706051903</v>
      </c>
      <c r="H232" s="471"/>
      <c r="I232" s="471"/>
      <c r="J232" s="471"/>
      <c r="K232" s="471"/>
      <c r="L232" s="471"/>
      <c r="P232"/>
      <c r="Q232"/>
      <c r="R232"/>
      <c r="S232"/>
    </row>
    <row r="233" spans="2:19" s="2" customFormat="1" ht="15.6" x14ac:dyDescent="0.3">
      <c r="B233" s="155" t="s">
        <v>185</v>
      </c>
      <c r="C233" s="154">
        <v>100</v>
      </c>
      <c r="D233" s="154">
        <v>112.69992144370471</v>
      </c>
      <c r="E233" s="154">
        <v>119.3953421358765</v>
      </c>
      <c r="F233" s="154">
        <v>118.43911895662715</v>
      </c>
      <c r="G233" s="154">
        <v>162.56308249318258</v>
      </c>
      <c r="H233" s="471"/>
      <c r="I233" s="471"/>
      <c r="J233" s="471"/>
      <c r="K233" s="471"/>
      <c r="L233" s="471"/>
      <c r="P233"/>
      <c r="Q233"/>
      <c r="R233"/>
      <c r="S233"/>
    </row>
    <row r="234" spans="2:19" s="2" customFormat="1" ht="15.6" x14ac:dyDescent="0.3">
      <c r="B234" s="155" t="s">
        <v>186</v>
      </c>
      <c r="C234" s="150"/>
      <c r="D234" s="150"/>
      <c r="E234" s="150"/>
      <c r="F234" s="150"/>
      <c r="G234" s="150"/>
      <c r="H234" s="471"/>
      <c r="I234" s="471"/>
      <c r="J234" s="471"/>
      <c r="K234" s="471"/>
      <c r="L234" s="471"/>
      <c r="P234"/>
      <c r="Q234"/>
      <c r="R234"/>
      <c r="S234"/>
    </row>
    <row r="235" spans="2:19" s="2" customFormat="1" ht="15.6" x14ac:dyDescent="0.3">
      <c r="B235" s="156" t="s">
        <v>187</v>
      </c>
      <c r="C235" s="227">
        <v>100</v>
      </c>
      <c r="D235" s="227">
        <v>88.836027028766182</v>
      </c>
      <c r="E235" s="227">
        <v>88.164888334441528</v>
      </c>
      <c r="F235" s="227">
        <v>119.2779678283128</v>
      </c>
      <c r="G235" s="227">
        <v>185.32045318878829</v>
      </c>
      <c r="H235" s="471"/>
      <c r="I235" s="471"/>
      <c r="J235" s="471"/>
      <c r="K235" s="471"/>
      <c r="L235" s="471"/>
      <c r="P235"/>
      <c r="Q235"/>
      <c r="R235"/>
      <c r="S235"/>
    </row>
    <row r="236" spans="2:19" s="2" customFormat="1" ht="16.2" thickBot="1" x14ac:dyDescent="0.35">
      <c r="B236" s="157" t="s">
        <v>188</v>
      </c>
      <c r="C236" s="158">
        <v>100</v>
      </c>
      <c r="D236" s="158">
        <v>104.90737023214164</v>
      </c>
      <c r="E236" s="158">
        <v>106.93956174587973</v>
      </c>
      <c r="F236" s="158">
        <v>130.59411733089451</v>
      </c>
      <c r="G236" s="158">
        <v>182.50517157910545</v>
      </c>
      <c r="H236" s="471"/>
      <c r="I236" s="471"/>
      <c r="J236" s="471"/>
      <c r="K236" s="471"/>
      <c r="L236" s="471"/>
      <c r="P236"/>
      <c r="Q236"/>
      <c r="R236"/>
      <c r="S236"/>
    </row>
    <row r="237" spans="2:19" s="2" customFormat="1" ht="15.6" x14ac:dyDescent="0.3">
      <c r="B237" s="159" t="s">
        <v>189</v>
      </c>
      <c r="C237" s="160">
        <f>SUM(C231:C236)</f>
        <v>400</v>
      </c>
      <c r="D237" s="161">
        <f>SUM(D231:D236)</f>
        <v>399.49311988930185</v>
      </c>
      <c r="E237" s="161">
        <f>SUM(E231:E236)</f>
        <v>417.50488101998951</v>
      </c>
      <c r="F237" s="161">
        <f>SUM(F231:F236)</f>
        <v>502.43501370213676</v>
      </c>
      <c r="G237" s="162">
        <f>SUM(G231:G236)</f>
        <v>684.98041331297929</v>
      </c>
      <c r="H237" s="471"/>
      <c r="I237" s="471"/>
      <c r="J237" s="471"/>
      <c r="K237" s="471"/>
      <c r="L237" s="471"/>
      <c r="P237"/>
      <c r="Q237"/>
      <c r="R237"/>
      <c r="S237"/>
    </row>
    <row r="238" spans="2:19" s="2" customFormat="1" ht="15.6" x14ac:dyDescent="0.3">
      <c r="B238" s="163" t="s">
        <v>190</v>
      </c>
      <c r="C238" s="164"/>
      <c r="D238" s="165"/>
      <c r="E238" s="165"/>
      <c r="F238" s="165"/>
      <c r="G238" s="166"/>
      <c r="H238" s="471"/>
      <c r="I238" s="471"/>
      <c r="J238" s="471"/>
      <c r="K238" s="471"/>
      <c r="L238" s="471"/>
      <c r="P238"/>
      <c r="Q238"/>
      <c r="R238"/>
      <c r="S238"/>
    </row>
    <row r="239" spans="2:19" s="2" customFormat="1" ht="15.6" x14ac:dyDescent="0.3">
      <c r="B239" s="167" t="s">
        <v>191</v>
      </c>
      <c r="C239" s="150"/>
      <c r="D239" s="168"/>
      <c r="E239" s="168"/>
      <c r="F239" s="168"/>
      <c r="G239" s="169"/>
      <c r="H239" s="471"/>
      <c r="I239" s="471"/>
      <c r="J239" s="471"/>
      <c r="K239" s="471"/>
      <c r="L239" s="471"/>
      <c r="P239"/>
      <c r="Q239"/>
      <c r="R239"/>
      <c r="S239"/>
    </row>
    <row r="240" spans="2:19" s="2" customFormat="1" ht="15.6" x14ac:dyDescent="0.3">
      <c r="B240" s="167" t="s">
        <v>192</v>
      </c>
      <c r="C240" s="150"/>
      <c r="D240" s="168"/>
      <c r="E240" s="168"/>
      <c r="F240" s="168"/>
      <c r="G240" s="169"/>
      <c r="H240" s="471"/>
      <c r="I240" s="471"/>
      <c r="J240" s="471"/>
      <c r="K240" s="471"/>
      <c r="L240" s="471"/>
      <c r="P240"/>
      <c r="Q240"/>
      <c r="R240"/>
      <c r="S240"/>
    </row>
    <row r="241" spans="2:19" s="2" customFormat="1" ht="15.6" x14ac:dyDescent="0.3">
      <c r="B241" s="167" t="s">
        <v>193</v>
      </c>
      <c r="C241" s="150"/>
      <c r="D241" s="168"/>
      <c r="E241" s="168"/>
      <c r="F241" s="168"/>
      <c r="G241" s="169"/>
      <c r="H241" s="471"/>
      <c r="I241" s="471"/>
      <c r="J241" s="471"/>
      <c r="K241" s="471"/>
      <c r="L241" s="471"/>
      <c r="P241"/>
      <c r="Q241"/>
      <c r="R241"/>
      <c r="S241"/>
    </row>
    <row r="242" spans="2:19" s="2" customFormat="1" ht="15.6" x14ac:dyDescent="0.3">
      <c r="B242" s="155" t="s">
        <v>194</v>
      </c>
      <c r="C242" s="154">
        <v>100</v>
      </c>
      <c r="D242" s="154">
        <v>77.159767526268695</v>
      </c>
      <c r="E242" s="154">
        <v>102.97930685696933</v>
      </c>
      <c r="F242" s="154">
        <v>245.13324628791369</v>
      </c>
      <c r="G242" s="154">
        <v>286.56698981440024</v>
      </c>
      <c r="H242" s="471"/>
      <c r="I242" s="471"/>
      <c r="J242" s="471"/>
      <c r="K242" s="471"/>
      <c r="L242" s="471"/>
      <c r="P242"/>
      <c r="Q242"/>
      <c r="R242"/>
      <c r="S242"/>
    </row>
    <row r="243" spans="2:19" s="2" customFormat="1" ht="15.6" x14ac:dyDescent="0.3">
      <c r="B243" s="155" t="s">
        <v>195</v>
      </c>
      <c r="C243" s="154">
        <v>100</v>
      </c>
      <c r="D243" s="154">
        <v>116.55887406158334</v>
      </c>
      <c r="E243" s="154">
        <v>152.034791970562</v>
      </c>
      <c r="F243" s="154">
        <v>136.81053518398468</v>
      </c>
      <c r="G243" s="154">
        <v>154.58559484783851</v>
      </c>
      <c r="H243" s="471"/>
      <c r="I243" s="471"/>
      <c r="J243" s="471"/>
      <c r="K243" s="471"/>
      <c r="L243" s="471"/>
      <c r="P243"/>
      <c r="Q243"/>
      <c r="R243"/>
      <c r="S243"/>
    </row>
    <row r="244" spans="2:19" s="2" customFormat="1" ht="16.2" thickBot="1" x14ac:dyDescent="0.35">
      <c r="B244" s="170" t="s">
        <v>196</v>
      </c>
      <c r="C244" s="171"/>
      <c r="D244" s="172"/>
      <c r="E244" s="172"/>
      <c r="F244" s="172"/>
      <c r="G244" s="173"/>
      <c r="P244"/>
      <c r="Q244"/>
      <c r="R244"/>
      <c r="S244"/>
    </row>
    <row r="245" spans="2:19" s="2" customFormat="1" ht="15.6" x14ac:dyDescent="0.3">
      <c r="B245" s="159" t="s">
        <v>197</v>
      </c>
      <c r="C245" s="176">
        <f>SUM(C239:C244)</f>
        <v>200</v>
      </c>
      <c r="D245" s="177">
        <f>SUM(D239:D244)</f>
        <v>193.71864158785203</v>
      </c>
      <c r="E245" s="177">
        <f>SUM(E239:E244)</f>
        <v>255.01409882753131</v>
      </c>
      <c r="F245" s="177">
        <f>SUM(F239:F244)</f>
        <v>381.94378147189838</v>
      </c>
      <c r="G245" s="178">
        <f>SUM(G239:G244)</f>
        <v>441.15258466223872</v>
      </c>
      <c r="P245"/>
      <c r="Q245"/>
      <c r="R245"/>
      <c r="S245"/>
    </row>
    <row r="246" spans="2:19" s="2" customFormat="1" ht="15.6" x14ac:dyDescent="0.3">
      <c r="B246" s="180" t="s">
        <v>198</v>
      </c>
      <c r="C246" s="441">
        <f>SUM(C237,C245)</f>
        <v>600</v>
      </c>
      <c r="D246" s="441">
        <f t="shared" ref="D246" si="13">SUM(D237,D245)</f>
        <v>593.21176147715391</v>
      </c>
      <c r="E246" s="441">
        <f t="shared" ref="E246" si="14">SUM(E237,E245)</f>
        <v>672.51897984752077</v>
      </c>
      <c r="F246" s="441">
        <f t="shared" ref="F246" si="15">SUM(F237,F245)</f>
        <v>884.37879517403508</v>
      </c>
      <c r="G246" s="441">
        <f t="shared" ref="G246" si="16">SUM(G237,G245)</f>
        <v>1126.1329979752181</v>
      </c>
      <c r="P246"/>
      <c r="Q246"/>
      <c r="R246"/>
      <c r="S246"/>
    </row>
    <row r="247" spans="2:19" s="2" customFormat="1" ht="15.6" x14ac:dyDescent="0.3">
      <c r="B247" s="181" t="s">
        <v>430</v>
      </c>
      <c r="C247" s="182">
        <v>100</v>
      </c>
      <c r="D247" s="182">
        <v>104.1741970984142</v>
      </c>
      <c r="E247" s="182">
        <v>108.43268437665361</v>
      </c>
      <c r="F247" s="182">
        <v>97.999701672074906</v>
      </c>
      <c r="G247" s="182">
        <v>107.67067562643885</v>
      </c>
      <c r="P247"/>
      <c r="Q247"/>
      <c r="R247"/>
      <c r="S247"/>
    </row>
    <row r="248" spans="2:19" s="2" customFormat="1" ht="16.2" thickBot="1" x14ac:dyDescent="0.35">
      <c r="H248"/>
      <c r="I248"/>
      <c r="J248"/>
      <c r="K248"/>
      <c r="L248"/>
      <c r="M248"/>
      <c r="N248"/>
      <c r="O248"/>
      <c r="P248"/>
      <c r="Q248"/>
      <c r="R248"/>
      <c r="S248"/>
    </row>
    <row r="249" spans="2:19" s="2" customFormat="1" ht="16.2" thickBot="1" x14ac:dyDescent="0.35">
      <c r="B249" s="184" t="s">
        <v>199</v>
      </c>
      <c r="C249" s="185">
        <f>IF(C247&gt;0, C246/C247, 0)</f>
        <v>6</v>
      </c>
      <c r="D249" s="185">
        <f>IF(D247&gt;0, D246/D247, 0)</f>
        <v>5.6944212482553818</v>
      </c>
      <c r="E249" s="185">
        <f>IF(E247&gt;0, E246/E247, 0)</f>
        <v>6.2021795707966376</v>
      </c>
      <c r="F249" s="185">
        <f>IF(F247&gt;0, F246/F247, 0)</f>
        <v>9.0243008915815874</v>
      </c>
      <c r="G249" s="185">
        <f>IF(G247&gt;0, G246/G247, 0)</f>
        <v>10.459050167775606</v>
      </c>
      <c r="H249"/>
      <c r="I249"/>
      <c r="J249"/>
      <c r="K249"/>
      <c r="L249"/>
      <c r="M249"/>
      <c r="N249"/>
      <c r="O249"/>
      <c r="P249"/>
      <c r="Q249"/>
      <c r="R249"/>
      <c r="S249"/>
    </row>
    <row r="250" spans="2:19" s="2" customFormat="1" ht="16.2" thickBot="1" x14ac:dyDescent="0.35">
      <c r="B250" s="186"/>
      <c r="C250" s="187"/>
      <c r="D250" s="187"/>
      <c r="E250" s="187"/>
      <c r="F250" s="187"/>
      <c r="G250" s="187"/>
      <c r="H250"/>
      <c r="I250"/>
      <c r="J250"/>
      <c r="K250"/>
      <c r="L250"/>
      <c r="M250"/>
      <c r="N250"/>
      <c r="O250"/>
      <c r="P250"/>
      <c r="Q250"/>
      <c r="R250"/>
      <c r="S250"/>
    </row>
    <row r="251" spans="2:19" s="2" customFormat="1" ht="31.8" thickBot="1" x14ac:dyDescent="0.35">
      <c r="B251" s="189" t="s">
        <v>200</v>
      </c>
      <c r="C251" s="190">
        <f>C246/C$19</f>
        <v>6</v>
      </c>
      <c r="D251" s="191">
        <f>D246/D$19</f>
        <v>6.5749154764617304</v>
      </c>
      <c r="E251" s="191">
        <f>E246/E$19</f>
        <v>7.7194733308124164</v>
      </c>
      <c r="F251" s="191">
        <f>F246/F$19</f>
        <v>6.4601275471903898</v>
      </c>
      <c r="G251" s="192">
        <f>G246/G$19</f>
        <v>8.8207009822347811</v>
      </c>
      <c r="H251"/>
      <c r="I251"/>
      <c r="J251"/>
      <c r="K251"/>
      <c r="L251"/>
      <c r="M251"/>
      <c r="N251"/>
      <c r="O251"/>
      <c r="P251"/>
      <c r="Q251"/>
      <c r="R251"/>
      <c r="S251"/>
    </row>
    <row r="252" spans="2:19" ht="16.2" thickBot="1" x14ac:dyDescent="0.35">
      <c r="B252" s="28"/>
      <c r="C252" s="193"/>
      <c r="D252" s="193"/>
      <c r="E252" s="193"/>
      <c r="F252" s="193"/>
      <c r="G252" s="193"/>
    </row>
    <row r="253" spans="2:19" ht="15.6" x14ac:dyDescent="0.3">
      <c r="B253" s="137" t="s">
        <v>201</v>
      </c>
      <c r="C253" s="544" t="s">
        <v>179</v>
      </c>
      <c r="D253" s="544"/>
      <c r="E253" s="544"/>
      <c r="F253" s="544"/>
      <c r="G253" s="544"/>
    </row>
    <row r="254" spans="2:19" ht="30.6" x14ac:dyDescent="0.3">
      <c r="B254" s="138" t="s">
        <v>180</v>
      </c>
      <c r="C254" s="545" t="s">
        <v>52</v>
      </c>
      <c r="D254" s="545"/>
      <c r="E254" s="545"/>
      <c r="F254" s="545"/>
      <c r="G254" s="545"/>
    </row>
    <row r="255" spans="2:19" ht="16.2" thickBot="1" x14ac:dyDescent="0.35">
      <c r="B255" s="138"/>
      <c r="C255" s="546" t="s">
        <v>9</v>
      </c>
      <c r="D255" s="546"/>
      <c r="E255" s="546"/>
      <c r="F255" s="546"/>
      <c r="G255" s="546"/>
    </row>
    <row r="256" spans="2:19" ht="28.2" x14ac:dyDescent="0.3">
      <c r="B256" s="138" t="s">
        <v>161</v>
      </c>
      <c r="C256" s="114" t="s">
        <v>66</v>
      </c>
      <c r="D256" s="114" t="s">
        <v>67</v>
      </c>
      <c r="E256" s="114" t="s">
        <v>68</v>
      </c>
      <c r="F256" s="114" t="s">
        <v>69</v>
      </c>
      <c r="G256" s="115" t="s">
        <v>70</v>
      </c>
    </row>
    <row r="257" spans="2:12" ht="31.2" x14ac:dyDescent="0.3">
      <c r="B257" s="194" t="s">
        <v>202</v>
      </c>
      <c r="C257" s="195"/>
      <c r="D257" s="196"/>
      <c r="E257" s="196"/>
      <c r="F257" s="196"/>
      <c r="G257" s="197"/>
    </row>
    <row r="258" spans="2:12" ht="15.6" x14ac:dyDescent="0.3">
      <c r="B258" s="141" t="s">
        <v>203</v>
      </c>
      <c r="C258" s="198"/>
      <c r="D258" s="199"/>
      <c r="E258" s="200"/>
      <c r="F258" s="200"/>
      <c r="G258" s="201"/>
    </row>
    <row r="259" spans="2:12" ht="15.6" x14ac:dyDescent="0.3">
      <c r="B259" s="156" t="s">
        <v>204</v>
      </c>
      <c r="C259" s="202"/>
      <c r="D259" s="203"/>
      <c r="E259" s="204"/>
      <c r="F259" s="204"/>
      <c r="G259" s="205"/>
    </row>
    <row r="260" spans="2:12" ht="15.6" x14ac:dyDescent="0.3">
      <c r="B260" s="156" t="s">
        <v>205</v>
      </c>
      <c r="C260" s="202"/>
      <c r="D260" s="203"/>
      <c r="E260" s="204"/>
      <c r="F260" s="204"/>
      <c r="G260" s="205"/>
    </row>
    <row r="261" spans="2:12" ht="15.6" x14ac:dyDescent="0.3">
      <c r="B261" s="156" t="s">
        <v>206</v>
      </c>
      <c r="C261" s="202"/>
      <c r="D261" s="203"/>
      <c r="E261" s="204"/>
      <c r="F261" s="204"/>
      <c r="G261" s="205"/>
    </row>
    <row r="262" spans="2:12" ht="16.2" thickBot="1" x14ac:dyDescent="0.35">
      <c r="B262" s="157" t="s">
        <v>211</v>
      </c>
      <c r="C262" s="154">
        <v>100</v>
      </c>
      <c r="D262" s="154">
        <v>108.62118457625908</v>
      </c>
      <c r="E262" s="154">
        <v>101.5872317221551</v>
      </c>
      <c r="F262" s="154">
        <v>140.18175613555488</v>
      </c>
      <c r="G262" s="154">
        <v>148.5303728688119</v>
      </c>
      <c r="H262" s="471"/>
      <c r="I262" s="471"/>
      <c r="J262" s="471"/>
      <c r="K262" s="471"/>
      <c r="L262" s="471"/>
    </row>
    <row r="263" spans="2:12" ht="15.6" x14ac:dyDescent="0.3">
      <c r="B263" s="210" t="s">
        <v>189</v>
      </c>
      <c r="C263" s="211">
        <f>SUM(C259:C262)</f>
        <v>100</v>
      </c>
      <c r="D263" s="211">
        <f>SUM(D259:D262)</f>
        <v>108.62118457625908</v>
      </c>
      <c r="E263" s="211">
        <f>SUM(E259:E262)</f>
        <v>101.5872317221551</v>
      </c>
      <c r="F263" s="211">
        <f>SUM(F259:F262)</f>
        <v>140.18175613555488</v>
      </c>
      <c r="G263" s="211">
        <f>SUM(G259:G262)</f>
        <v>148.5303728688119</v>
      </c>
    </row>
    <row r="264" spans="2:12" ht="15.6" x14ac:dyDescent="0.3">
      <c r="B264" s="212" t="s">
        <v>208</v>
      </c>
      <c r="C264" s="213"/>
      <c r="D264" s="214"/>
      <c r="E264" s="215"/>
      <c r="F264" s="215"/>
      <c r="G264" s="216"/>
    </row>
    <row r="265" spans="2:12" ht="15.6" x14ac:dyDescent="0.3">
      <c r="B265" s="217" t="s">
        <v>209</v>
      </c>
      <c r="C265" s="202"/>
      <c r="D265" s="203"/>
      <c r="E265" s="204"/>
      <c r="F265" s="204"/>
      <c r="G265" s="205"/>
    </row>
    <row r="266" spans="2:12" ht="15.6" x14ac:dyDescent="0.3">
      <c r="B266" s="156" t="s">
        <v>210</v>
      </c>
      <c r="C266" s="202"/>
      <c r="D266" s="203"/>
      <c r="E266" s="204"/>
      <c r="F266" s="204"/>
      <c r="G266" s="205"/>
    </row>
    <row r="267" spans="2:12" ht="15.6" x14ac:dyDescent="0.3">
      <c r="B267" s="156"/>
      <c r="C267" s="202"/>
      <c r="D267" s="203"/>
      <c r="E267" s="204"/>
      <c r="F267" s="204"/>
      <c r="G267" s="205"/>
    </row>
    <row r="268" spans="2:12" ht="15.6" x14ac:dyDescent="0.3">
      <c r="B268" s="218" t="s">
        <v>206</v>
      </c>
      <c r="C268" s="202"/>
      <c r="D268" s="203"/>
      <c r="E268" s="204"/>
      <c r="F268" s="204"/>
      <c r="G268" s="205"/>
    </row>
    <row r="269" spans="2:12" ht="16.2" thickBot="1" x14ac:dyDescent="0.35">
      <c r="B269" s="156" t="s">
        <v>207</v>
      </c>
      <c r="C269" s="202"/>
      <c r="D269" s="203"/>
      <c r="E269" s="204"/>
      <c r="F269" s="204"/>
      <c r="G269" s="205"/>
    </row>
    <row r="270" spans="2:12" ht="15.6" x14ac:dyDescent="0.3">
      <c r="B270" s="210" t="s">
        <v>197</v>
      </c>
      <c r="C270" s="211">
        <f>SUM(C265:C269)</f>
        <v>0</v>
      </c>
      <c r="D270" s="211">
        <f>SUM(D265:D269)</f>
        <v>0</v>
      </c>
      <c r="E270" s="211">
        <f>SUM(E265:E269)</f>
        <v>0</v>
      </c>
      <c r="F270" s="211">
        <f>SUM(F265:F269)</f>
        <v>0</v>
      </c>
      <c r="G270" s="211">
        <f>SUM(G265:G269)</f>
        <v>0</v>
      </c>
    </row>
    <row r="271" spans="2:12" ht="15.6" x14ac:dyDescent="0.3">
      <c r="B271" s="141" t="s">
        <v>212</v>
      </c>
      <c r="C271" s="213"/>
      <c r="D271" s="214"/>
      <c r="E271" s="215"/>
      <c r="F271" s="215"/>
      <c r="G271" s="216"/>
    </row>
    <row r="272" spans="2:12" ht="15.6" x14ac:dyDescent="0.3">
      <c r="B272" s="156" t="s">
        <v>213</v>
      </c>
      <c r="C272" s="154">
        <v>100</v>
      </c>
      <c r="D272" s="154">
        <v>94.449696425856331</v>
      </c>
      <c r="E272" s="154">
        <v>81.432870205713883</v>
      </c>
      <c r="F272" s="154">
        <v>111.31218426860734</v>
      </c>
      <c r="G272" s="154">
        <v>70.352586600802184</v>
      </c>
      <c r="H272" s="471"/>
      <c r="I272" s="471"/>
      <c r="J272" s="471"/>
      <c r="K272" s="471"/>
      <c r="L272" s="471"/>
    </row>
    <row r="273" spans="1:7" ht="15.6" x14ac:dyDescent="0.3">
      <c r="B273" s="218" t="s">
        <v>214</v>
      </c>
      <c r="C273" s="202"/>
      <c r="D273" s="202"/>
      <c r="E273" s="204"/>
      <c r="F273" s="204"/>
      <c r="G273" s="205"/>
    </row>
    <row r="274" spans="1:7" ht="15.6" x14ac:dyDescent="0.3">
      <c r="B274" s="218" t="s">
        <v>206</v>
      </c>
      <c r="C274" s="202"/>
      <c r="D274" s="202"/>
      <c r="E274" s="204"/>
      <c r="F274" s="204"/>
      <c r="G274" s="205"/>
    </row>
    <row r="275" spans="1:7" ht="16.2" thickBot="1" x14ac:dyDescent="0.35">
      <c r="B275" s="218" t="s">
        <v>207</v>
      </c>
      <c r="C275" s="171"/>
      <c r="D275" s="172"/>
      <c r="E275" s="172"/>
      <c r="F275" s="172"/>
      <c r="G275" s="173"/>
    </row>
    <row r="276" spans="1:7" ht="15.6" x14ac:dyDescent="0.3">
      <c r="B276" s="210" t="s">
        <v>215</v>
      </c>
      <c r="C276" s="219">
        <f>SUM(C272:C275)</f>
        <v>100</v>
      </c>
      <c r="D276" s="219">
        <f>SUM(D272:D275)</f>
        <v>94.449696425856331</v>
      </c>
      <c r="E276" s="219">
        <f>SUM(E272:E275)</f>
        <v>81.432870205713883</v>
      </c>
      <c r="F276" s="219">
        <f>SUM(F272:F275)</f>
        <v>111.31218426860734</v>
      </c>
      <c r="G276" s="219">
        <f>SUM(G272:G275)</f>
        <v>70.352586600802184</v>
      </c>
    </row>
    <row r="277" spans="1:7" ht="15.6" x14ac:dyDescent="0.3">
      <c r="B277" s="180" t="s">
        <v>216</v>
      </c>
      <c r="C277" s="220">
        <f>SUM(C276+C270+C263)</f>
        <v>200</v>
      </c>
      <c r="D277" s="220">
        <f>SUM(D276+D270+D263)</f>
        <v>203.07088100211541</v>
      </c>
      <c r="E277" s="220">
        <f>SUM(E276+E270+E263)</f>
        <v>183.02010192786898</v>
      </c>
      <c r="F277" s="220">
        <f>SUM(F276+F270+F263)</f>
        <v>251.49394040416223</v>
      </c>
      <c r="G277" s="220">
        <f>SUM(G276+G270+G263)</f>
        <v>218.88295946961409</v>
      </c>
    </row>
    <row r="278" spans="1:7" ht="16.2" thickBot="1" x14ac:dyDescent="0.35">
      <c r="B278" s="221" t="s">
        <v>431</v>
      </c>
      <c r="C278" s="182">
        <v>100</v>
      </c>
      <c r="D278" s="182">
        <v>102.58470590204418</v>
      </c>
      <c r="E278" s="182">
        <v>97.313846533489681</v>
      </c>
      <c r="F278" s="182">
        <v>115.31831042258558</v>
      </c>
      <c r="G278" s="182">
        <v>92.023039069235992</v>
      </c>
    </row>
    <row r="279" spans="1:7" ht="16.2" thickBot="1" x14ac:dyDescent="0.35">
      <c r="B279" s="222"/>
      <c r="C279" s="222"/>
      <c r="D279" s="222"/>
      <c r="E279" s="222"/>
      <c r="F279" s="222"/>
      <c r="G279" s="222"/>
    </row>
    <row r="280" spans="1:7" ht="16.2" thickBot="1" x14ac:dyDescent="0.35">
      <c r="B280" s="184" t="s">
        <v>217</v>
      </c>
      <c r="C280" s="185">
        <f>IF(C278&gt;0, C277/C278, 0)</f>
        <v>2</v>
      </c>
      <c r="D280" s="185">
        <f>IF(D278&gt;0, D277/D278, 0)</f>
        <v>1.9795434340477929</v>
      </c>
      <c r="E280" s="185">
        <f>IF(E278&gt;0, E277/E278, 0)</f>
        <v>1.8807200459893882</v>
      </c>
      <c r="F280" s="185">
        <f>IF(F278&gt;0, F277/F278, 0)</f>
        <v>2.180867370346991</v>
      </c>
      <c r="G280" s="223">
        <f>IF(G278&gt;0, G277/G278, 0)</f>
        <v>2.3785669510972318</v>
      </c>
    </row>
    <row r="281" spans="1:7" ht="16.2" thickBot="1" x14ac:dyDescent="0.35">
      <c r="B281" s="8"/>
      <c r="C281" s="16"/>
      <c r="D281" s="16"/>
      <c r="E281" s="16"/>
      <c r="F281" s="16"/>
      <c r="G281" s="16"/>
    </row>
    <row r="282" spans="1:7" ht="16.2" thickBot="1" x14ac:dyDescent="0.35">
      <c r="B282" s="224" t="s">
        <v>218</v>
      </c>
      <c r="C282" s="225">
        <f>C280+C249</f>
        <v>8</v>
      </c>
      <c r="D282" s="225">
        <f>D280+D249</f>
        <v>7.6739646823031746</v>
      </c>
      <c r="E282" s="225">
        <f>E280+E249</f>
        <v>8.0828996167860261</v>
      </c>
      <c r="F282" s="225">
        <f>F280+F249</f>
        <v>11.205168261928579</v>
      </c>
      <c r="G282" s="225">
        <f>G280+G249</f>
        <v>12.837617118872839</v>
      </c>
    </row>
    <row r="284" spans="1:7" x14ac:dyDescent="0.3">
      <c r="A284" s="228"/>
      <c r="B284" s="228"/>
      <c r="C284" s="228"/>
      <c r="D284" s="228"/>
      <c r="E284" s="228"/>
      <c r="F284" s="228"/>
      <c r="G284" s="228"/>
    </row>
  </sheetData>
  <mergeCells count="46">
    <mergeCell ref="C227:G227"/>
    <mergeCell ref="C253:G253"/>
    <mergeCell ref="C254:G254"/>
    <mergeCell ref="C255:G255"/>
    <mergeCell ref="C166:G166"/>
    <mergeCell ref="C192:G192"/>
    <mergeCell ref="C193:G193"/>
    <mergeCell ref="C194:G194"/>
    <mergeCell ref="C225:G225"/>
    <mergeCell ref="C226:G226"/>
    <mergeCell ref="C165:G165"/>
    <mergeCell ref="V51:X51"/>
    <mergeCell ref="C70:G70"/>
    <mergeCell ref="C71:G71"/>
    <mergeCell ref="C72:G72"/>
    <mergeCell ref="C103:G103"/>
    <mergeCell ref="C104:G104"/>
    <mergeCell ref="C105:G105"/>
    <mergeCell ref="C131:G131"/>
    <mergeCell ref="C132:G132"/>
    <mergeCell ref="C133:G133"/>
    <mergeCell ref="C164:G164"/>
    <mergeCell ref="B40:G40"/>
    <mergeCell ref="C42:G42"/>
    <mergeCell ref="C43:G43"/>
    <mergeCell ref="V43:X43"/>
    <mergeCell ref="C44:G44"/>
    <mergeCell ref="R50:T50"/>
    <mergeCell ref="S32:T32"/>
    <mergeCell ref="W32:X32"/>
    <mergeCell ref="R34:T34"/>
    <mergeCell ref="V34:X34"/>
    <mergeCell ref="R37:T37"/>
    <mergeCell ref="V37:X37"/>
    <mergeCell ref="R18:T18"/>
    <mergeCell ref="S19:T19"/>
    <mergeCell ref="S21:T21"/>
    <mergeCell ref="B22:F22"/>
    <mergeCell ref="B23:F23"/>
    <mergeCell ref="C25:G25"/>
    <mergeCell ref="B2:D3"/>
    <mergeCell ref="F3:F4"/>
    <mergeCell ref="C4:D4"/>
    <mergeCell ref="C5:D5"/>
    <mergeCell ref="B15:G15"/>
    <mergeCell ref="C17:G17"/>
  </mergeCells>
  <pageMargins left="0.25" right="0.25" top="0.75" bottom="0.75" header="0.30000000000000004" footer="0.30000000000000004"/>
  <pageSetup paperSize="0" fitToHeight="0" orientation="landscape" horizontalDpi="0" verticalDpi="0" copies="0"/>
  <customProperties>
    <customPr name="_pios_id" r:id="rId1"/>
  </customPropertie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Guidance!$B$44:$B$64</xm:f>
          </x14:formula1>
          <xm:sqref>C71 K73 K105 C132 C193 C254</xm:sqref>
        </x14:dataValidation>
        <x14:dataValidation type="list" allowBlank="1" showInputMessage="1" showErrorMessage="1">
          <x14:formula1>
            <xm:f>Guidance!$B$44:$B$60</xm:f>
          </x14:formula1>
          <xm:sqref>C43 C104 C165 C226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sheetPr>
  <dimension ref="A1:AN114"/>
  <sheetViews>
    <sheetView topLeftCell="A10" zoomScale="70" zoomScaleNormal="70" workbookViewId="0">
      <selection activeCell="B17" sqref="B17:J17"/>
    </sheetView>
  </sheetViews>
  <sheetFormatPr defaultColWidth="21" defaultRowHeight="13.8" x14ac:dyDescent="0.25"/>
  <cols>
    <col min="1" max="12" width="21" style="1" customWidth="1"/>
    <col min="13" max="13" width="21" style="29" customWidth="1"/>
    <col min="14" max="14" width="21" style="1" customWidth="1"/>
    <col min="15" max="15" width="21" style="29" customWidth="1"/>
    <col min="16" max="16384" width="21" style="29"/>
  </cols>
  <sheetData>
    <row r="1" spans="1:40" ht="14.4" x14ac:dyDescent="0.25">
      <c r="A1" s="229" t="s">
        <v>82</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230"/>
      <c r="AD1" s="230"/>
      <c r="AE1" s="230"/>
      <c r="AF1" s="230"/>
      <c r="AG1" s="230"/>
      <c r="AH1" s="230"/>
      <c r="AI1" s="230"/>
      <c r="AJ1" s="230"/>
      <c r="AK1" s="230"/>
      <c r="AL1" s="230"/>
      <c r="AM1" s="230"/>
      <c r="AN1" s="230"/>
    </row>
    <row r="2" spans="1:40" ht="15" thickBot="1" x14ac:dyDescent="0.3">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230"/>
      <c r="AD2" s="230"/>
      <c r="AE2" s="230"/>
      <c r="AF2" s="230"/>
      <c r="AG2" s="230"/>
      <c r="AH2" s="230"/>
      <c r="AI2" s="230"/>
      <c r="AJ2" s="230"/>
      <c r="AK2" s="230"/>
      <c r="AL2" s="230"/>
      <c r="AM2" s="230"/>
      <c r="AN2" s="230"/>
    </row>
    <row r="3" spans="1:40" ht="42" thickBot="1" x14ac:dyDescent="0.3">
      <c r="A3" s="526" t="s">
        <v>219</v>
      </c>
      <c r="B3" s="526"/>
      <c r="C3" s="526"/>
      <c r="D3" s="487" t="s">
        <v>451</v>
      </c>
      <c r="E3" s="90" t="s">
        <v>151</v>
      </c>
      <c r="F3" s="16"/>
      <c r="G3" s="16"/>
      <c r="H3" s="16"/>
      <c r="I3" s="16"/>
      <c r="J3" s="16"/>
      <c r="K3" s="16"/>
      <c r="L3" s="16"/>
      <c r="M3" s="16"/>
      <c r="O3" s="16"/>
      <c r="P3" s="16"/>
      <c r="Q3" s="16"/>
      <c r="R3" s="16"/>
      <c r="S3" s="16"/>
      <c r="T3" s="16"/>
      <c r="U3" s="16"/>
      <c r="V3" s="16"/>
      <c r="W3" s="16"/>
      <c r="X3" s="16"/>
      <c r="Y3" s="16"/>
      <c r="Z3" s="16"/>
      <c r="AA3" s="16"/>
      <c r="AB3" s="16"/>
      <c r="AC3" s="230"/>
      <c r="AD3" s="230"/>
      <c r="AE3" s="230"/>
      <c r="AF3" s="230"/>
      <c r="AG3" s="230"/>
      <c r="AH3" s="230"/>
      <c r="AI3" s="230"/>
      <c r="AJ3" s="230"/>
      <c r="AK3" s="230"/>
      <c r="AL3" s="230"/>
      <c r="AM3" s="230"/>
      <c r="AN3" s="230"/>
    </row>
    <row r="4" spans="1:40" ht="15" thickBot="1" x14ac:dyDescent="0.3">
      <c r="A4" s="231" t="s">
        <v>3</v>
      </c>
      <c r="B4" s="528" t="str">
        <f>Guidance!$C$4</f>
        <v>SE0041</v>
      </c>
      <c r="C4" s="528"/>
      <c r="D4" s="16"/>
      <c r="E4" s="91" t="s">
        <v>152</v>
      </c>
      <c r="F4" s="16"/>
      <c r="G4" s="16"/>
      <c r="H4" s="16"/>
      <c r="I4" s="16"/>
      <c r="J4" s="16"/>
      <c r="K4" s="16"/>
      <c r="L4" s="16"/>
      <c r="M4" s="16"/>
      <c r="O4" s="16"/>
      <c r="P4" s="16"/>
      <c r="Q4" s="16"/>
      <c r="R4" s="16"/>
      <c r="S4" s="16"/>
      <c r="T4" s="16"/>
      <c r="U4" s="16"/>
      <c r="V4" s="16"/>
      <c r="W4" s="16"/>
      <c r="X4" s="16"/>
      <c r="Y4" s="16"/>
      <c r="Z4" s="16"/>
      <c r="AA4" s="16"/>
      <c r="AB4" s="16"/>
      <c r="AC4" s="230"/>
      <c r="AD4" s="230"/>
      <c r="AE4" s="230"/>
      <c r="AF4" s="230"/>
      <c r="AG4" s="230"/>
      <c r="AH4" s="230"/>
      <c r="AI4" s="230"/>
      <c r="AJ4" s="230"/>
      <c r="AK4" s="230"/>
      <c r="AL4" s="230"/>
      <c r="AM4" s="230"/>
      <c r="AN4" s="230"/>
    </row>
    <row r="5" spans="1:40" ht="15" thickBot="1" x14ac:dyDescent="0.3">
      <c r="A5" s="232" t="s">
        <v>5</v>
      </c>
      <c r="B5" s="529" t="str">
        <f>Guidance!$C$5</f>
        <v>Celsa Steel UK Ltd</v>
      </c>
      <c r="C5" s="529"/>
      <c r="D5" s="16"/>
      <c r="E5" s="16"/>
      <c r="F5" s="16"/>
      <c r="G5" s="16"/>
      <c r="H5" s="16"/>
      <c r="I5" s="16"/>
      <c r="J5" s="16"/>
      <c r="K5" s="16"/>
      <c r="L5" s="16"/>
      <c r="M5" s="16"/>
      <c r="N5" s="16"/>
      <c r="O5" s="16"/>
      <c r="P5" s="16"/>
      <c r="Q5" s="16"/>
      <c r="R5" s="16"/>
      <c r="S5" s="16"/>
      <c r="T5" s="16"/>
      <c r="U5" s="16"/>
      <c r="V5" s="16"/>
      <c r="W5" s="16"/>
      <c r="X5" s="16"/>
      <c r="Y5" s="16"/>
      <c r="Z5" s="16"/>
      <c r="AA5" s="16"/>
      <c r="AB5" s="16"/>
      <c r="AC5" s="230"/>
      <c r="AD5" s="230"/>
      <c r="AE5" s="230"/>
      <c r="AF5" s="230"/>
      <c r="AG5" s="230"/>
      <c r="AH5" s="230"/>
      <c r="AI5" s="230"/>
      <c r="AJ5" s="230"/>
      <c r="AK5" s="230"/>
      <c r="AL5" s="230"/>
      <c r="AM5" s="230"/>
      <c r="AN5" s="230"/>
    </row>
    <row r="6" spans="1:40" ht="14.4" x14ac:dyDescent="0.2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230"/>
      <c r="AD6" s="230"/>
      <c r="AE6" s="230"/>
      <c r="AF6" s="230"/>
      <c r="AG6" s="230"/>
      <c r="AH6" s="230"/>
      <c r="AI6" s="230"/>
      <c r="AJ6" s="230"/>
      <c r="AK6" s="230"/>
      <c r="AL6" s="230"/>
      <c r="AM6" s="230"/>
      <c r="AN6" s="230"/>
    </row>
    <row r="7" spans="1:40" ht="14.4" x14ac:dyDescent="0.3">
      <c r="A7" s="96" t="s">
        <v>220</v>
      </c>
      <c r="B7" s="233"/>
      <c r="C7" s="234"/>
      <c r="D7" s="16"/>
      <c r="E7" s="16"/>
      <c r="F7" s="16"/>
      <c r="G7" s="16"/>
      <c r="H7" s="16"/>
      <c r="I7" s="16"/>
      <c r="J7" s="16"/>
      <c r="K7" s="16"/>
      <c r="L7" s="16"/>
      <c r="M7" s="16"/>
      <c r="N7" s="16"/>
      <c r="O7" s="16"/>
      <c r="P7" s="16"/>
      <c r="Q7" s="16"/>
      <c r="R7" s="16"/>
      <c r="S7" s="16"/>
      <c r="T7" s="16"/>
      <c r="U7" s="16"/>
      <c r="V7" s="16"/>
      <c r="W7" s="16"/>
      <c r="X7" s="16"/>
      <c r="Y7" s="16"/>
      <c r="Z7" s="16"/>
      <c r="AA7" s="16"/>
      <c r="AB7" s="16"/>
      <c r="AC7" s="230"/>
      <c r="AD7" s="230"/>
      <c r="AE7" s="230"/>
      <c r="AF7" s="230"/>
      <c r="AG7" s="230"/>
      <c r="AH7" s="230"/>
      <c r="AI7" s="230"/>
      <c r="AJ7" s="230"/>
      <c r="AK7" s="230"/>
      <c r="AL7" s="230"/>
      <c r="AM7" s="230"/>
      <c r="AN7" s="230"/>
    </row>
    <row r="8" spans="1:40" ht="14.4" x14ac:dyDescent="0.3">
      <c r="A8" s="107" t="s">
        <v>221</v>
      </c>
      <c r="B8" s="109"/>
      <c r="C8" s="110"/>
      <c r="D8" s="16"/>
      <c r="E8" s="16"/>
      <c r="F8" s="16"/>
      <c r="G8" s="16"/>
      <c r="H8" s="16"/>
      <c r="I8" s="16"/>
      <c r="J8" s="16"/>
      <c r="K8" s="16"/>
      <c r="L8" s="16"/>
      <c r="M8" s="16"/>
      <c r="N8" s="16"/>
      <c r="O8" s="16"/>
      <c r="P8" s="16"/>
      <c r="Q8" s="16"/>
      <c r="R8" s="16"/>
      <c r="S8" s="16"/>
      <c r="T8" s="16"/>
      <c r="U8" s="16"/>
      <c r="V8" s="16"/>
      <c r="W8" s="16"/>
      <c r="X8" s="16"/>
      <c r="Y8" s="16"/>
      <c r="Z8" s="16"/>
      <c r="AA8" s="16"/>
      <c r="AB8" s="16"/>
      <c r="AC8" s="230"/>
      <c r="AD8" s="230"/>
      <c r="AE8" s="230"/>
      <c r="AF8" s="230"/>
      <c r="AG8" s="230"/>
      <c r="AH8" s="230"/>
      <c r="AI8" s="230"/>
      <c r="AJ8" s="230"/>
      <c r="AK8" s="230"/>
      <c r="AL8" s="230"/>
      <c r="AM8" s="230"/>
      <c r="AN8" s="230"/>
    </row>
    <row r="9" spans="1:40" ht="15" thickBot="1" x14ac:dyDescent="0.35">
      <c r="A9" s="235"/>
      <c r="B9" s="16"/>
      <c r="C9" s="16"/>
      <c r="D9" s="16"/>
      <c r="E9" s="16"/>
      <c r="F9" s="16"/>
      <c r="G9" s="16"/>
      <c r="H9" s="16"/>
      <c r="I9" s="16"/>
      <c r="J9" s="16"/>
      <c r="K9" s="16"/>
      <c r="L9" s="16"/>
      <c r="M9" s="16"/>
      <c r="N9" s="134"/>
      <c r="O9" s="134"/>
      <c r="P9" s="134"/>
      <c r="Q9" s="134"/>
      <c r="R9" s="16"/>
      <c r="S9" s="16"/>
      <c r="T9" s="16"/>
      <c r="U9" s="16"/>
      <c r="V9" s="16"/>
      <c r="W9" s="16"/>
      <c r="X9" s="16"/>
      <c r="Y9" s="16"/>
      <c r="Z9" s="16"/>
      <c r="AA9" s="16"/>
      <c r="AB9" s="16"/>
      <c r="AC9" s="230"/>
      <c r="AD9" s="230"/>
      <c r="AE9" s="230"/>
      <c r="AF9" s="230"/>
      <c r="AG9" s="230"/>
      <c r="AH9" s="230"/>
      <c r="AI9" s="230"/>
      <c r="AJ9" s="230"/>
      <c r="AK9" s="230"/>
      <c r="AL9" s="230"/>
      <c r="AM9" s="230"/>
      <c r="AN9" s="230"/>
    </row>
    <row r="10" spans="1:40" s="134" customFormat="1" ht="16.2" thickBot="1" x14ac:dyDescent="0.35">
      <c r="A10" s="547" t="s">
        <v>222</v>
      </c>
      <c r="B10" s="547"/>
      <c r="C10" s="547"/>
      <c r="D10" s="547"/>
      <c r="E10" s="547"/>
      <c r="F10" s="547"/>
      <c r="G10" s="547"/>
      <c r="H10" s="547"/>
      <c r="I10" s="547"/>
      <c r="J10" s="547"/>
      <c r="K10" s="547"/>
      <c r="L10" s="547"/>
      <c r="AC10" s="236"/>
      <c r="AD10" s="236"/>
      <c r="AE10" s="236"/>
      <c r="AF10" s="236"/>
      <c r="AG10" s="236"/>
      <c r="AH10" s="236"/>
      <c r="AI10" s="236"/>
      <c r="AJ10" s="236"/>
      <c r="AK10" s="236"/>
      <c r="AL10" s="236"/>
      <c r="AM10" s="236"/>
      <c r="AN10" s="236"/>
    </row>
    <row r="11" spans="1:40" s="112" customFormat="1" ht="72" customHeight="1" thickBot="1" x14ac:dyDescent="0.3">
      <c r="A11" s="114" t="s">
        <v>223</v>
      </c>
      <c r="B11" s="114" t="s">
        <v>224</v>
      </c>
      <c r="C11" s="114" t="s">
        <v>225</v>
      </c>
      <c r="D11" s="114" t="s">
        <v>226</v>
      </c>
      <c r="E11" s="114" t="s">
        <v>225</v>
      </c>
      <c r="F11" s="114" t="s">
        <v>227</v>
      </c>
      <c r="G11" s="114" t="s">
        <v>225</v>
      </c>
      <c r="H11" s="114" t="s">
        <v>228</v>
      </c>
      <c r="I11" s="114" t="s">
        <v>225</v>
      </c>
      <c r="J11" s="114" t="s">
        <v>229</v>
      </c>
      <c r="K11" s="114" t="s">
        <v>225</v>
      </c>
      <c r="L11" s="237" t="s">
        <v>230</v>
      </c>
      <c r="M11" s="122"/>
      <c r="N11" s="120"/>
      <c r="O11" s="120"/>
      <c r="P11" s="120"/>
      <c r="Q11" s="120"/>
      <c r="R11" s="122"/>
      <c r="W11" s="122"/>
      <c r="X11" s="122"/>
      <c r="Y11" s="122"/>
      <c r="Z11" s="230"/>
      <c r="AA11" s="230"/>
      <c r="AB11" s="230"/>
      <c r="AC11" s="230"/>
      <c r="AD11" s="230"/>
      <c r="AE11" s="230"/>
      <c r="AF11" s="230"/>
      <c r="AG11" s="230"/>
      <c r="AH11" s="230"/>
      <c r="AI11" s="230"/>
      <c r="AJ11" s="230"/>
      <c r="AK11" s="230"/>
      <c r="AL11" s="230"/>
      <c r="AM11" s="230"/>
      <c r="AN11" s="230"/>
    </row>
    <row r="12" spans="1:40" ht="84" customHeight="1" x14ac:dyDescent="0.25">
      <c r="A12" s="238" t="s">
        <v>231</v>
      </c>
      <c r="B12" s="239">
        <v>342772000</v>
      </c>
      <c r="C12" s="240"/>
      <c r="D12" s="239">
        <v>323594000</v>
      </c>
      <c r="E12" s="240"/>
      <c r="F12" s="239">
        <v>277029000</v>
      </c>
      <c r="G12" s="240"/>
      <c r="H12" s="239">
        <v>442696000</v>
      </c>
      <c r="I12" s="240"/>
      <c r="J12" s="239">
        <v>613899000</v>
      </c>
      <c r="K12" s="240"/>
      <c r="L12" s="241" t="s">
        <v>433</v>
      </c>
      <c r="M12" s="16"/>
      <c r="N12" s="134"/>
      <c r="O12" s="134"/>
      <c r="P12" s="134"/>
      <c r="Q12" s="134"/>
      <c r="R12" s="16"/>
      <c r="W12" s="16"/>
      <c r="X12" s="16"/>
      <c r="Y12" s="16"/>
      <c r="Z12" s="230"/>
      <c r="AA12" s="230"/>
      <c r="AB12" s="230"/>
      <c r="AC12" s="230"/>
      <c r="AD12" s="230"/>
      <c r="AE12" s="230"/>
      <c r="AF12" s="230"/>
      <c r="AG12" s="230"/>
      <c r="AH12" s="230"/>
      <c r="AI12" s="230"/>
      <c r="AJ12" s="230"/>
      <c r="AK12" s="230"/>
      <c r="AL12" s="230"/>
      <c r="AM12" s="230"/>
      <c r="AN12" s="230"/>
    </row>
    <row r="13" spans="1:40" ht="70.2" customHeight="1" thickBot="1" x14ac:dyDescent="0.3">
      <c r="A13" s="243" t="s">
        <v>233</v>
      </c>
      <c r="B13" s="244">
        <f>B12-B14</f>
        <v>328056010.0656898</v>
      </c>
      <c r="C13" s="245"/>
      <c r="D13" s="244">
        <f>D12-D14</f>
        <v>334602413.51757377</v>
      </c>
      <c r="E13" s="245"/>
      <c r="F13" s="244">
        <f>F12-F14</f>
        <v>259880453.77166072</v>
      </c>
      <c r="G13" s="245"/>
      <c r="H13" s="244">
        <f>H12-H14</f>
        <v>388003156.16940981</v>
      </c>
      <c r="I13" s="245"/>
      <c r="J13" s="244">
        <f>J12-J14</f>
        <v>650775522.70646214</v>
      </c>
      <c r="K13" s="245"/>
      <c r="L13" s="482" t="s">
        <v>458</v>
      </c>
      <c r="M13" s="16"/>
      <c r="N13" s="134"/>
      <c r="O13" s="134"/>
      <c r="P13" s="134"/>
      <c r="Q13" s="134"/>
      <c r="R13" s="16"/>
      <c r="W13" s="16"/>
      <c r="X13" s="16"/>
      <c r="Y13" s="16"/>
      <c r="Z13" s="230"/>
      <c r="AA13" s="230"/>
      <c r="AB13" s="230"/>
      <c r="AC13" s="230"/>
      <c r="AD13" s="230"/>
      <c r="AE13" s="230"/>
      <c r="AF13" s="230"/>
      <c r="AG13" s="230"/>
      <c r="AH13" s="230"/>
      <c r="AI13" s="230"/>
      <c r="AJ13" s="230"/>
      <c r="AK13" s="230"/>
      <c r="AL13" s="230"/>
      <c r="AM13" s="230"/>
      <c r="AN13" s="230"/>
    </row>
    <row r="14" spans="1:40" ht="105.75" customHeight="1" x14ac:dyDescent="0.25">
      <c r="A14" s="246" t="s">
        <v>234</v>
      </c>
      <c r="B14" s="244">
        <f>IF(B12&gt;B17,B15+B17,B17-B15)</f>
        <v>14715989.934310198</v>
      </c>
      <c r="C14" s="245"/>
      <c r="D14" s="244">
        <f>IF(D12&gt;D17,D15+D17,D17-D15)</f>
        <v>-11008413.517573798</v>
      </c>
      <c r="E14" s="245"/>
      <c r="F14" s="244">
        <f>IF(F12&gt;F17,F15+F17,F17-F15)</f>
        <v>17148546.228339277</v>
      </c>
      <c r="G14" s="245"/>
      <c r="H14" s="244">
        <f>IF(H12&gt;H17,H15+H17,H17-H15)</f>
        <v>54692843.830590174</v>
      </c>
      <c r="I14" s="245"/>
      <c r="J14" s="244">
        <f>IF(J12&gt;J17,J15+J17,J17-J15)</f>
        <v>-36876522.706462122</v>
      </c>
      <c r="K14" s="245"/>
      <c r="L14" s="241" t="s">
        <v>232</v>
      </c>
      <c r="M14" s="16"/>
      <c r="N14" s="134"/>
      <c r="O14" s="134"/>
      <c r="P14" s="134"/>
      <c r="Q14" s="134"/>
      <c r="R14" s="16"/>
      <c r="W14" s="16"/>
      <c r="X14" s="16"/>
      <c r="Y14" s="16"/>
      <c r="Z14" s="230"/>
      <c r="AA14" s="230"/>
      <c r="AB14" s="230"/>
      <c r="AC14" s="230"/>
      <c r="AD14" s="230"/>
      <c r="AE14" s="230"/>
      <c r="AF14" s="230"/>
      <c r="AG14" s="230"/>
      <c r="AH14" s="230"/>
      <c r="AI14" s="230"/>
      <c r="AJ14" s="230"/>
      <c r="AK14" s="230"/>
      <c r="AL14" s="230"/>
      <c r="AM14" s="230"/>
      <c r="AN14" s="230"/>
    </row>
    <row r="15" spans="1:40" s="49" customFormat="1" ht="99" customHeight="1" thickBot="1" x14ac:dyDescent="0.3">
      <c r="A15" s="248" t="s">
        <v>235</v>
      </c>
      <c r="B15" s="414">
        <v>14715889.934310198</v>
      </c>
      <c r="C15" s="249"/>
      <c r="D15" s="414">
        <v>-11008507.14657402</v>
      </c>
      <c r="E15" s="249"/>
      <c r="F15" s="414">
        <v>17148456.977362514</v>
      </c>
      <c r="G15" s="249"/>
      <c r="H15" s="414">
        <v>54692703.954357028</v>
      </c>
      <c r="I15" s="249"/>
      <c r="J15" s="414">
        <v>-36876663.680162787</v>
      </c>
      <c r="K15" s="249"/>
      <c r="L15" s="456" t="s">
        <v>236</v>
      </c>
      <c r="M15" s="16"/>
      <c r="N15" s="134"/>
      <c r="O15" s="134"/>
      <c r="P15" s="134"/>
      <c r="Q15" s="134"/>
      <c r="R15" s="16"/>
      <c r="W15" s="16"/>
      <c r="X15" s="16"/>
      <c r="Y15" s="16"/>
      <c r="Z15" s="230"/>
      <c r="AA15" s="230"/>
      <c r="AB15" s="230"/>
      <c r="AC15" s="230"/>
      <c r="AD15" s="230"/>
      <c r="AE15" s="230"/>
      <c r="AF15" s="230"/>
      <c r="AG15" s="230"/>
      <c r="AH15" s="230"/>
      <c r="AI15" s="230"/>
      <c r="AJ15" s="230"/>
      <c r="AK15" s="230"/>
      <c r="AL15" s="230"/>
      <c r="AM15" s="230"/>
      <c r="AN15" s="230"/>
    </row>
    <row r="16" spans="1:40" s="49" customFormat="1" ht="15" thickBot="1" x14ac:dyDescent="0.3">
      <c r="A16" s="242"/>
      <c r="B16" s="250"/>
      <c r="C16" s="250"/>
      <c r="D16" s="250"/>
      <c r="E16" s="250"/>
      <c r="F16" s="250"/>
      <c r="G16" s="250"/>
      <c r="H16" s="250"/>
      <c r="I16" s="250"/>
      <c r="J16" s="250"/>
      <c r="K16" s="250"/>
      <c r="L16" s="242"/>
      <c r="M16" s="16"/>
      <c r="N16" s="134"/>
      <c r="O16" s="134"/>
      <c r="P16" s="134"/>
      <c r="Q16" s="134"/>
      <c r="R16" s="16"/>
      <c r="W16" s="16"/>
      <c r="X16" s="16"/>
      <c r="Y16" s="16"/>
      <c r="Z16" s="230"/>
      <c r="AA16" s="230"/>
      <c r="AB16" s="230"/>
      <c r="AC16" s="230"/>
      <c r="AD16" s="230"/>
      <c r="AE16" s="230"/>
      <c r="AF16" s="230"/>
      <c r="AG16" s="230"/>
      <c r="AH16" s="230"/>
      <c r="AI16" s="230"/>
      <c r="AJ16" s="230"/>
      <c r="AK16" s="230"/>
      <c r="AL16" s="230"/>
      <c r="AM16" s="230"/>
      <c r="AN16" s="230"/>
    </row>
    <row r="17" spans="1:40" ht="144" customHeight="1" x14ac:dyDescent="0.25">
      <c r="A17" s="251" t="s">
        <v>237</v>
      </c>
      <c r="B17" s="479">
        <v>100</v>
      </c>
      <c r="C17" s="480"/>
      <c r="D17" s="481">
        <v>93.629000221853516</v>
      </c>
      <c r="E17" s="480"/>
      <c r="F17" s="481">
        <v>89.250976762182745</v>
      </c>
      <c r="G17" s="480"/>
      <c r="H17" s="481">
        <v>139.87623314838388</v>
      </c>
      <c r="I17" s="480"/>
      <c r="J17" s="481">
        <v>140.97370066499542</v>
      </c>
      <c r="K17" s="240"/>
      <c r="L17" s="496" t="s">
        <v>459</v>
      </c>
      <c r="M17" s="16"/>
      <c r="N17" s="134"/>
      <c r="O17" s="134"/>
      <c r="P17" s="134"/>
      <c r="Q17" s="134"/>
      <c r="R17" s="16"/>
      <c r="W17" s="16"/>
      <c r="X17" s="16"/>
      <c r="Y17" s="16"/>
      <c r="Z17" s="230"/>
      <c r="AA17" s="230"/>
      <c r="AB17" s="230"/>
      <c r="AC17" s="230"/>
      <c r="AD17" s="230"/>
      <c r="AE17" s="230"/>
      <c r="AF17" s="230"/>
      <c r="AG17" s="230"/>
      <c r="AH17" s="230"/>
      <c r="AI17" s="230"/>
      <c r="AJ17" s="230"/>
      <c r="AK17" s="230"/>
      <c r="AL17" s="230"/>
      <c r="AM17" s="230"/>
      <c r="AN17" s="230"/>
    </row>
    <row r="18" spans="1:40" ht="67.95" customHeight="1" x14ac:dyDescent="0.25">
      <c r="A18" s="252" t="s">
        <v>233</v>
      </c>
      <c r="B18" s="244">
        <f>B17-B19</f>
        <v>-3.5790482330266968</v>
      </c>
      <c r="C18" s="245"/>
      <c r="D18" s="244">
        <f>D17-D19</f>
        <v>-0.2965904236506276</v>
      </c>
      <c r="E18" s="245"/>
      <c r="F18" s="244">
        <f>F17-F19</f>
        <v>1.9212284853720405</v>
      </c>
      <c r="G18" s="245"/>
      <c r="H18" s="244">
        <f>H17-H19</f>
        <v>0.96266963542103667</v>
      </c>
      <c r="I18" s="245"/>
      <c r="J18" s="244">
        <f>J17-J19</f>
        <v>7.4886050409475899</v>
      </c>
      <c r="K18" s="245"/>
      <c r="L18" s="482" t="s">
        <v>458</v>
      </c>
      <c r="M18" s="16"/>
      <c r="N18" s="134"/>
      <c r="O18" s="134"/>
      <c r="P18" s="134"/>
      <c r="Q18" s="134"/>
      <c r="R18" s="16"/>
      <c r="W18" s="16"/>
      <c r="X18" s="16"/>
      <c r="Y18" s="16"/>
      <c r="Z18" s="230"/>
      <c r="AA18" s="230"/>
      <c r="AB18" s="230"/>
      <c r="AC18" s="230"/>
      <c r="AD18" s="230"/>
      <c r="AE18" s="230"/>
      <c r="AF18" s="230"/>
      <c r="AG18" s="230"/>
      <c r="AH18" s="230"/>
      <c r="AI18" s="230"/>
      <c r="AJ18" s="230"/>
      <c r="AK18" s="230"/>
      <c r="AL18" s="230"/>
      <c r="AM18" s="230"/>
      <c r="AN18" s="230"/>
    </row>
    <row r="19" spans="1:40" ht="72.75" customHeight="1" x14ac:dyDescent="0.25">
      <c r="A19" s="253" t="s">
        <v>238</v>
      </c>
      <c r="B19" s="244">
        <f>B20+B22</f>
        <v>103.5790482330267</v>
      </c>
      <c r="C19" s="245"/>
      <c r="D19" s="244">
        <f>D20+D22</f>
        <v>93.925590645504144</v>
      </c>
      <c r="E19" s="245"/>
      <c r="F19" s="244">
        <f>F20+F22</f>
        <v>87.329748276810705</v>
      </c>
      <c r="G19" s="245"/>
      <c r="H19" s="244">
        <f>H20+H22</f>
        <v>138.91356351296284</v>
      </c>
      <c r="I19" s="245"/>
      <c r="J19" s="244">
        <f>J20+J22</f>
        <v>133.48509562404783</v>
      </c>
      <c r="K19" s="245"/>
      <c r="L19" s="254"/>
      <c r="M19" s="16"/>
      <c r="N19" s="134"/>
      <c r="O19" s="134"/>
      <c r="P19" s="134"/>
      <c r="Q19" s="134"/>
      <c r="R19" s="16"/>
      <c r="W19" s="16"/>
      <c r="X19" s="16"/>
      <c r="Y19" s="16"/>
      <c r="Z19" s="230"/>
      <c r="AA19" s="230"/>
      <c r="AB19" s="230"/>
      <c r="AC19" s="230"/>
      <c r="AD19" s="230"/>
      <c r="AE19" s="230"/>
      <c r="AF19" s="230"/>
      <c r="AG19" s="230"/>
      <c r="AH19" s="230"/>
      <c r="AI19" s="230"/>
      <c r="AJ19" s="230"/>
      <c r="AK19" s="230"/>
      <c r="AL19" s="230"/>
      <c r="AM19" s="230"/>
      <c r="AN19" s="230"/>
    </row>
    <row r="20" spans="1:40" ht="83.25" customHeight="1" thickBot="1" x14ac:dyDescent="0.3">
      <c r="A20" s="255" t="s">
        <v>239</v>
      </c>
      <c r="B20" s="476">
        <v>-0.73882368380977825</v>
      </c>
      <c r="C20" s="249"/>
      <c r="D20" s="476">
        <v>0.92685043334426709</v>
      </c>
      <c r="E20" s="249"/>
      <c r="F20" s="476">
        <v>-2.3824508868205925</v>
      </c>
      <c r="G20" s="249"/>
      <c r="H20" s="476">
        <v>-4.4694858703505025</v>
      </c>
      <c r="I20" s="249"/>
      <c r="J20" s="476">
        <v>-0.65729225209346287</v>
      </c>
      <c r="K20" s="249"/>
      <c r="L20" s="455" t="s">
        <v>437</v>
      </c>
      <c r="M20" s="134"/>
      <c r="N20" s="134"/>
      <c r="O20" s="134"/>
      <c r="P20" s="134"/>
      <c r="Q20" s="134"/>
      <c r="R20" s="16"/>
      <c r="W20" s="16"/>
      <c r="X20" s="16"/>
      <c r="Y20" s="16"/>
      <c r="Z20" s="230"/>
      <c r="AA20" s="230"/>
      <c r="AB20" s="230"/>
      <c r="AC20" s="230"/>
      <c r="AD20" s="230"/>
      <c r="AE20" s="230"/>
      <c r="AF20" s="230"/>
      <c r="AG20" s="230"/>
      <c r="AH20" s="230"/>
      <c r="AI20" s="230"/>
      <c r="AJ20" s="230"/>
      <c r="AK20" s="230"/>
      <c r="AL20" s="230"/>
      <c r="AM20" s="230"/>
      <c r="AN20" s="230"/>
    </row>
    <row r="21" spans="1:40" ht="15" thickBot="1" x14ac:dyDescent="0.3">
      <c r="A21" s="242"/>
      <c r="B21" s="250"/>
      <c r="C21" s="250"/>
      <c r="D21" s="250"/>
      <c r="E21" s="250"/>
      <c r="F21" s="250"/>
      <c r="G21" s="250"/>
      <c r="H21" s="250"/>
      <c r="I21" s="250"/>
      <c r="J21" s="250"/>
      <c r="K21" s="250"/>
      <c r="L21" s="242"/>
      <c r="M21" s="16"/>
      <c r="N21" s="134"/>
      <c r="O21" s="134"/>
      <c r="P21" s="134"/>
      <c r="Q21" s="134"/>
      <c r="R21" s="16"/>
      <c r="W21" s="16"/>
      <c r="X21" s="16"/>
      <c r="Y21" s="16"/>
      <c r="Z21" s="230"/>
      <c r="AA21" s="230"/>
      <c r="AB21" s="230"/>
      <c r="AC21" s="230"/>
      <c r="AD21" s="230"/>
      <c r="AE21" s="230"/>
      <c r="AF21" s="230"/>
      <c r="AG21" s="230"/>
      <c r="AH21" s="230"/>
      <c r="AI21" s="230"/>
      <c r="AJ21" s="230"/>
      <c r="AK21" s="230"/>
      <c r="AL21" s="230"/>
      <c r="AM21" s="230"/>
      <c r="AN21" s="230"/>
    </row>
    <row r="22" spans="1:40" ht="115.2" customHeight="1" x14ac:dyDescent="0.25">
      <c r="A22" s="256" t="s">
        <v>240</v>
      </c>
      <c r="B22" s="477">
        <v>104.31787191683648</v>
      </c>
      <c r="C22" s="478">
        <v>0.24510208663527414</v>
      </c>
      <c r="D22" s="477">
        <v>92.998740212159873</v>
      </c>
      <c r="E22" s="478">
        <v>0.24390817430036088</v>
      </c>
      <c r="F22" s="477">
        <v>89.712199163631297</v>
      </c>
      <c r="G22" s="478">
        <v>0.2205304835383346</v>
      </c>
      <c r="H22" s="477">
        <v>143.38304938331333</v>
      </c>
      <c r="I22" s="478">
        <v>0.23269747316108791</v>
      </c>
      <c r="J22" s="477">
        <v>134.1423878761413</v>
      </c>
      <c r="K22" s="478">
        <v>0.19695877804334461</v>
      </c>
      <c r="L22" s="455" t="s">
        <v>436</v>
      </c>
      <c r="M22" s="472"/>
      <c r="N22" s="472"/>
      <c r="O22" s="472"/>
      <c r="P22" s="472"/>
      <c r="Q22" s="472"/>
      <c r="R22" s="472"/>
      <c r="S22" s="472"/>
      <c r="T22" s="472"/>
      <c r="U22" s="472"/>
      <c r="V22" s="472"/>
      <c r="W22" s="16"/>
      <c r="X22" s="16"/>
      <c r="Y22" s="16"/>
      <c r="Z22" s="230"/>
      <c r="AA22" s="230"/>
      <c r="AB22" s="230"/>
      <c r="AC22" s="230"/>
      <c r="AD22" s="230"/>
      <c r="AE22" s="230"/>
      <c r="AF22" s="230"/>
      <c r="AG22" s="230"/>
      <c r="AH22" s="230"/>
      <c r="AI22" s="230"/>
      <c r="AJ22" s="230"/>
      <c r="AK22" s="230"/>
      <c r="AL22" s="230"/>
      <c r="AM22" s="230"/>
      <c r="AN22" s="230"/>
    </row>
    <row r="23" spans="1:40" ht="94.5" customHeight="1" thickBot="1" x14ac:dyDescent="0.3">
      <c r="A23" s="258" t="s">
        <v>233</v>
      </c>
      <c r="B23" s="259">
        <f>B22-B25</f>
        <v>-2398.8853094570977</v>
      </c>
      <c r="C23" s="260">
        <f>C25</f>
        <v>400.24521584483904</v>
      </c>
      <c r="D23" s="259">
        <f>D22-D25</f>
        <v>-2270.4177453359407</v>
      </c>
      <c r="E23" s="260">
        <f>E25</f>
        <v>403.28424469039612</v>
      </c>
      <c r="F23" s="259">
        <f>F22-F25</f>
        <v>-2309.3500081793854</v>
      </c>
      <c r="G23" s="260">
        <f>G25</f>
        <v>374.85487172894307</v>
      </c>
      <c r="H23" s="259">
        <f>H22-H25</f>
        <v>-3440.0161373972237</v>
      </c>
      <c r="I23" s="260">
        <f>I25</f>
        <v>383.47604960189358</v>
      </c>
      <c r="J23" s="259">
        <f>J22-J25</f>
        <v>-3632.9475723244991</v>
      </c>
      <c r="K23" s="260">
        <f>K25</f>
        <v>348.59122959847218</v>
      </c>
      <c r="L23" s="482" t="s">
        <v>449</v>
      </c>
      <c r="M23" s="16"/>
      <c r="N23" s="134"/>
      <c r="O23" s="134"/>
      <c r="P23" s="134"/>
      <c r="Q23" s="134"/>
      <c r="R23" s="16"/>
      <c r="W23" s="16"/>
      <c r="X23" s="16"/>
      <c r="Y23" s="16"/>
      <c r="Z23" s="230"/>
      <c r="AA23" s="230"/>
      <c r="AB23" s="230"/>
      <c r="AC23" s="230"/>
      <c r="AD23" s="230"/>
      <c r="AE23" s="230"/>
      <c r="AF23" s="230"/>
      <c r="AG23" s="230"/>
      <c r="AH23" s="230"/>
      <c r="AI23" s="230"/>
      <c r="AJ23" s="230"/>
      <c r="AK23" s="230"/>
      <c r="AL23" s="230"/>
      <c r="AM23" s="230"/>
      <c r="AN23" s="230"/>
    </row>
    <row r="24" spans="1:40" ht="15" thickBot="1" x14ac:dyDescent="0.3">
      <c r="A24" s="257"/>
      <c r="B24" s="261"/>
      <c r="C24" s="261"/>
      <c r="D24" s="261"/>
      <c r="E24" s="261"/>
      <c r="F24" s="261"/>
      <c r="G24" s="261"/>
      <c r="H24" s="261"/>
      <c r="I24" s="261"/>
      <c r="J24" s="261"/>
      <c r="K24" s="261"/>
      <c r="L24" s="257"/>
      <c r="M24" s="16"/>
      <c r="N24" s="134"/>
      <c r="O24" s="134"/>
      <c r="P24" s="134"/>
      <c r="Q24" s="134"/>
      <c r="R24" s="16"/>
      <c r="W24" s="16"/>
      <c r="X24" s="16"/>
      <c r="Y24" s="16"/>
      <c r="Z24" s="230"/>
      <c r="AA24" s="230"/>
      <c r="AB24" s="230"/>
      <c r="AC24" s="230"/>
      <c r="AD24" s="230"/>
      <c r="AE24" s="230"/>
      <c r="AF24" s="230"/>
      <c r="AG24" s="230"/>
      <c r="AH24" s="230"/>
      <c r="AI24" s="230"/>
      <c r="AJ24" s="230"/>
      <c r="AK24" s="230"/>
      <c r="AL24" s="230"/>
      <c r="AM24" s="230"/>
      <c r="AN24" s="230"/>
    </row>
    <row r="25" spans="1:40" ht="77.25" customHeight="1" x14ac:dyDescent="0.25">
      <c r="A25" s="262" t="s">
        <v>241</v>
      </c>
      <c r="B25" s="263">
        <f>SUM(B26:B30)</f>
        <v>2503.2031813739341</v>
      </c>
      <c r="C25" s="264">
        <f t="shared" ref="C25:K25" si="0">SUM(C26:C30)</f>
        <v>400.24521584483904</v>
      </c>
      <c r="D25" s="263">
        <f t="shared" si="0"/>
        <v>2363.4164855481004</v>
      </c>
      <c r="E25" s="264">
        <f t="shared" si="0"/>
        <v>403.28424469039612</v>
      </c>
      <c r="F25" s="263">
        <f t="shared" si="0"/>
        <v>2399.0622073430168</v>
      </c>
      <c r="G25" s="264">
        <f t="shared" si="0"/>
        <v>374.85487172894307</v>
      </c>
      <c r="H25" s="263">
        <f t="shared" si="0"/>
        <v>3583.3991867805371</v>
      </c>
      <c r="I25" s="264">
        <f t="shared" si="0"/>
        <v>383.47604960189358</v>
      </c>
      <c r="J25" s="263">
        <f t="shared" si="0"/>
        <v>3767.0899602006402</v>
      </c>
      <c r="K25" s="264">
        <f t="shared" si="0"/>
        <v>348.59122959847218</v>
      </c>
      <c r="L25" s="265"/>
      <c r="M25" s="16"/>
      <c r="N25" s="134"/>
      <c r="O25" s="134"/>
      <c r="P25" s="134"/>
      <c r="Q25" s="134"/>
      <c r="R25" s="16"/>
      <c r="W25" s="16"/>
      <c r="X25" s="16"/>
      <c r="Y25" s="16"/>
      <c r="Z25" s="230"/>
      <c r="AA25" s="230"/>
      <c r="AB25" s="230"/>
      <c r="AC25" s="230"/>
      <c r="AD25" s="230"/>
      <c r="AE25" s="230"/>
      <c r="AF25" s="230"/>
      <c r="AG25" s="230"/>
      <c r="AH25" s="230"/>
      <c r="AI25" s="230"/>
      <c r="AJ25" s="230"/>
      <c r="AK25" s="230"/>
      <c r="AL25" s="230"/>
      <c r="AM25" s="230"/>
      <c r="AN25" s="230"/>
    </row>
    <row r="26" spans="1:40" ht="75.599999999999994" customHeight="1" x14ac:dyDescent="0.25">
      <c r="A26" s="252" t="s">
        <v>242</v>
      </c>
      <c r="B26" s="266">
        <f t="shared" ref="B26:K26" si="1">B32</f>
        <v>103.20318137393382</v>
      </c>
      <c r="C26" s="244">
        <f t="shared" si="1"/>
        <v>0.24521584483905765</v>
      </c>
      <c r="D26" s="266">
        <f t="shared" si="1"/>
        <v>93.163741041975868</v>
      </c>
      <c r="E26" s="244">
        <f t="shared" si="1"/>
        <v>0.24459385334599826</v>
      </c>
      <c r="F26" s="266">
        <f t="shared" si="1"/>
        <v>89.958916288028846</v>
      </c>
      <c r="G26" s="244">
        <f t="shared" si="1"/>
        <v>0.22061153434753217</v>
      </c>
      <c r="H26" s="266">
        <f t="shared" si="1"/>
        <v>141.17036342522829</v>
      </c>
      <c r="I26" s="244">
        <f t="shared" si="1"/>
        <v>0.23356261737774331</v>
      </c>
      <c r="J26" s="266">
        <f t="shared" si="1"/>
        <v>130.46399955016693</v>
      </c>
      <c r="K26" s="244">
        <f t="shared" si="1"/>
        <v>0.19712571270140195</v>
      </c>
      <c r="L26" s="254"/>
      <c r="M26" s="16"/>
      <c r="N26" s="134"/>
      <c r="O26" s="134"/>
      <c r="P26" s="134"/>
      <c r="Q26" s="134"/>
      <c r="R26" s="16"/>
      <c r="W26" s="16"/>
      <c r="X26" s="16"/>
      <c r="Y26" s="16"/>
      <c r="Z26" s="230"/>
      <c r="AA26" s="230"/>
      <c r="AB26" s="230"/>
      <c r="AC26" s="230"/>
      <c r="AD26" s="230"/>
      <c r="AE26" s="230"/>
      <c r="AF26" s="230"/>
      <c r="AG26" s="230"/>
      <c r="AH26" s="230"/>
      <c r="AI26" s="230"/>
      <c r="AJ26" s="230"/>
      <c r="AK26" s="230"/>
      <c r="AL26" s="230"/>
      <c r="AM26" s="230"/>
      <c r="AN26" s="230"/>
    </row>
    <row r="27" spans="1:40" ht="61.5" customHeight="1" x14ac:dyDescent="0.25">
      <c r="A27" s="267" t="s">
        <v>243</v>
      </c>
      <c r="B27" s="498">
        <f>'3)_Cost_to_make_and_sell'!C63</f>
        <v>600</v>
      </c>
      <c r="C27" s="474">
        <f>'3)_Cost_to_make_and_sell'!C64</f>
        <v>100</v>
      </c>
      <c r="D27" s="498">
        <f>'3)_Cost_to_make_and_sell'!D63</f>
        <v>575.32712620267239</v>
      </c>
      <c r="E27" s="474">
        <f>'3)_Cost_to_make_and_sell'!D64</f>
        <v>101.03346786628003</v>
      </c>
      <c r="F27" s="498">
        <f>'3)_Cost_to_make_and_sell'!E63</f>
        <v>528.76047663370105</v>
      </c>
      <c r="G27" s="474">
        <f>'3)_Cost_to_make_and_sell'!E64</f>
        <v>85.253977347480188</v>
      </c>
      <c r="H27" s="498">
        <f>'3)_Cost_to_make_and_sell'!F63</f>
        <v>850.59273958694905</v>
      </c>
      <c r="I27" s="474">
        <f>'3)_Cost_to_make_and_sell'!F64</f>
        <v>94.255804389283298</v>
      </c>
      <c r="J27" s="498">
        <f>'3)_Cost_to_make_and_sell'!G63</f>
        <v>863.49781975448991</v>
      </c>
      <c r="K27" s="474">
        <f>'3)_Cost_to_make_and_sell'!G64</f>
        <v>82.559869768569584</v>
      </c>
      <c r="L27" s="455" t="s">
        <v>437</v>
      </c>
      <c r="M27" s="16"/>
      <c r="N27" s="134"/>
      <c r="O27" s="134"/>
      <c r="P27" s="134"/>
      <c r="Q27" s="134"/>
      <c r="R27" s="16"/>
      <c r="W27" s="16"/>
      <c r="X27" s="16"/>
      <c r="Y27" s="16"/>
      <c r="Z27" s="230"/>
      <c r="AA27" s="230"/>
      <c r="AB27" s="230"/>
      <c r="AC27" s="230"/>
      <c r="AD27" s="230"/>
      <c r="AE27" s="230"/>
      <c r="AF27" s="230"/>
      <c r="AG27" s="230"/>
      <c r="AH27" s="230"/>
      <c r="AI27" s="230"/>
      <c r="AJ27" s="230"/>
      <c r="AK27" s="230"/>
      <c r="AL27" s="230"/>
      <c r="AM27" s="230"/>
      <c r="AN27" s="230"/>
    </row>
    <row r="28" spans="1:40" ht="79.5" customHeight="1" x14ac:dyDescent="0.25">
      <c r="A28" s="267" t="s">
        <v>244</v>
      </c>
      <c r="B28" s="498">
        <f>'3)_Cost_to_make_and_sell'!C124</f>
        <v>600</v>
      </c>
      <c r="C28" s="474">
        <f>'3)_Cost_to_make_and_sell'!C125</f>
        <v>100</v>
      </c>
      <c r="D28" s="498">
        <f>'3)_Cost_to_make_and_sell'!D124</f>
        <v>541.20757367055762</v>
      </c>
      <c r="E28" s="474">
        <f>'3)_Cost_to_make_and_sell'!D125</f>
        <v>97.183282578324437</v>
      </c>
      <c r="F28" s="498">
        <f>'3)_Cost_to_make_and_sell'!E124</f>
        <v>520.65027496338894</v>
      </c>
      <c r="G28" s="474">
        <f>'3)_Cost_to_make_and_sell'!E125</f>
        <v>85.04097308382805</v>
      </c>
      <c r="H28" s="498">
        <f>'3)_Cost_to_make_and_sell'!F124</f>
        <v>862.5937187076438</v>
      </c>
      <c r="I28" s="474">
        <f>'3)_Cost_to_make_and_sell'!F125</f>
        <v>96.496392898632692</v>
      </c>
      <c r="J28" s="498">
        <f>'3)_Cost_to_make_and_sell'!G124</f>
        <v>908.75769783652413</v>
      </c>
      <c r="K28" s="474">
        <f>'3)_Cost_to_make_and_sell'!G125</f>
        <v>87.269444547847314</v>
      </c>
      <c r="L28" s="455" t="s">
        <v>437</v>
      </c>
      <c r="M28" s="16"/>
      <c r="N28" s="134"/>
      <c r="O28" s="134"/>
      <c r="P28" s="134"/>
      <c r="Q28" s="134"/>
      <c r="R28" s="16"/>
      <c r="W28" s="16"/>
      <c r="X28" s="16"/>
      <c r="Y28" s="16"/>
      <c r="Z28" s="230"/>
      <c r="AA28" s="230"/>
      <c r="AB28" s="230"/>
      <c r="AC28" s="230"/>
      <c r="AD28" s="230"/>
      <c r="AE28" s="230"/>
      <c r="AF28" s="230"/>
      <c r="AG28" s="230"/>
      <c r="AH28" s="230"/>
      <c r="AI28" s="230"/>
      <c r="AJ28" s="230"/>
      <c r="AK28" s="230"/>
      <c r="AL28" s="230"/>
      <c r="AM28" s="230"/>
      <c r="AN28" s="230"/>
    </row>
    <row r="29" spans="1:40" ht="80.25" customHeight="1" x14ac:dyDescent="0.25">
      <c r="A29" s="267" t="s">
        <v>245</v>
      </c>
      <c r="B29" s="498">
        <f>'3)_Cost_to_make_and_sell'!C185</f>
        <v>600</v>
      </c>
      <c r="C29" s="474">
        <f>'3)_Cost_to_make_and_sell'!C186</f>
        <v>100</v>
      </c>
      <c r="D29" s="498">
        <f>'3)_Cost_to_make_and_sell'!D185</f>
        <v>560.50628315574022</v>
      </c>
      <c r="E29" s="474">
        <f>'3)_Cost_to_make_and_sell'!D186</f>
        <v>100.64870329403148</v>
      </c>
      <c r="F29" s="498">
        <f>'3)_Cost_to_make_and_sell'!E185</f>
        <v>587.1735596103772</v>
      </c>
      <c r="G29" s="474">
        <f>'3)_Cost_to_make_and_sell'!E186</f>
        <v>95.906625386633749</v>
      </c>
      <c r="H29" s="498">
        <f>'3)_Cost_to_make_and_sell'!F185</f>
        <v>844.66356988668099</v>
      </c>
      <c r="I29" s="474">
        <f>'3)_Cost_to_make_and_sell'!F186</f>
        <v>94.490588024524897</v>
      </c>
      <c r="J29" s="498">
        <f>'3)_Cost_to_make_and_sell'!G185</f>
        <v>738.23744508424102</v>
      </c>
      <c r="K29" s="474">
        <f>'3)_Cost_to_make_and_sell'!G186</f>
        <v>70.894113942914984</v>
      </c>
      <c r="L29" s="455" t="s">
        <v>437</v>
      </c>
      <c r="M29" s="16"/>
      <c r="N29" s="134"/>
      <c r="O29" s="134"/>
      <c r="P29" s="134"/>
      <c r="Q29" s="134"/>
      <c r="R29" s="16"/>
      <c r="W29" s="16"/>
      <c r="X29" s="16"/>
      <c r="Y29" s="16"/>
      <c r="Z29" s="230"/>
      <c r="AA29" s="230"/>
      <c r="AB29" s="230"/>
      <c r="AC29" s="230"/>
      <c r="AD29" s="230"/>
      <c r="AE29" s="230"/>
      <c r="AF29" s="230"/>
      <c r="AG29" s="230"/>
      <c r="AH29" s="230"/>
      <c r="AI29" s="230"/>
      <c r="AJ29" s="230"/>
      <c r="AK29" s="230"/>
      <c r="AL29" s="230"/>
      <c r="AM29" s="230"/>
      <c r="AN29" s="230"/>
    </row>
    <row r="30" spans="1:40" ht="97.5" customHeight="1" thickBot="1" x14ac:dyDescent="0.3">
      <c r="A30" s="268" t="s">
        <v>246</v>
      </c>
      <c r="B30" s="498">
        <f>'3)_Cost_to_make_and_sell'!C246</f>
        <v>600</v>
      </c>
      <c r="C30" s="476">
        <f>'3)_Cost_to_make_and_sell'!C247</f>
        <v>100</v>
      </c>
      <c r="D30" s="498">
        <f>'3)_Cost_to_make_and_sell'!D246</f>
        <v>593.21176147715391</v>
      </c>
      <c r="E30" s="476">
        <f>'3)_Cost_to_make_and_sell'!D247</f>
        <v>104.1741970984142</v>
      </c>
      <c r="F30" s="498">
        <f>'3)_Cost_to_make_and_sell'!E246</f>
        <v>672.51897984752077</v>
      </c>
      <c r="G30" s="476">
        <f>'3)_Cost_to_make_and_sell'!E247</f>
        <v>108.43268437665361</v>
      </c>
      <c r="H30" s="498">
        <f>'3)_Cost_to_make_and_sell'!F246</f>
        <v>884.37879517403508</v>
      </c>
      <c r="I30" s="476">
        <f>'3)_Cost_to_make_and_sell'!F247</f>
        <v>97.999701672074906</v>
      </c>
      <c r="J30" s="498">
        <f>'3)_Cost_to_make_and_sell'!G246</f>
        <v>1126.1329979752181</v>
      </c>
      <c r="K30" s="476">
        <f>'3)_Cost_to_make_and_sell'!G247</f>
        <v>107.67067562643885</v>
      </c>
      <c r="L30" s="455" t="s">
        <v>437</v>
      </c>
      <c r="M30" s="16"/>
      <c r="N30" s="134"/>
      <c r="O30" s="134"/>
      <c r="P30" s="134"/>
      <c r="Q30" s="134"/>
      <c r="R30" s="16"/>
      <c r="W30" s="16"/>
      <c r="X30" s="16"/>
      <c r="Y30" s="16"/>
      <c r="Z30" s="230"/>
      <c r="AA30" s="230"/>
      <c r="AB30" s="230"/>
      <c r="AC30" s="230"/>
      <c r="AD30" s="230"/>
      <c r="AE30" s="230"/>
      <c r="AF30" s="230"/>
      <c r="AG30" s="230"/>
      <c r="AH30" s="230"/>
      <c r="AI30" s="230"/>
      <c r="AJ30" s="230"/>
      <c r="AK30" s="230"/>
      <c r="AL30" s="230"/>
      <c r="AM30" s="230"/>
      <c r="AN30" s="230"/>
    </row>
    <row r="31" spans="1:40" ht="15" thickBot="1" x14ac:dyDescent="0.3">
      <c r="A31" s="257"/>
      <c r="B31" s="261"/>
      <c r="C31" s="261"/>
      <c r="D31" s="261"/>
      <c r="E31" s="261"/>
      <c r="F31" s="261"/>
      <c r="G31" s="261"/>
      <c r="H31" s="261"/>
      <c r="I31" s="261"/>
      <c r="J31" s="261"/>
      <c r="K31" s="261"/>
      <c r="L31" s="257"/>
      <c r="M31" s="257"/>
      <c r="N31" s="134"/>
      <c r="O31" s="134"/>
      <c r="P31" s="134"/>
      <c r="Q31" s="134"/>
      <c r="R31" s="16"/>
      <c r="W31" s="16"/>
      <c r="X31" s="16"/>
      <c r="Y31" s="16"/>
      <c r="Z31" s="230"/>
      <c r="AA31" s="230"/>
      <c r="AB31" s="230"/>
      <c r="AC31" s="230"/>
      <c r="AD31" s="230"/>
      <c r="AE31" s="230"/>
      <c r="AF31" s="230"/>
      <c r="AG31" s="230"/>
      <c r="AH31" s="230"/>
      <c r="AI31" s="230"/>
      <c r="AJ31" s="230"/>
      <c r="AK31" s="230"/>
      <c r="AL31" s="230"/>
      <c r="AM31" s="230"/>
      <c r="AN31" s="230"/>
    </row>
    <row r="32" spans="1:40" ht="80.25" customHeight="1" x14ac:dyDescent="0.25">
      <c r="A32" s="262" t="s">
        <v>247</v>
      </c>
      <c r="B32" s="263">
        <f t="shared" ref="B32:K32" si="2">SUM(B33:B34)</f>
        <v>103.20318137393382</v>
      </c>
      <c r="C32" s="264">
        <f t="shared" si="2"/>
        <v>0.24521584483905765</v>
      </c>
      <c r="D32" s="263">
        <f t="shared" si="2"/>
        <v>93.163741041975868</v>
      </c>
      <c r="E32" s="264">
        <f t="shared" si="2"/>
        <v>0.24459385334599826</v>
      </c>
      <c r="F32" s="263">
        <f t="shared" si="2"/>
        <v>89.958916288028846</v>
      </c>
      <c r="G32" s="264">
        <f t="shared" si="2"/>
        <v>0.22061153434753217</v>
      </c>
      <c r="H32" s="263">
        <f t="shared" si="2"/>
        <v>141.17036342522829</v>
      </c>
      <c r="I32" s="264">
        <f t="shared" si="2"/>
        <v>0.23356261737774331</v>
      </c>
      <c r="J32" s="263">
        <f t="shared" si="2"/>
        <v>130.46399955016693</v>
      </c>
      <c r="K32" s="264">
        <f t="shared" si="2"/>
        <v>0.19712571270140195</v>
      </c>
      <c r="L32" s="265"/>
      <c r="M32" s="16"/>
      <c r="N32" s="134"/>
      <c r="O32" s="134"/>
      <c r="P32" s="134"/>
      <c r="Q32" s="134"/>
      <c r="R32" s="16"/>
      <c r="W32" s="16"/>
      <c r="X32" s="16"/>
      <c r="Y32" s="16"/>
      <c r="Z32" s="230"/>
      <c r="AA32" s="230"/>
      <c r="AB32" s="230"/>
      <c r="AC32" s="230"/>
      <c r="AD32" s="230"/>
      <c r="AE32" s="230"/>
      <c r="AF32" s="230"/>
      <c r="AG32" s="230"/>
      <c r="AH32" s="230"/>
      <c r="AI32" s="230"/>
      <c r="AJ32" s="230"/>
      <c r="AK32" s="230"/>
      <c r="AL32" s="230"/>
      <c r="AM32" s="230"/>
      <c r="AN32" s="230"/>
    </row>
    <row r="33" spans="1:40" ht="94.2" customHeight="1" x14ac:dyDescent="0.25">
      <c r="A33" s="269" t="s">
        <v>248</v>
      </c>
      <c r="B33" s="473">
        <v>88.08873291974038</v>
      </c>
      <c r="C33" s="474">
        <v>0.2103210436781964</v>
      </c>
      <c r="D33" s="473">
        <v>77.160006549763324</v>
      </c>
      <c r="E33" s="474">
        <v>0.2039207938035893</v>
      </c>
      <c r="F33" s="473">
        <v>76.925700735958443</v>
      </c>
      <c r="G33" s="474">
        <v>0.18940041489554085</v>
      </c>
      <c r="H33" s="473">
        <v>125.01763555330281</v>
      </c>
      <c r="I33" s="474">
        <v>0.20774115312133803</v>
      </c>
      <c r="J33" s="473">
        <v>117.06923739001266</v>
      </c>
      <c r="K33" s="474">
        <v>0.1777168062001189</v>
      </c>
      <c r="L33" s="455" t="s">
        <v>436</v>
      </c>
      <c r="M33" s="472"/>
      <c r="N33" s="472"/>
      <c r="O33" s="472"/>
      <c r="P33" s="472"/>
      <c r="Q33" s="472"/>
      <c r="R33" s="472"/>
      <c r="S33" s="472"/>
      <c r="T33" s="472"/>
      <c r="U33" s="472"/>
      <c r="V33" s="472"/>
      <c r="W33" s="16"/>
      <c r="X33" s="16"/>
      <c r="Y33" s="16"/>
      <c r="Z33" s="230"/>
      <c r="AA33" s="230"/>
      <c r="AB33" s="230"/>
      <c r="AC33" s="230"/>
      <c r="AD33" s="230"/>
      <c r="AE33" s="230"/>
      <c r="AF33" s="230"/>
      <c r="AG33" s="230"/>
      <c r="AH33" s="230"/>
      <c r="AI33" s="230"/>
      <c r="AJ33" s="230"/>
      <c r="AK33" s="230"/>
      <c r="AL33" s="230"/>
      <c r="AM33" s="230"/>
      <c r="AN33" s="230"/>
    </row>
    <row r="34" spans="1:40" ht="82.5" customHeight="1" thickBot="1" x14ac:dyDescent="0.3">
      <c r="A34" s="270" t="s">
        <v>249</v>
      </c>
      <c r="B34" s="475">
        <v>15.114448454193434</v>
      </c>
      <c r="C34" s="476">
        <v>3.4894801160861237E-2</v>
      </c>
      <c r="D34" s="475">
        <v>16.003734492212551</v>
      </c>
      <c r="E34" s="476">
        <v>4.0673059542408976E-2</v>
      </c>
      <c r="F34" s="475">
        <v>13.033215552070402</v>
      </c>
      <c r="G34" s="476">
        <v>3.1211119451991311E-2</v>
      </c>
      <c r="H34" s="475">
        <v>16.152727871925475</v>
      </c>
      <c r="I34" s="476">
        <v>2.5821464256405285E-2</v>
      </c>
      <c r="J34" s="475">
        <v>13.394762160154285</v>
      </c>
      <c r="K34" s="476">
        <v>1.9408906501283053E-2</v>
      </c>
      <c r="L34" s="455" t="s">
        <v>436</v>
      </c>
      <c r="M34" s="472"/>
      <c r="N34" s="472"/>
      <c r="O34" s="472"/>
      <c r="P34" s="472"/>
      <c r="Q34" s="472"/>
      <c r="R34" s="472"/>
      <c r="S34" s="472"/>
      <c r="T34" s="472"/>
      <c r="U34" s="472"/>
      <c r="V34" s="472"/>
      <c r="W34" s="16"/>
      <c r="X34" s="16"/>
      <c r="Y34" s="16"/>
      <c r="Z34" s="230"/>
      <c r="AA34" s="230"/>
      <c r="AB34" s="230"/>
      <c r="AC34" s="230"/>
      <c r="AD34" s="230"/>
      <c r="AE34" s="230"/>
      <c r="AF34" s="230"/>
      <c r="AG34" s="230"/>
      <c r="AH34" s="230"/>
      <c r="AI34" s="230"/>
      <c r="AJ34" s="230"/>
      <c r="AK34" s="230"/>
      <c r="AL34" s="230"/>
      <c r="AM34" s="230"/>
      <c r="AN34" s="230"/>
    </row>
    <row r="35" spans="1:40" ht="14.4" x14ac:dyDescent="0.25">
      <c r="A35" s="29"/>
      <c r="B35" s="29"/>
      <c r="C35" s="29"/>
      <c r="D35" s="29"/>
      <c r="E35" s="29"/>
      <c r="F35" s="29"/>
      <c r="G35" s="29"/>
      <c r="H35" s="29"/>
      <c r="I35" s="29"/>
      <c r="J35" s="29"/>
      <c r="K35" s="29"/>
      <c r="L35" s="29"/>
      <c r="M35" s="16"/>
      <c r="N35" s="134"/>
      <c r="O35" s="134"/>
      <c r="P35" s="134"/>
      <c r="Q35" s="134"/>
      <c r="R35" s="16"/>
      <c r="W35" s="16"/>
      <c r="X35" s="16"/>
      <c r="Y35" s="16"/>
      <c r="Z35" s="230"/>
      <c r="AA35" s="230"/>
      <c r="AB35" s="230"/>
      <c r="AC35" s="230"/>
      <c r="AD35" s="230"/>
      <c r="AE35" s="230"/>
      <c r="AF35" s="230"/>
      <c r="AG35" s="230"/>
      <c r="AH35" s="230"/>
      <c r="AI35" s="230"/>
      <c r="AJ35" s="230"/>
      <c r="AK35" s="230"/>
      <c r="AL35" s="230"/>
      <c r="AM35" s="230"/>
      <c r="AN35" s="230"/>
    </row>
    <row r="36" spans="1:40" ht="14.4" x14ac:dyDescent="0.25">
      <c r="A36" s="29"/>
      <c r="B36" s="445"/>
      <c r="C36" s="29"/>
      <c r="D36" s="29"/>
      <c r="E36" s="29"/>
      <c r="F36" s="29"/>
      <c r="G36" s="29"/>
      <c r="H36" s="29"/>
      <c r="I36" s="29"/>
      <c r="J36" s="29"/>
      <c r="K36" s="29"/>
      <c r="L36" s="29"/>
      <c r="M36" s="16"/>
      <c r="N36" s="16"/>
      <c r="O36" s="16"/>
      <c r="P36" s="16"/>
      <c r="Q36" s="16"/>
      <c r="R36" s="16"/>
      <c r="W36" s="16"/>
      <c r="X36" s="16"/>
      <c r="Y36" s="16"/>
      <c r="Z36" s="230"/>
      <c r="AA36" s="230"/>
      <c r="AB36" s="230"/>
      <c r="AC36" s="230"/>
      <c r="AD36" s="230"/>
      <c r="AE36" s="230"/>
      <c r="AF36" s="230"/>
      <c r="AG36" s="230"/>
      <c r="AH36" s="230"/>
      <c r="AI36" s="230"/>
      <c r="AJ36" s="230"/>
      <c r="AK36" s="230"/>
      <c r="AL36" s="230"/>
      <c r="AM36" s="230"/>
      <c r="AN36" s="230"/>
    </row>
    <row r="37" spans="1:40" ht="14.4" x14ac:dyDescent="0.25">
      <c r="A37" s="29"/>
      <c r="B37" s="445"/>
      <c r="C37" s="29"/>
      <c r="D37" s="29"/>
      <c r="E37" s="29"/>
      <c r="F37" s="29"/>
      <c r="G37" s="29"/>
      <c r="H37" s="29"/>
      <c r="I37" s="29"/>
      <c r="J37" s="29"/>
      <c r="K37" s="29"/>
      <c r="L37" s="29"/>
      <c r="M37" s="16"/>
      <c r="N37" s="271"/>
      <c r="O37" s="16"/>
      <c r="P37" s="271"/>
      <c r="Q37" s="16"/>
      <c r="R37" s="16"/>
      <c r="W37" s="16"/>
      <c r="X37" s="16"/>
      <c r="Y37" s="16"/>
      <c r="Z37" s="230"/>
      <c r="AA37" s="230"/>
      <c r="AB37" s="230"/>
      <c r="AC37" s="230"/>
      <c r="AD37" s="230"/>
      <c r="AE37" s="230"/>
      <c r="AF37" s="230"/>
      <c r="AG37" s="230"/>
      <c r="AH37" s="230"/>
      <c r="AI37" s="230"/>
      <c r="AJ37" s="230"/>
      <c r="AK37" s="230"/>
      <c r="AL37" s="230"/>
      <c r="AM37" s="230"/>
      <c r="AN37" s="230"/>
    </row>
    <row r="38" spans="1:40" ht="14.4" x14ac:dyDescent="0.25">
      <c r="A38" s="29"/>
      <c r="B38" s="445"/>
      <c r="C38" s="29"/>
      <c r="D38" s="29"/>
      <c r="E38" s="29"/>
      <c r="F38" s="29"/>
      <c r="G38" s="29"/>
      <c r="H38" s="29"/>
      <c r="I38" s="29"/>
      <c r="J38" s="29"/>
      <c r="K38" s="29"/>
      <c r="L38" s="29"/>
      <c r="M38" s="16"/>
      <c r="N38" s="16"/>
      <c r="O38" s="16"/>
      <c r="P38" s="16"/>
      <c r="Q38" s="16"/>
      <c r="R38" s="16"/>
      <c r="W38" s="16"/>
      <c r="X38" s="16"/>
      <c r="Y38" s="16"/>
      <c r="Z38" s="230"/>
      <c r="AA38" s="230"/>
      <c r="AB38" s="230"/>
      <c r="AC38" s="230"/>
      <c r="AD38" s="230"/>
      <c r="AE38" s="230"/>
      <c r="AF38" s="230"/>
      <c r="AG38" s="230"/>
      <c r="AH38" s="230"/>
      <c r="AI38" s="230"/>
      <c r="AJ38" s="230"/>
      <c r="AK38" s="230"/>
      <c r="AL38" s="230"/>
      <c r="AM38" s="230"/>
      <c r="AN38" s="230"/>
    </row>
    <row r="39" spans="1:40" ht="14.4" x14ac:dyDescent="0.25">
      <c r="A39" s="29"/>
      <c r="B39" s="445"/>
      <c r="C39" s="29"/>
      <c r="D39" s="29"/>
      <c r="E39" s="29"/>
      <c r="F39" s="29"/>
      <c r="G39" s="29"/>
      <c r="H39" s="29"/>
      <c r="I39" s="29"/>
      <c r="J39" s="29"/>
      <c r="K39" s="29"/>
      <c r="L39" s="29"/>
      <c r="M39" s="16"/>
      <c r="N39" s="16"/>
      <c r="O39" s="16"/>
      <c r="P39" s="16"/>
      <c r="Q39" s="16"/>
      <c r="R39" s="16"/>
      <c r="W39" s="16"/>
      <c r="X39" s="16"/>
      <c r="Y39" s="16"/>
      <c r="Z39" s="230"/>
      <c r="AA39" s="230"/>
      <c r="AB39" s="230"/>
      <c r="AC39" s="230"/>
      <c r="AD39" s="230"/>
      <c r="AE39" s="230"/>
      <c r="AF39" s="230"/>
      <c r="AG39" s="230"/>
      <c r="AH39" s="230"/>
      <c r="AI39" s="230"/>
      <c r="AJ39" s="230"/>
      <c r="AK39" s="230"/>
      <c r="AL39" s="230"/>
      <c r="AM39" s="230"/>
      <c r="AN39" s="230"/>
    </row>
    <row r="40" spans="1:40" ht="14.4" x14ac:dyDescent="0.25">
      <c r="A40" s="29"/>
      <c r="B40" s="29"/>
      <c r="C40" s="29"/>
      <c r="D40" s="29"/>
      <c r="E40" s="29"/>
      <c r="F40" s="29"/>
      <c r="G40" s="29"/>
      <c r="H40" s="29"/>
      <c r="I40" s="29"/>
      <c r="J40" s="29"/>
      <c r="K40" s="29"/>
      <c r="L40" s="29"/>
      <c r="M40" s="16"/>
      <c r="N40" s="271"/>
      <c r="O40" s="16"/>
      <c r="P40" s="271"/>
      <c r="Q40" s="16"/>
      <c r="R40" s="16"/>
      <c r="W40" s="16"/>
      <c r="X40" s="16"/>
      <c r="Y40" s="16"/>
      <c r="Z40" s="230"/>
      <c r="AA40" s="230"/>
      <c r="AB40" s="230"/>
      <c r="AC40" s="230"/>
      <c r="AD40" s="230"/>
      <c r="AE40" s="230"/>
      <c r="AF40" s="230"/>
      <c r="AG40" s="230"/>
      <c r="AH40" s="230"/>
      <c r="AI40" s="230"/>
      <c r="AJ40" s="230"/>
      <c r="AK40" s="230"/>
      <c r="AL40" s="230"/>
      <c r="AM40" s="230"/>
      <c r="AN40" s="230"/>
    </row>
    <row r="41" spans="1:40" ht="14.4" x14ac:dyDescent="0.25">
      <c r="A41" s="16"/>
      <c r="B41" s="271"/>
      <c r="C41" s="16"/>
      <c r="D41" s="16"/>
      <c r="E41" s="16"/>
      <c r="F41" s="16"/>
      <c r="G41" s="16"/>
      <c r="H41" s="16"/>
      <c r="I41" s="16"/>
      <c r="J41" s="16"/>
      <c r="K41" s="16"/>
      <c r="L41" s="271"/>
      <c r="M41" s="16"/>
      <c r="N41" s="16"/>
      <c r="O41" s="16"/>
      <c r="P41" s="16"/>
      <c r="Q41" s="16"/>
      <c r="R41" s="16"/>
      <c r="W41" s="16"/>
      <c r="X41" s="16"/>
      <c r="Y41" s="16"/>
      <c r="Z41" s="230"/>
      <c r="AA41" s="230"/>
      <c r="AB41" s="230"/>
      <c r="AC41" s="230"/>
      <c r="AD41" s="230"/>
      <c r="AE41" s="230"/>
      <c r="AF41" s="230"/>
      <c r="AG41" s="230"/>
      <c r="AH41" s="230"/>
      <c r="AI41" s="230"/>
      <c r="AJ41" s="230"/>
      <c r="AK41" s="230"/>
      <c r="AL41" s="230"/>
      <c r="AM41" s="230"/>
      <c r="AN41" s="230"/>
    </row>
    <row r="42" spans="1:40" ht="14.4"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230"/>
      <c r="AA42" s="230"/>
      <c r="AB42" s="230"/>
      <c r="AC42" s="230"/>
      <c r="AD42" s="230"/>
      <c r="AE42" s="230"/>
      <c r="AF42" s="230"/>
      <c r="AG42" s="230"/>
      <c r="AH42" s="230"/>
      <c r="AI42" s="230"/>
      <c r="AJ42" s="230"/>
      <c r="AK42" s="230"/>
      <c r="AL42" s="230"/>
      <c r="AM42" s="230"/>
      <c r="AN42" s="230"/>
    </row>
    <row r="43" spans="1:40" ht="14.4" x14ac:dyDescent="0.25">
      <c r="A43" s="16"/>
      <c r="B43" s="16"/>
      <c r="C43" s="16"/>
      <c r="D43" s="16"/>
      <c r="E43" s="16"/>
      <c r="F43" s="16"/>
      <c r="G43" s="16"/>
      <c r="H43" s="16"/>
      <c r="I43" s="16"/>
      <c r="J43" s="16"/>
      <c r="K43" s="16"/>
      <c r="L43" s="16"/>
      <c r="M43" s="16"/>
      <c r="N43" s="271"/>
      <c r="O43" s="16"/>
      <c r="P43" s="271"/>
      <c r="Q43" s="16"/>
      <c r="R43" s="16"/>
      <c r="S43" s="16"/>
      <c r="T43" s="16"/>
      <c r="U43" s="16"/>
      <c r="V43" s="16"/>
      <c r="W43" s="16"/>
      <c r="X43" s="16"/>
      <c r="Y43" s="16"/>
      <c r="Z43" s="230"/>
      <c r="AA43" s="230"/>
      <c r="AB43" s="230"/>
      <c r="AC43" s="230"/>
      <c r="AD43" s="230"/>
      <c r="AE43" s="230"/>
      <c r="AF43" s="230"/>
      <c r="AG43" s="230"/>
      <c r="AH43" s="230"/>
      <c r="AI43" s="230"/>
      <c r="AJ43" s="230"/>
      <c r="AK43" s="230"/>
      <c r="AL43" s="230"/>
      <c r="AM43" s="230"/>
      <c r="AN43" s="230"/>
    </row>
    <row r="44" spans="1:40" ht="14.4" x14ac:dyDescent="0.25">
      <c r="A44" s="16"/>
      <c r="B44" s="271"/>
      <c r="C44" s="16"/>
      <c r="D44" s="16"/>
      <c r="E44" s="16"/>
      <c r="F44" s="16"/>
      <c r="G44" s="16"/>
      <c r="H44" s="16"/>
      <c r="I44" s="16"/>
      <c r="J44" s="16"/>
      <c r="K44" s="16"/>
      <c r="L44" s="271"/>
      <c r="M44" s="16"/>
      <c r="N44" s="16"/>
      <c r="O44" s="16"/>
      <c r="P44" s="16"/>
      <c r="Q44" s="16"/>
      <c r="R44" s="16"/>
      <c r="S44" s="16"/>
      <c r="T44" s="16"/>
      <c r="U44" s="16"/>
      <c r="V44" s="16"/>
      <c r="W44" s="16"/>
      <c r="X44" s="16"/>
      <c r="Y44" s="16"/>
      <c r="Z44" s="230"/>
      <c r="AA44" s="230"/>
      <c r="AB44" s="230"/>
      <c r="AC44" s="230"/>
      <c r="AD44" s="230"/>
      <c r="AE44" s="230"/>
      <c r="AF44" s="230"/>
      <c r="AG44" s="230"/>
      <c r="AH44" s="230"/>
      <c r="AI44" s="230"/>
      <c r="AJ44" s="230"/>
      <c r="AK44" s="230"/>
      <c r="AL44" s="230"/>
      <c r="AM44" s="230"/>
      <c r="AN44" s="230"/>
    </row>
    <row r="45" spans="1:40" ht="14.4"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230"/>
      <c r="AA45" s="230"/>
      <c r="AB45" s="230"/>
      <c r="AC45" s="230"/>
      <c r="AD45" s="230"/>
      <c r="AE45" s="230"/>
      <c r="AF45" s="230"/>
      <c r="AG45" s="230"/>
      <c r="AH45" s="230"/>
      <c r="AI45" s="230"/>
      <c r="AJ45" s="230"/>
      <c r="AK45" s="230"/>
      <c r="AL45" s="230"/>
      <c r="AM45" s="230"/>
      <c r="AN45" s="230"/>
    </row>
    <row r="46" spans="1:40" ht="14.4" x14ac:dyDescent="0.25">
      <c r="A46" s="16"/>
      <c r="B46" s="16"/>
      <c r="C46" s="16"/>
      <c r="D46" s="16"/>
      <c r="E46" s="16"/>
      <c r="F46" s="16"/>
      <c r="G46" s="16"/>
      <c r="H46" s="16"/>
      <c r="I46" s="16"/>
      <c r="J46" s="16"/>
      <c r="K46" s="16"/>
      <c r="L46" s="16"/>
      <c r="M46" s="16"/>
      <c r="N46" s="271"/>
      <c r="O46" s="16"/>
      <c r="P46" s="271"/>
      <c r="Q46" s="16"/>
      <c r="R46" s="16"/>
      <c r="S46" s="16"/>
      <c r="T46" s="16"/>
      <c r="U46" s="16"/>
      <c r="V46" s="16"/>
      <c r="W46" s="16"/>
      <c r="X46" s="16"/>
      <c r="Y46" s="16"/>
      <c r="Z46" s="230"/>
      <c r="AA46" s="230"/>
      <c r="AB46" s="230"/>
      <c r="AC46" s="230"/>
      <c r="AD46" s="230"/>
      <c r="AE46" s="230"/>
      <c r="AF46" s="230"/>
      <c r="AG46" s="230"/>
      <c r="AH46" s="230"/>
      <c r="AI46" s="230"/>
      <c r="AJ46" s="230"/>
      <c r="AK46" s="230"/>
      <c r="AL46" s="230"/>
      <c r="AM46" s="230"/>
      <c r="AN46" s="230"/>
    </row>
    <row r="47" spans="1:40" ht="14.4" x14ac:dyDescent="0.25">
      <c r="A47" s="16"/>
      <c r="B47" s="271"/>
      <c r="C47" s="16"/>
      <c r="D47" s="16"/>
      <c r="E47" s="16"/>
      <c r="F47" s="16"/>
      <c r="G47" s="16"/>
      <c r="H47" s="16"/>
      <c r="I47" s="16"/>
      <c r="J47" s="16"/>
      <c r="K47" s="16"/>
      <c r="L47" s="271"/>
      <c r="M47" s="16"/>
      <c r="N47" s="16"/>
      <c r="O47" s="16"/>
      <c r="P47" s="16"/>
      <c r="Q47" s="16"/>
      <c r="R47" s="16"/>
      <c r="S47" s="16"/>
      <c r="T47" s="16"/>
      <c r="U47" s="16"/>
      <c r="V47" s="16"/>
      <c r="W47" s="16"/>
      <c r="X47" s="16"/>
      <c r="Y47" s="16"/>
      <c r="Z47" s="230"/>
      <c r="AA47" s="230"/>
      <c r="AB47" s="230"/>
      <c r="AC47" s="230"/>
      <c r="AD47" s="230"/>
      <c r="AE47" s="230"/>
      <c r="AF47" s="230"/>
      <c r="AG47" s="230"/>
      <c r="AH47" s="230"/>
      <c r="AI47" s="230"/>
      <c r="AJ47" s="230"/>
      <c r="AK47" s="230"/>
      <c r="AL47" s="230"/>
      <c r="AM47" s="230"/>
      <c r="AN47" s="230"/>
    </row>
    <row r="48" spans="1:40" ht="14.4"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230"/>
      <c r="AA48" s="230"/>
      <c r="AB48" s="230"/>
      <c r="AC48" s="230"/>
      <c r="AD48" s="230"/>
      <c r="AE48" s="230"/>
      <c r="AF48" s="230"/>
      <c r="AG48" s="230"/>
      <c r="AH48" s="230"/>
      <c r="AI48" s="230"/>
      <c r="AJ48" s="230"/>
      <c r="AK48" s="230"/>
      <c r="AL48" s="230"/>
      <c r="AM48" s="230"/>
      <c r="AN48" s="230"/>
    </row>
    <row r="49" spans="1:40" ht="14.4" x14ac:dyDescent="0.25">
      <c r="A49" s="16"/>
      <c r="B49" s="16"/>
      <c r="C49" s="16"/>
      <c r="D49" s="16"/>
      <c r="E49" s="16"/>
      <c r="F49" s="16"/>
      <c r="G49" s="16"/>
      <c r="H49" s="16"/>
      <c r="I49" s="16"/>
      <c r="J49" s="16"/>
      <c r="K49" s="16"/>
      <c r="L49" s="16"/>
      <c r="M49" s="16"/>
      <c r="N49" s="271"/>
      <c r="O49" s="16"/>
      <c r="P49" s="271"/>
      <c r="Q49" s="16"/>
      <c r="R49" s="16"/>
      <c r="S49" s="16"/>
      <c r="T49" s="16"/>
      <c r="U49" s="16"/>
      <c r="V49" s="16"/>
      <c r="W49" s="16"/>
      <c r="X49" s="16"/>
      <c r="Y49" s="16"/>
      <c r="Z49" s="230"/>
      <c r="AA49" s="230"/>
      <c r="AB49" s="230"/>
      <c r="AC49" s="230"/>
      <c r="AD49" s="230"/>
      <c r="AE49" s="230"/>
      <c r="AF49" s="230"/>
      <c r="AG49" s="230"/>
      <c r="AH49" s="230"/>
      <c r="AI49" s="230"/>
      <c r="AJ49" s="230"/>
      <c r="AK49" s="230"/>
      <c r="AL49" s="230"/>
      <c r="AM49" s="230"/>
      <c r="AN49" s="230"/>
    </row>
    <row r="50" spans="1:40" ht="14.4" x14ac:dyDescent="0.25">
      <c r="A50" s="16"/>
      <c r="B50" s="271"/>
      <c r="C50" s="16"/>
      <c r="D50" s="16"/>
      <c r="E50" s="16"/>
      <c r="F50" s="16"/>
      <c r="G50" s="16"/>
      <c r="H50" s="16"/>
      <c r="I50" s="16"/>
      <c r="J50" s="16"/>
      <c r="K50" s="16"/>
      <c r="L50" s="271"/>
      <c r="M50" s="16"/>
      <c r="N50" s="16"/>
      <c r="O50" s="16"/>
      <c r="P50" s="16"/>
      <c r="Q50" s="16"/>
      <c r="R50" s="16"/>
      <c r="S50" s="16"/>
      <c r="T50" s="16"/>
      <c r="U50" s="16"/>
      <c r="V50" s="16"/>
      <c r="W50" s="16"/>
      <c r="X50" s="16"/>
      <c r="Y50" s="16"/>
      <c r="Z50" s="230"/>
      <c r="AA50" s="230"/>
      <c r="AB50" s="230"/>
      <c r="AC50" s="230"/>
      <c r="AD50" s="230"/>
      <c r="AE50" s="230"/>
      <c r="AF50" s="230"/>
      <c r="AG50" s="230"/>
      <c r="AH50" s="230"/>
      <c r="AI50" s="230"/>
      <c r="AJ50" s="230"/>
      <c r="AK50" s="230"/>
      <c r="AL50" s="230"/>
      <c r="AM50" s="230"/>
      <c r="AN50" s="230"/>
    </row>
    <row r="51" spans="1:40" ht="14.4"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230"/>
      <c r="AA51" s="230"/>
      <c r="AB51" s="230"/>
      <c r="AC51" s="230"/>
      <c r="AD51" s="230"/>
      <c r="AE51" s="230"/>
      <c r="AF51" s="230"/>
      <c r="AG51" s="230"/>
      <c r="AH51" s="230"/>
      <c r="AI51" s="230"/>
      <c r="AJ51" s="230"/>
      <c r="AK51" s="230"/>
      <c r="AL51" s="230"/>
      <c r="AM51" s="230"/>
      <c r="AN51" s="230"/>
    </row>
    <row r="52" spans="1:40" ht="14.4" x14ac:dyDescent="0.25">
      <c r="A52" s="16"/>
      <c r="B52" s="16"/>
      <c r="C52" s="16"/>
      <c r="D52" s="16"/>
      <c r="E52" s="16"/>
      <c r="F52" s="16"/>
      <c r="G52" s="16"/>
      <c r="H52" s="16"/>
      <c r="I52" s="16"/>
      <c r="J52" s="16"/>
      <c r="K52" s="16"/>
      <c r="L52" s="16"/>
      <c r="M52" s="16"/>
      <c r="N52" s="271"/>
      <c r="O52" s="16"/>
      <c r="P52" s="271"/>
      <c r="Q52" s="16"/>
      <c r="R52" s="16"/>
      <c r="S52" s="16"/>
      <c r="T52" s="16"/>
      <c r="U52" s="16"/>
      <c r="V52" s="16"/>
      <c r="W52" s="16"/>
      <c r="X52" s="16"/>
      <c r="Y52" s="16"/>
      <c r="Z52" s="230"/>
      <c r="AA52" s="230"/>
      <c r="AB52" s="230"/>
      <c r="AC52" s="230"/>
      <c r="AD52" s="230"/>
      <c r="AE52" s="230"/>
      <c r="AF52" s="230"/>
      <c r="AG52" s="230"/>
      <c r="AH52" s="230"/>
      <c r="AI52" s="230"/>
      <c r="AJ52" s="230"/>
      <c r="AK52" s="230"/>
      <c r="AL52" s="230"/>
      <c r="AM52" s="230"/>
      <c r="AN52" s="230"/>
    </row>
    <row r="53" spans="1:40" ht="14.4" x14ac:dyDescent="0.25">
      <c r="A53" s="16"/>
      <c r="B53" s="271"/>
      <c r="C53" s="16"/>
      <c r="D53" s="16"/>
      <c r="E53" s="16"/>
      <c r="F53" s="16"/>
      <c r="G53" s="16"/>
      <c r="H53" s="16"/>
      <c r="I53" s="16"/>
      <c r="J53" s="16"/>
      <c r="K53" s="16"/>
      <c r="L53" s="271"/>
      <c r="M53" s="16"/>
      <c r="N53" s="16"/>
      <c r="O53" s="16"/>
      <c r="P53" s="16"/>
      <c r="Q53" s="16"/>
      <c r="R53" s="16"/>
      <c r="S53" s="16"/>
      <c r="T53" s="16"/>
      <c r="U53" s="16"/>
      <c r="V53" s="16"/>
      <c r="W53" s="16"/>
      <c r="X53" s="16"/>
      <c r="Y53" s="16"/>
      <c r="Z53" s="230"/>
      <c r="AA53" s="230"/>
      <c r="AB53" s="230"/>
      <c r="AC53" s="230"/>
      <c r="AD53" s="230"/>
      <c r="AE53" s="230"/>
      <c r="AF53" s="230"/>
      <c r="AG53" s="230"/>
      <c r="AH53" s="230"/>
      <c r="AI53" s="230"/>
      <c r="AJ53" s="230"/>
      <c r="AK53" s="230"/>
      <c r="AL53" s="230"/>
      <c r="AM53" s="230"/>
      <c r="AN53" s="230"/>
    </row>
    <row r="54" spans="1:40" ht="14.4"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230"/>
      <c r="AA54" s="230"/>
      <c r="AB54" s="230"/>
      <c r="AC54" s="230"/>
      <c r="AD54" s="230"/>
      <c r="AE54" s="230"/>
      <c r="AF54" s="230"/>
      <c r="AG54" s="230"/>
      <c r="AH54" s="230"/>
      <c r="AI54" s="230"/>
      <c r="AJ54" s="230"/>
      <c r="AK54" s="230"/>
      <c r="AL54" s="230"/>
      <c r="AM54" s="230"/>
      <c r="AN54" s="230"/>
    </row>
    <row r="55" spans="1:40" ht="14.4" x14ac:dyDescent="0.25">
      <c r="A55" s="16"/>
      <c r="B55" s="16"/>
      <c r="C55" s="16"/>
      <c r="D55" s="16"/>
      <c r="E55" s="16"/>
      <c r="F55" s="16"/>
      <c r="G55" s="16"/>
      <c r="H55" s="16"/>
      <c r="I55" s="16"/>
      <c r="J55" s="16"/>
      <c r="K55" s="16"/>
      <c r="L55" s="16"/>
      <c r="M55" s="16"/>
      <c r="N55" s="271"/>
      <c r="O55" s="16"/>
      <c r="P55" s="271"/>
      <c r="Q55" s="16"/>
      <c r="R55" s="16"/>
      <c r="S55" s="16"/>
      <c r="T55" s="16"/>
      <c r="U55" s="16"/>
      <c r="V55" s="16"/>
      <c r="W55" s="16"/>
      <c r="X55" s="16"/>
      <c r="Y55" s="16"/>
      <c r="Z55" s="230"/>
      <c r="AA55" s="230"/>
      <c r="AB55" s="230"/>
      <c r="AC55" s="230"/>
      <c r="AD55" s="230"/>
      <c r="AE55" s="230"/>
      <c r="AF55" s="230"/>
      <c r="AG55" s="230"/>
      <c r="AH55" s="230"/>
      <c r="AI55" s="230"/>
      <c r="AJ55" s="230"/>
      <c r="AK55" s="230"/>
      <c r="AL55" s="230"/>
      <c r="AM55" s="230"/>
      <c r="AN55" s="230"/>
    </row>
    <row r="56" spans="1:40" ht="14.4" x14ac:dyDescent="0.25">
      <c r="A56" s="16"/>
      <c r="B56" s="271"/>
      <c r="C56" s="16"/>
      <c r="D56" s="16"/>
      <c r="E56" s="16"/>
      <c r="F56" s="16"/>
      <c r="G56" s="16"/>
      <c r="H56" s="16"/>
      <c r="I56" s="16"/>
      <c r="J56" s="16"/>
      <c r="K56" s="16"/>
      <c r="L56" s="271"/>
      <c r="M56" s="16"/>
      <c r="N56" s="16"/>
      <c r="O56" s="16"/>
      <c r="P56" s="16"/>
      <c r="Q56" s="16"/>
      <c r="R56" s="16"/>
      <c r="S56" s="16"/>
      <c r="T56" s="16"/>
      <c r="U56" s="16"/>
      <c r="V56" s="16"/>
      <c r="W56" s="16"/>
      <c r="X56" s="16"/>
      <c r="Y56" s="16"/>
      <c r="Z56" s="230"/>
      <c r="AA56" s="230"/>
      <c r="AB56" s="230"/>
      <c r="AC56" s="230"/>
      <c r="AD56" s="230"/>
      <c r="AE56" s="230"/>
      <c r="AF56" s="230"/>
      <c r="AG56" s="230"/>
      <c r="AH56" s="230"/>
      <c r="AI56" s="230"/>
      <c r="AJ56" s="230"/>
      <c r="AK56" s="230"/>
      <c r="AL56" s="230"/>
      <c r="AM56" s="230"/>
      <c r="AN56" s="230"/>
    </row>
    <row r="57" spans="1:40" ht="14.4"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230"/>
      <c r="AA57" s="230"/>
      <c r="AB57" s="230"/>
      <c r="AC57" s="230"/>
      <c r="AD57" s="230"/>
      <c r="AE57" s="230"/>
      <c r="AF57" s="230"/>
      <c r="AG57" s="230"/>
      <c r="AH57" s="230"/>
      <c r="AI57" s="230"/>
      <c r="AJ57" s="230"/>
      <c r="AK57" s="230"/>
      <c r="AL57" s="230"/>
      <c r="AM57" s="230"/>
      <c r="AN57" s="230"/>
    </row>
    <row r="58" spans="1:40" ht="14.4" x14ac:dyDescent="0.25">
      <c r="A58" s="16"/>
      <c r="B58" s="16"/>
      <c r="C58" s="16"/>
      <c r="D58" s="16"/>
      <c r="E58" s="16"/>
      <c r="F58" s="16"/>
      <c r="G58" s="16"/>
      <c r="H58" s="16"/>
      <c r="I58" s="16"/>
      <c r="J58" s="16"/>
      <c r="K58" s="16"/>
      <c r="L58" s="16"/>
      <c r="M58" s="16"/>
      <c r="N58" s="271"/>
      <c r="O58" s="16"/>
      <c r="P58" s="271"/>
      <c r="Q58" s="16"/>
      <c r="R58" s="16"/>
      <c r="S58" s="16"/>
      <c r="T58" s="16"/>
      <c r="U58" s="16"/>
      <c r="V58" s="16"/>
      <c r="W58" s="16"/>
      <c r="X58" s="16"/>
      <c r="Y58" s="16"/>
      <c r="Z58" s="230"/>
      <c r="AA58" s="230"/>
      <c r="AB58" s="230"/>
      <c r="AC58" s="230"/>
      <c r="AD58" s="230"/>
      <c r="AE58" s="230"/>
      <c r="AF58" s="230"/>
      <c r="AG58" s="230"/>
      <c r="AH58" s="230"/>
      <c r="AI58" s="230"/>
      <c r="AJ58" s="230"/>
      <c r="AK58" s="230"/>
      <c r="AL58" s="230"/>
      <c r="AM58" s="230"/>
      <c r="AN58" s="230"/>
    </row>
    <row r="59" spans="1:40" ht="14.4" x14ac:dyDescent="0.25">
      <c r="A59" s="16"/>
      <c r="B59" s="271"/>
      <c r="C59" s="16"/>
      <c r="D59" s="16"/>
      <c r="E59" s="16"/>
      <c r="F59" s="16"/>
      <c r="G59" s="16"/>
      <c r="H59" s="16"/>
      <c r="I59" s="16"/>
      <c r="J59" s="16"/>
      <c r="K59" s="16"/>
      <c r="L59" s="271"/>
      <c r="M59" s="16"/>
      <c r="N59" s="16"/>
      <c r="O59" s="16"/>
      <c r="P59" s="16"/>
      <c r="Q59" s="16"/>
      <c r="R59" s="16"/>
      <c r="S59" s="16"/>
      <c r="T59" s="16"/>
      <c r="U59" s="16"/>
      <c r="V59" s="16"/>
      <c r="W59" s="16"/>
      <c r="X59" s="16"/>
      <c r="Y59" s="16"/>
      <c r="Z59" s="230"/>
      <c r="AA59" s="230"/>
      <c r="AB59" s="230"/>
      <c r="AC59" s="230"/>
      <c r="AD59" s="230"/>
      <c r="AE59" s="230"/>
      <c r="AF59" s="230"/>
      <c r="AG59" s="230"/>
      <c r="AH59" s="230"/>
      <c r="AI59" s="230"/>
      <c r="AJ59" s="230"/>
      <c r="AK59" s="230"/>
      <c r="AL59" s="230"/>
      <c r="AM59" s="230"/>
      <c r="AN59" s="230"/>
    </row>
    <row r="60" spans="1:40" ht="14.4"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230"/>
      <c r="AA60" s="230"/>
      <c r="AB60" s="230"/>
      <c r="AC60" s="230"/>
      <c r="AD60" s="230"/>
      <c r="AE60" s="230"/>
      <c r="AF60" s="230"/>
      <c r="AG60" s="230"/>
      <c r="AH60" s="230"/>
      <c r="AI60" s="230"/>
      <c r="AJ60" s="230"/>
      <c r="AK60" s="230"/>
      <c r="AL60" s="230"/>
      <c r="AM60" s="230"/>
      <c r="AN60" s="230"/>
    </row>
    <row r="61" spans="1:40" ht="14.4" x14ac:dyDescent="0.25">
      <c r="A61" s="16"/>
      <c r="B61" s="16"/>
      <c r="C61" s="16"/>
      <c r="D61" s="16"/>
      <c r="E61" s="16"/>
      <c r="F61" s="16"/>
      <c r="G61" s="16"/>
      <c r="H61" s="16"/>
      <c r="I61" s="16"/>
      <c r="J61" s="16"/>
      <c r="K61" s="16"/>
      <c r="L61" s="16"/>
      <c r="M61" s="16"/>
      <c r="N61" s="271"/>
      <c r="O61" s="16"/>
      <c r="P61" s="271"/>
      <c r="Q61" s="16"/>
      <c r="R61" s="16"/>
      <c r="S61" s="16"/>
      <c r="T61" s="16"/>
      <c r="U61" s="16"/>
      <c r="V61" s="16"/>
      <c r="W61" s="16"/>
      <c r="X61" s="16"/>
      <c r="Y61" s="16"/>
      <c r="Z61" s="230"/>
      <c r="AA61" s="230"/>
      <c r="AB61" s="230"/>
      <c r="AC61" s="230"/>
      <c r="AD61" s="230"/>
      <c r="AE61" s="230"/>
      <c r="AF61" s="230"/>
      <c r="AG61" s="230"/>
      <c r="AH61" s="230"/>
      <c r="AI61" s="230"/>
      <c r="AJ61" s="230"/>
      <c r="AK61" s="230"/>
      <c r="AL61" s="230"/>
      <c r="AM61" s="230"/>
      <c r="AN61" s="230"/>
    </row>
    <row r="62" spans="1:40" ht="14.4" x14ac:dyDescent="0.25">
      <c r="A62" s="16"/>
      <c r="B62" s="271"/>
      <c r="C62" s="16"/>
      <c r="D62" s="16"/>
      <c r="E62" s="16"/>
      <c r="F62" s="16"/>
      <c r="G62" s="16"/>
      <c r="H62" s="16"/>
      <c r="I62" s="16"/>
      <c r="J62" s="16"/>
      <c r="K62" s="16"/>
      <c r="L62" s="271"/>
      <c r="M62" s="16"/>
      <c r="N62" s="272"/>
      <c r="O62" s="230"/>
      <c r="P62" s="230"/>
      <c r="Q62" s="16"/>
      <c r="R62" s="16"/>
      <c r="S62" s="16"/>
      <c r="T62" s="16"/>
      <c r="U62" s="16"/>
      <c r="V62" s="16"/>
      <c r="W62" s="16"/>
      <c r="X62" s="16"/>
      <c r="Y62" s="16"/>
      <c r="Z62" s="230"/>
      <c r="AA62" s="230"/>
      <c r="AB62" s="230"/>
      <c r="AC62" s="230"/>
      <c r="AD62" s="230"/>
      <c r="AE62" s="230"/>
      <c r="AF62" s="230"/>
      <c r="AG62" s="230"/>
      <c r="AH62" s="230"/>
      <c r="AI62" s="230"/>
      <c r="AJ62" s="230"/>
      <c r="AK62" s="230"/>
      <c r="AL62" s="230"/>
      <c r="AM62" s="230"/>
      <c r="AN62" s="230"/>
    </row>
    <row r="63" spans="1:40" ht="14.4" x14ac:dyDescent="0.25">
      <c r="A63" s="16"/>
      <c r="B63" s="16"/>
      <c r="C63" s="16"/>
      <c r="D63" s="16"/>
      <c r="E63" s="16"/>
      <c r="F63" s="16"/>
      <c r="G63" s="16"/>
      <c r="H63" s="16"/>
      <c r="I63" s="16"/>
      <c r="J63" s="16"/>
      <c r="K63" s="16"/>
      <c r="L63" s="16"/>
      <c r="M63" s="16"/>
      <c r="N63" s="272"/>
      <c r="O63" s="230"/>
      <c r="P63" s="230"/>
      <c r="Q63" s="16"/>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row>
    <row r="64" spans="1:40" ht="14.4" x14ac:dyDescent="0.25">
      <c r="A64" s="16"/>
      <c r="B64" s="16"/>
      <c r="C64" s="16"/>
      <c r="D64" s="16"/>
      <c r="E64" s="16"/>
      <c r="F64" s="16"/>
      <c r="G64" s="16"/>
      <c r="H64" s="16"/>
      <c r="I64" s="16"/>
      <c r="J64" s="16"/>
      <c r="K64" s="16"/>
      <c r="L64" s="16"/>
      <c r="M64" s="16"/>
      <c r="N64" s="272"/>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row>
    <row r="65" spans="1:40" ht="14.4" x14ac:dyDescent="0.25">
      <c r="A65" s="272"/>
      <c r="B65" s="272"/>
      <c r="C65" s="272"/>
      <c r="D65" s="272"/>
      <c r="E65" s="272"/>
      <c r="F65" s="272"/>
      <c r="G65" s="272"/>
      <c r="H65" s="272"/>
      <c r="I65" s="272"/>
      <c r="J65" s="272"/>
      <c r="K65" s="272"/>
      <c r="L65" s="272"/>
      <c r="M65" s="230"/>
      <c r="N65" s="272"/>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row>
    <row r="66" spans="1:40" ht="14.4" x14ac:dyDescent="0.25">
      <c r="A66" s="272"/>
      <c r="B66" s="272"/>
      <c r="C66" s="272"/>
      <c r="D66" s="272"/>
      <c r="E66" s="272"/>
      <c r="F66" s="272"/>
      <c r="G66" s="272"/>
      <c r="H66" s="272"/>
      <c r="I66" s="272"/>
      <c r="J66" s="272"/>
      <c r="K66" s="272"/>
      <c r="L66" s="272"/>
      <c r="M66" s="230"/>
      <c r="N66" s="272"/>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row>
    <row r="67" spans="1:40" ht="14.4" x14ac:dyDescent="0.25">
      <c r="A67" s="272"/>
      <c r="B67" s="272"/>
      <c r="C67" s="272"/>
      <c r="D67" s="272"/>
      <c r="E67" s="272"/>
      <c r="F67" s="272"/>
      <c r="G67" s="272"/>
      <c r="H67" s="272"/>
      <c r="I67" s="272"/>
      <c r="J67" s="272"/>
      <c r="K67" s="272"/>
      <c r="L67" s="272"/>
      <c r="M67" s="230"/>
      <c r="N67" s="272"/>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row>
    <row r="68" spans="1:40" ht="14.4" x14ac:dyDescent="0.25">
      <c r="A68" s="272"/>
      <c r="B68" s="272"/>
      <c r="C68" s="272"/>
      <c r="D68" s="272"/>
      <c r="E68" s="272"/>
      <c r="F68" s="272"/>
      <c r="G68" s="272"/>
      <c r="H68" s="272"/>
      <c r="I68" s="272"/>
      <c r="J68" s="272"/>
      <c r="K68" s="272"/>
      <c r="L68" s="272"/>
      <c r="M68" s="230"/>
      <c r="N68" s="272"/>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row>
    <row r="69" spans="1:40" ht="14.4" x14ac:dyDescent="0.25">
      <c r="A69" s="272"/>
      <c r="B69" s="272"/>
      <c r="C69" s="272"/>
      <c r="D69" s="272"/>
      <c r="E69" s="272"/>
      <c r="F69" s="272"/>
      <c r="G69" s="272"/>
      <c r="H69" s="272"/>
      <c r="I69" s="272"/>
      <c r="J69" s="272"/>
      <c r="K69" s="272"/>
      <c r="L69" s="272"/>
      <c r="M69" s="230"/>
      <c r="N69" s="272"/>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row>
    <row r="70" spans="1:40" ht="14.4" x14ac:dyDescent="0.25">
      <c r="A70" s="272"/>
      <c r="B70" s="272"/>
      <c r="C70" s="272"/>
      <c r="D70" s="272"/>
      <c r="E70" s="272"/>
      <c r="F70" s="272"/>
      <c r="G70" s="272"/>
      <c r="H70" s="272"/>
      <c r="I70" s="272"/>
      <c r="J70" s="272"/>
      <c r="K70" s="272"/>
      <c r="L70" s="272"/>
      <c r="M70" s="230"/>
      <c r="N70" s="272"/>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row>
    <row r="71" spans="1:40" ht="14.4" x14ac:dyDescent="0.25">
      <c r="A71" s="272"/>
      <c r="B71" s="272"/>
      <c r="C71" s="272"/>
      <c r="D71" s="272"/>
      <c r="E71" s="272"/>
      <c r="F71" s="272"/>
      <c r="G71" s="272"/>
      <c r="H71" s="272"/>
      <c r="I71" s="272"/>
      <c r="J71" s="272"/>
      <c r="K71" s="272"/>
      <c r="L71" s="272"/>
      <c r="M71" s="230"/>
      <c r="N71" s="272"/>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row>
    <row r="72" spans="1:40" ht="14.4" x14ac:dyDescent="0.25">
      <c r="A72" s="272"/>
      <c r="B72" s="272"/>
      <c r="C72" s="272"/>
      <c r="D72" s="272"/>
      <c r="E72" s="272"/>
      <c r="F72" s="272"/>
      <c r="G72" s="272"/>
      <c r="H72" s="272"/>
      <c r="I72" s="272"/>
      <c r="J72" s="272"/>
      <c r="K72" s="272"/>
      <c r="L72" s="272"/>
      <c r="M72" s="230"/>
      <c r="N72" s="272"/>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row>
    <row r="73" spans="1:40" ht="14.4" x14ac:dyDescent="0.25">
      <c r="A73" s="272"/>
      <c r="B73" s="272"/>
      <c r="C73" s="272"/>
      <c r="D73" s="272"/>
      <c r="E73" s="272"/>
      <c r="F73" s="272"/>
      <c r="G73" s="272"/>
      <c r="H73" s="272"/>
      <c r="I73" s="272"/>
      <c r="J73" s="272"/>
      <c r="K73" s="272"/>
      <c r="L73" s="272"/>
      <c r="M73" s="230"/>
      <c r="N73" s="272"/>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row>
    <row r="74" spans="1:40" ht="14.4" x14ac:dyDescent="0.25">
      <c r="A74" s="272"/>
      <c r="B74" s="272"/>
      <c r="C74" s="272"/>
      <c r="D74" s="272"/>
      <c r="E74" s="272"/>
      <c r="F74" s="272"/>
      <c r="G74" s="272"/>
      <c r="H74" s="272"/>
      <c r="I74" s="272"/>
      <c r="J74" s="272"/>
      <c r="K74" s="272"/>
      <c r="L74" s="272"/>
      <c r="M74" s="230"/>
      <c r="N74" s="272"/>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row>
    <row r="75" spans="1:40" ht="14.4" x14ac:dyDescent="0.25">
      <c r="A75" s="272"/>
      <c r="B75" s="272"/>
      <c r="C75" s="272"/>
      <c r="D75" s="272"/>
      <c r="E75" s="272"/>
      <c r="F75" s="272"/>
      <c r="G75" s="272"/>
      <c r="H75" s="272"/>
      <c r="I75" s="272"/>
      <c r="J75" s="272"/>
      <c r="K75" s="272"/>
      <c r="L75" s="272"/>
      <c r="M75" s="230"/>
      <c r="N75" s="272"/>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row>
    <row r="76" spans="1:40" ht="14.4" x14ac:dyDescent="0.25">
      <c r="A76" s="272"/>
      <c r="B76" s="272"/>
      <c r="C76" s="272"/>
      <c r="D76" s="272"/>
      <c r="E76" s="272"/>
      <c r="F76" s="272"/>
      <c r="G76" s="272"/>
      <c r="H76" s="272"/>
      <c r="I76" s="272"/>
      <c r="J76" s="272"/>
      <c r="K76" s="272"/>
      <c r="L76" s="272"/>
      <c r="M76" s="230"/>
      <c r="N76" s="272"/>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row>
    <row r="77" spans="1:40" ht="14.4" x14ac:dyDescent="0.25">
      <c r="A77" s="272"/>
      <c r="B77" s="272"/>
      <c r="C77" s="272"/>
      <c r="D77" s="272"/>
      <c r="E77" s="272"/>
      <c r="F77" s="272"/>
      <c r="G77" s="272"/>
      <c r="H77" s="272"/>
      <c r="I77" s="272"/>
      <c r="J77" s="272"/>
      <c r="K77" s="272"/>
      <c r="L77" s="272"/>
      <c r="M77" s="230"/>
      <c r="N77" s="272"/>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row>
    <row r="78" spans="1:40" ht="14.4" x14ac:dyDescent="0.25">
      <c r="A78" s="272"/>
      <c r="B78" s="272"/>
      <c r="C78" s="272"/>
      <c r="D78" s="272"/>
      <c r="E78" s="272"/>
      <c r="F78" s="272"/>
      <c r="G78" s="272"/>
      <c r="H78" s="272"/>
      <c r="I78" s="272"/>
      <c r="J78" s="272"/>
      <c r="K78" s="272"/>
      <c r="L78" s="272"/>
      <c r="M78" s="230"/>
      <c r="N78" s="272"/>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row>
    <row r="79" spans="1:40" ht="14.4" x14ac:dyDescent="0.25">
      <c r="A79" s="272"/>
      <c r="B79" s="272"/>
      <c r="C79" s="272"/>
      <c r="D79" s="272"/>
      <c r="E79" s="272"/>
      <c r="F79" s="272"/>
      <c r="G79" s="272"/>
      <c r="H79" s="272"/>
      <c r="I79" s="272"/>
      <c r="J79" s="272"/>
      <c r="K79" s="272"/>
      <c r="L79" s="272"/>
      <c r="M79" s="230"/>
      <c r="N79" s="272"/>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row>
    <row r="80" spans="1:40" ht="14.4" x14ac:dyDescent="0.25">
      <c r="A80" s="272"/>
      <c r="B80" s="272"/>
      <c r="C80" s="272"/>
      <c r="D80" s="272"/>
      <c r="E80" s="272"/>
      <c r="F80" s="272"/>
      <c r="G80" s="272"/>
      <c r="H80" s="272"/>
      <c r="I80" s="272"/>
      <c r="J80" s="272"/>
      <c r="K80" s="272"/>
      <c r="L80" s="272"/>
      <c r="M80" s="230"/>
      <c r="N80" s="272"/>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row>
    <row r="81" spans="1:40" ht="14.4" x14ac:dyDescent="0.25">
      <c r="A81" s="272"/>
      <c r="B81" s="272"/>
      <c r="C81" s="272"/>
      <c r="D81" s="272"/>
      <c r="E81" s="272"/>
      <c r="F81" s="272"/>
      <c r="G81" s="272"/>
      <c r="H81" s="272"/>
      <c r="I81" s="272"/>
      <c r="J81" s="272"/>
      <c r="K81" s="272"/>
      <c r="L81" s="272"/>
      <c r="M81" s="230"/>
      <c r="N81" s="272"/>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row>
    <row r="82" spans="1:40" ht="14.4" x14ac:dyDescent="0.25">
      <c r="A82" s="272"/>
      <c r="B82" s="272"/>
      <c r="C82" s="272"/>
      <c r="D82" s="272"/>
      <c r="E82" s="272"/>
      <c r="F82" s="272"/>
      <c r="G82" s="272"/>
      <c r="H82" s="272"/>
      <c r="I82" s="272"/>
      <c r="J82" s="272"/>
      <c r="K82" s="272"/>
      <c r="L82" s="272"/>
      <c r="M82" s="230"/>
      <c r="N82" s="272"/>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row>
    <row r="83" spans="1:40" ht="14.4" x14ac:dyDescent="0.25">
      <c r="A83" s="272"/>
      <c r="B83" s="272"/>
      <c r="C83" s="272"/>
      <c r="D83" s="272"/>
      <c r="E83" s="272"/>
      <c r="F83" s="272"/>
      <c r="G83" s="272"/>
      <c r="H83" s="272"/>
      <c r="I83" s="272"/>
      <c r="J83" s="272"/>
      <c r="K83" s="272"/>
      <c r="L83" s="272"/>
      <c r="M83" s="230"/>
      <c r="N83" s="272"/>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row>
    <row r="84" spans="1:40" ht="14.4" x14ac:dyDescent="0.25">
      <c r="A84" s="272"/>
      <c r="B84" s="272"/>
      <c r="C84" s="272"/>
      <c r="D84" s="272"/>
      <c r="E84" s="272"/>
      <c r="F84" s="272"/>
      <c r="G84" s="272"/>
      <c r="H84" s="272"/>
      <c r="I84" s="272"/>
      <c r="J84" s="272"/>
      <c r="K84" s="272"/>
      <c r="L84" s="272"/>
      <c r="M84" s="230"/>
      <c r="N84" s="272"/>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row>
    <row r="85" spans="1:40" ht="14.4" x14ac:dyDescent="0.25">
      <c r="A85" s="272"/>
      <c r="B85" s="272"/>
      <c r="C85" s="272"/>
      <c r="D85" s="272"/>
      <c r="E85" s="272"/>
      <c r="F85" s="272"/>
      <c r="G85" s="272"/>
      <c r="H85" s="272"/>
      <c r="I85" s="272"/>
      <c r="J85" s="272"/>
      <c r="K85" s="272"/>
      <c r="L85" s="272"/>
      <c r="M85" s="230"/>
      <c r="N85" s="272"/>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row>
    <row r="86" spans="1:40" ht="14.4" x14ac:dyDescent="0.25">
      <c r="A86" s="272"/>
      <c r="B86" s="272"/>
      <c r="C86" s="272"/>
      <c r="D86" s="272"/>
      <c r="E86" s="272"/>
      <c r="F86" s="272"/>
      <c r="G86" s="272"/>
      <c r="H86" s="272"/>
      <c r="I86" s="272"/>
      <c r="J86" s="272"/>
      <c r="K86" s="272"/>
      <c r="L86" s="272"/>
      <c r="M86" s="230"/>
      <c r="N86" s="272"/>
      <c r="O86" s="230"/>
      <c r="P86" s="230"/>
      <c r="Q86" s="230"/>
      <c r="R86" s="230"/>
      <c r="S86" s="230"/>
      <c r="T86" s="230"/>
      <c r="U86" s="230"/>
      <c r="V86" s="230"/>
      <c r="W86" s="230"/>
      <c r="X86" s="230"/>
      <c r="Y86" s="230"/>
      <c r="Z86" s="230"/>
      <c r="AA86" s="230"/>
      <c r="AB86" s="230"/>
      <c r="AC86" s="230"/>
      <c r="AD86" s="230"/>
      <c r="AE86" s="230"/>
      <c r="AF86" s="230"/>
      <c r="AG86" s="230"/>
    </row>
    <row r="87" spans="1:40" ht="14.4" x14ac:dyDescent="0.25">
      <c r="A87" s="272"/>
      <c r="B87" s="272"/>
      <c r="C87" s="272"/>
      <c r="D87" s="272"/>
      <c r="E87" s="272"/>
      <c r="F87" s="272"/>
      <c r="G87" s="272"/>
      <c r="H87" s="272"/>
      <c r="I87" s="272"/>
      <c r="J87" s="272"/>
      <c r="K87" s="272"/>
      <c r="L87" s="272"/>
      <c r="M87" s="230"/>
      <c r="N87" s="272"/>
      <c r="O87" s="230"/>
      <c r="P87" s="230"/>
      <c r="Q87" s="230"/>
      <c r="R87" s="230"/>
      <c r="S87" s="230"/>
      <c r="T87" s="230"/>
      <c r="U87" s="230"/>
      <c r="V87" s="230"/>
      <c r="W87" s="230"/>
      <c r="X87" s="230"/>
      <c r="Y87" s="230"/>
      <c r="Z87" s="230"/>
      <c r="AA87" s="230"/>
      <c r="AB87" s="230"/>
      <c r="AC87" s="230"/>
      <c r="AD87" s="230"/>
      <c r="AE87" s="230"/>
      <c r="AF87" s="230"/>
      <c r="AG87" s="230"/>
    </row>
    <row r="88" spans="1:40" ht="14.4" x14ac:dyDescent="0.25">
      <c r="A88" s="272"/>
      <c r="B88" s="272"/>
      <c r="C88" s="272"/>
      <c r="D88" s="272"/>
      <c r="E88" s="272"/>
      <c r="F88" s="272"/>
      <c r="G88" s="272"/>
      <c r="H88" s="272"/>
      <c r="I88" s="272"/>
      <c r="J88" s="272"/>
      <c r="K88" s="272"/>
      <c r="L88" s="272"/>
      <c r="M88" s="230"/>
      <c r="N88" s="272"/>
      <c r="O88" s="230"/>
      <c r="P88" s="230"/>
      <c r="Q88" s="230"/>
      <c r="R88" s="230"/>
      <c r="S88" s="230"/>
      <c r="T88" s="230"/>
      <c r="U88" s="230"/>
      <c r="V88" s="230"/>
      <c r="W88" s="230"/>
      <c r="X88" s="230"/>
      <c r="Y88" s="230"/>
      <c r="Z88" s="230"/>
      <c r="AA88" s="230"/>
      <c r="AB88" s="230"/>
      <c r="AC88" s="230"/>
      <c r="AD88" s="230"/>
      <c r="AE88" s="230"/>
      <c r="AF88" s="230"/>
      <c r="AG88" s="230"/>
    </row>
    <row r="89" spans="1:40" ht="14.4" x14ac:dyDescent="0.25">
      <c r="A89" s="272"/>
      <c r="B89" s="272"/>
      <c r="C89" s="272"/>
      <c r="D89" s="272"/>
      <c r="E89" s="272"/>
      <c r="F89" s="272"/>
      <c r="G89" s="272"/>
      <c r="H89" s="272"/>
      <c r="I89" s="272"/>
      <c r="J89" s="272"/>
      <c r="K89" s="272"/>
      <c r="L89" s="272"/>
      <c r="M89" s="230"/>
      <c r="N89" s="272"/>
      <c r="O89" s="230"/>
      <c r="P89" s="230"/>
      <c r="Q89" s="230"/>
      <c r="R89" s="230"/>
      <c r="S89" s="230"/>
      <c r="T89" s="230"/>
      <c r="U89" s="230"/>
      <c r="V89" s="230"/>
      <c r="W89" s="230"/>
      <c r="X89" s="230"/>
      <c r="Y89" s="230"/>
      <c r="Z89" s="230"/>
      <c r="AA89" s="230"/>
      <c r="AB89" s="230"/>
      <c r="AC89" s="230"/>
      <c r="AD89" s="230"/>
      <c r="AE89" s="230"/>
      <c r="AF89" s="230"/>
      <c r="AG89" s="230"/>
    </row>
    <row r="90" spans="1:40" ht="14.4" x14ac:dyDescent="0.25">
      <c r="A90" s="272"/>
      <c r="B90" s="272"/>
      <c r="C90" s="272"/>
      <c r="D90" s="272"/>
      <c r="E90" s="272"/>
      <c r="F90" s="272"/>
      <c r="G90" s="272"/>
      <c r="H90" s="272"/>
      <c r="I90" s="272"/>
      <c r="J90" s="272"/>
      <c r="K90" s="272"/>
      <c r="L90" s="272"/>
      <c r="M90" s="230"/>
      <c r="N90" s="272"/>
      <c r="O90" s="230"/>
      <c r="P90" s="230"/>
      <c r="Q90" s="230"/>
      <c r="R90" s="230"/>
      <c r="S90" s="230"/>
      <c r="T90" s="230"/>
      <c r="U90" s="230"/>
      <c r="V90" s="230"/>
      <c r="W90" s="230"/>
      <c r="X90" s="230"/>
      <c r="Y90" s="230"/>
      <c r="Z90" s="230"/>
      <c r="AA90" s="230"/>
      <c r="AB90" s="230"/>
      <c r="AC90" s="230"/>
      <c r="AD90" s="230"/>
      <c r="AE90" s="230"/>
      <c r="AF90" s="230"/>
      <c r="AG90" s="230"/>
    </row>
    <row r="91" spans="1:40" ht="14.4" x14ac:dyDescent="0.25">
      <c r="A91" s="272"/>
      <c r="B91" s="272"/>
      <c r="C91" s="272"/>
      <c r="D91" s="272"/>
      <c r="E91" s="272"/>
      <c r="F91" s="272"/>
      <c r="G91" s="272"/>
      <c r="H91" s="272"/>
      <c r="I91" s="272"/>
      <c r="J91" s="272"/>
      <c r="K91" s="272"/>
      <c r="L91" s="272"/>
      <c r="M91" s="230"/>
      <c r="N91" s="272"/>
      <c r="O91" s="230"/>
      <c r="P91" s="230"/>
      <c r="Q91" s="230"/>
      <c r="R91" s="230"/>
      <c r="S91" s="230"/>
      <c r="T91" s="230"/>
      <c r="U91" s="230"/>
      <c r="V91" s="230"/>
      <c r="W91" s="230"/>
      <c r="X91" s="230"/>
      <c r="Y91" s="230"/>
      <c r="Z91" s="230"/>
      <c r="AA91" s="230"/>
      <c r="AB91" s="230"/>
      <c r="AC91" s="230"/>
      <c r="AD91" s="230"/>
      <c r="AE91" s="230"/>
      <c r="AF91" s="230"/>
      <c r="AG91" s="230"/>
    </row>
    <row r="92" spans="1:40" ht="14.4" x14ac:dyDescent="0.25">
      <c r="A92" s="272"/>
      <c r="B92" s="272"/>
      <c r="C92" s="272"/>
      <c r="D92" s="272"/>
      <c r="E92" s="272"/>
      <c r="F92" s="272"/>
      <c r="G92" s="272"/>
      <c r="H92" s="272"/>
      <c r="I92" s="272"/>
      <c r="J92" s="272"/>
      <c r="K92" s="272"/>
      <c r="L92" s="272"/>
      <c r="M92" s="230"/>
      <c r="N92" s="272"/>
      <c r="O92" s="230"/>
      <c r="P92" s="230"/>
      <c r="Q92" s="230"/>
      <c r="R92" s="230"/>
      <c r="S92" s="230"/>
      <c r="T92" s="230"/>
      <c r="U92" s="230"/>
      <c r="V92" s="230"/>
      <c r="W92" s="230"/>
      <c r="X92" s="230"/>
      <c r="Y92" s="230"/>
      <c r="Z92" s="230"/>
      <c r="AA92" s="230"/>
      <c r="AB92" s="230"/>
      <c r="AC92" s="230"/>
      <c r="AD92" s="230"/>
      <c r="AE92" s="230"/>
      <c r="AF92" s="230"/>
      <c r="AG92" s="230"/>
    </row>
    <row r="93" spans="1:40" ht="14.4" x14ac:dyDescent="0.25">
      <c r="A93" s="272"/>
      <c r="B93" s="272"/>
      <c r="C93" s="272"/>
      <c r="D93" s="272"/>
      <c r="E93" s="272"/>
      <c r="F93" s="272"/>
      <c r="G93" s="272"/>
      <c r="H93" s="272"/>
      <c r="I93" s="272"/>
      <c r="J93" s="272"/>
      <c r="K93" s="272"/>
      <c r="L93" s="272"/>
      <c r="M93" s="230"/>
      <c r="N93" s="272"/>
      <c r="O93" s="230"/>
      <c r="P93" s="230"/>
      <c r="Q93" s="230"/>
      <c r="R93" s="230"/>
      <c r="S93" s="230"/>
      <c r="T93" s="230"/>
      <c r="U93" s="230"/>
      <c r="V93" s="230"/>
      <c r="W93" s="230"/>
      <c r="X93" s="230"/>
      <c r="Y93" s="230"/>
      <c r="Z93" s="230"/>
      <c r="AA93" s="230"/>
      <c r="AB93" s="230"/>
      <c r="AC93" s="230"/>
      <c r="AD93" s="230"/>
      <c r="AE93" s="230"/>
      <c r="AF93" s="230"/>
      <c r="AG93" s="230"/>
    </row>
    <row r="94" spans="1:40" ht="14.4" x14ac:dyDescent="0.25">
      <c r="A94" s="272"/>
      <c r="B94" s="272"/>
      <c r="C94" s="272"/>
      <c r="D94" s="272"/>
      <c r="E94" s="272"/>
      <c r="F94" s="272"/>
      <c r="G94" s="272"/>
      <c r="H94" s="272"/>
      <c r="I94" s="272"/>
      <c r="J94" s="272"/>
      <c r="K94" s="272"/>
      <c r="L94" s="272"/>
      <c r="M94" s="230"/>
      <c r="N94" s="272"/>
      <c r="O94" s="230"/>
      <c r="P94" s="230"/>
      <c r="Q94" s="230"/>
      <c r="R94" s="230"/>
      <c r="S94" s="230"/>
      <c r="T94" s="230"/>
      <c r="U94" s="230"/>
      <c r="V94" s="230"/>
      <c r="W94" s="230"/>
      <c r="X94" s="230"/>
      <c r="Y94" s="230"/>
      <c r="Z94" s="230"/>
      <c r="AA94" s="230"/>
      <c r="AB94" s="230"/>
      <c r="AC94" s="230"/>
      <c r="AD94" s="230"/>
      <c r="AE94" s="230"/>
      <c r="AF94" s="230"/>
      <c r="AG94" s="230"/>
    </row>
    <row r="95" spans="1:40" ht="14.4" x14ac:dyDescent="0.25">
      <c r="A95" s="272"/>
      <c r="B95" s="272"/>
      <c r="C95" s="272"/>
      <c r="D95" s="272"/>
      <c r="E95" s="272"/>
      <c r="F95" s="272"/>
      <c r="G95" s="272"/>
      <c r="H95" s="272"/>
      <c r="I95" s="272"/>
      <c r="J95" s="272"/>
      <c r="K95" s="272"/>
      <c r="L95" s="272"/>
      <c r="M95" s="230"/>
      <c r="N95" s="272"/>
      <c r="O95" s="230"/>
      <c r="P95" s="230"/>
      <c r="Q95" s="230"/>
      <c r="R95" s="230"/>
      <c r="S95" s="230"/>
      <c r="T95" s="230"/>
      <c r="U95" s="230"/>
      <c r="V95" s="230"/>
      <c r="W95" s="230"/>
      <c r="X95" s="230"/>
      <c r="Y95" s="230"/>
      <c r="Z95" s="230"/>
      <c r="AA95" s="230"/>
      <c r="AB95" s="230"/>
      <c r="AC95" s="230"/>
      <c r="AD95" s="230"/>
      <c r="AE95" s="230"/>
      <c r="AF95" s="230"/>
      <c r="AG95" s="230"/>
    </row>
    <row r="96" spans="1:40" ht="14.4" x14ac:dyDescent="0.25">
      <c r="A96" s="272"/>
      <c r="B96" s="272"/>
      <c r="C96" s="272"/>
      <c r="D96" s="272"/>
      <c r="E96" s="272"/>
      <c r="F96" s="272"/>
      <c r="G96" s="272"/>
      <c r="H96" s="272"/>
      <c r="I96" s="272"/>
      <c r="J96" s="272"/>
      <c r="K96" s="272"/>
      <c r="L96" s="272"/>
      <c r="M96" s="230"/>
      <c r="N96" s="272"/>
      <c r="O96" s="230"/>
      <c r="P96" s="230"/>
      <c r="Q96" s="230"/>
      <c r="R96" s="230"/>
      <c r="S96" s="230"/>
      <c r="T96" s="230"/>
      <c r="U96" s="230"/>
      <c r="V96" s="230"/>
      <c r="W96" s="230"/>
      <c r="X96" s="230"/>
      <c r="Y96" s="230"/>
      <c r="Z96" s="230"/>
      <c r="AA96" s="230"/>
      <c r="AB96" s="230"/>
      <c r="AC96" s="230"/>
      <c r="AD96" s="230"/>
      <c r="AE96" s="230"/>
      <c r="AF96" s="230"/>
      <c r="AG96" s="230"/>
    </row>
    <row r="97" spans="1:33" ht="14.4" x14ac:dyDescent="0.25">
      <c r="A97" s="272"/>
      <c r="B97" s="272"/>
      <c r="C97" s="272"/>
      <c r="D97" s="272"/>
      <c r="E97" s="272"/>
      <c r="F97" s="272"/>
      <c r="G97" s="272"/>
      <c r="H97" s="272"/>
      <c r="I97" s="272"/>
      <c r="J97" s="272"/>
      <c r="K97" s="272"/>
      <c r="L97" s="272"/>
      <c r="M97" s="230"/>
      <c r="N97" s="272"/>
      <c r="O97" s="230"/>
      <c r="P97" s="230"/>
      <c r="Q97" s="230"/>
      <c r="R97" s="230"/>
      <c r="S97" s="230"/>
      <c r="T97" s="230"/>
      <c r="U97" s="230"/>
      <c r="V97" s="230"/>
      <c r="W97" s="230"/>
      <c r="X97" s="230"/>
      <c r="Y97" s="230"/>
      <c r="Z97" s="230"/>
      <c r="AA97" s="230"/>
      <c r="AB97" s="230"/>
      <c r="AC97" s="230"/>
      <c r="AD97" s="230"/>
      <c r="AE97" s="230"/>
      <c r="AF97" s="230"/>
      <c r="AG97" s="230"/>
    </row>
    <row r="98" spans="1:33" ht="14.4" x14ac:dyDescent="0.25">
      <c r="A98" s="272"/>
      <c r="B98" s="272"/>
      <c r="C98" s="272"/>
      <c r="D98" s="272"/>
      <c r="E98" s="272"/>
      <c r="F98" s="272"/>
      <c r="G98" s="272"/>
      <c r="H98" s="272"/>
      <c r="I98" s="272"/>
      <c r="J98" s="272"/>
      <c r="K98" s="272"/>
      <c r="L98" s="272"/>
      <c r="M98" s="230"/>
      <c r="N98" s="272"/>
      <c r="O98" s="230"/>
      <c r="P98" s="230"/>
      <c r="Q98" s="230"/>
      <c r="R98" s="230"/>
      <c r="S98" s="230"/>
      <c r="T98" s="230"/>
      <c r="U98" s="230"/>
      <c r="V98" s="230"/>
      <c r="W98" s="230"/>
      <c r="X98" s="230"/>
      <c r="Y98" s="230"/>
      <c r="Z98" s="230"/>
      <c r="AA98" s="230"/>
      <c r="AB98" s="230"/>
      <c r="AC98" s="230"/>
      <c r="AD98" s="230"/>
      <c r="AE98" s="230"/>
      <c r="AF98" s="230"/>
      <c r="AG98" s="230"/>
    </row>
    <row r="99" spans="1:33" ht="14.4" x14ac:dyDescent="0.25">
      <c r="A99" s="272"/>
      <c r="B99" s="272"/>
      <c r="C99" s="272"/>
      <c r="D99" s="272"/>
      <c r="E99" s="272"/>
      <c r="F99" s="272"/>
      <c r="G99" s="272"/>
      <c r="H99" s="272"/>
      <c r="I99" s="272"/>
      <c r="J99" s="272"/>
      <c r="K99" s="272"/>
      <c r="L99" s="272"/>
      <c r="M99" s="230"/>
      <c r="N99" s="272"/>
      <c r="O99" s="230"/>
      <c r="P99" s="230"/>
      <c r="Q99" s="230"/>
      <c r="R99" s="230"/>
      <c r="S99" s="230"/>
      <c r="T99" s="230"/>
      <c r="U99" s="230"/>
      <c r="V99" s="230"/>
      <c r="W99" s="230"/>
      <c r="X99" s="230"/>
      <c r="Y99" s="230"/>
      <c r="Z99" s="230"/>
      <c r="AA99" s="230"/>
      <c r="AB99" s="230"/>
      <c r="AC99" s="230"/>
      <c r="AD99" s="230"/>
      <c r="AE99" s="230"/>
      <c r="AF99" s="230"/>
      <c r="AG99" s="230"/>
    </row>
    <row r="100" spans="1:33" ht="14.4" x14ac:dyDescent="0.25">
      <c r="A100" s="272"/>
      <c r="B100" s="272"/>
      <c r="C100" s="272"/>
      <c r="D100" s="272"/>
      <c r="E100" s="272"/>
      <c r="F100" s="272"/>
      <c r="G100" s="272"/>
      <c r="H100" s="272"/>
      <c r="I100" s="272"/>
      <c r="J100" s="272"/>
      <c r="K100" s="272"/>
      <c r="L100" s="272"/>
      <c r="M100" s="230"/>
      <c r="N100" s="272"/>
      <c r="O100" s="230"/>
      <c r="P100" s="230"/>
      <c r="Q100" s="230"/>
      <c r="R100" s="230"/>
      <c r="S100" s="230"/>
      <c r="T100" s="230"/>
      <c r="U100" s="230"/>
      <c r="V100" s="230"/>
      <c r="W100" s="230"/>
      <c r="X100" s="230"/>
      <c r="Y100" s="230"/>
      <c r="Z100" s="230"/>
      <c r="AA100" s="230"/>
      <c r="AB100" s="230"/>
      <c r="AC100" s="230"/>
      <c r="AD100" s="230"/>
      <c r="AE100" s="230"/>
      <c r="AF100" s="230"/>
      <c r="AG100" s="230"/>
    </row>
    <row r="101" spans="1:33" ht="14.4" x14ac:dyDescent="0.25">
      <c r="A101" s="272"/>
      <c r="B101" s="272"/>
      <c r="C101" s="272"/>
      <c r="D101" s="272"/>
      <c r="E101" s="272"/>
      <c r="F101" s="272"/>
      <c r="G101" s="272"/>
      <c r="H101" s="272"/>
      <c r="I101" s="272"/>
      <c r="J101" s="272"/>
      <c r="K101" s="272"/>
      <c r="L101" s="272"/>
      <c r="M101" s="230"/>
      <c r="N101" s="272"/>
      <c r="O101" s="230"/>
      <c r="P101" s="230"/>
      <c r="Q101" s="230"/>
      <c r="R101" s="230"/>
      <c r="S101" s="230"/>
      <c r="T101" s="230"/>
      <c r="U101" s="230"/>
      <c r="V101" s="230"/>
      <c r="W101" s="230"/>
      <c r="X101" s="230"/>
      <c r="Y101" s="230"/>
      <c r="Z101" s="230"/>
      <c r="AA101" s="230"/>
      <c r="AB101" s="230"/>
      <c r="AC101" s="230"/>
      <c r="AD101" s="230"/>
      <c r="AE101" s="230"/>
      <c r="AF101" s="230"/>
      <c r="AG101" s="230"/>
    </row>
    <row r="102" spans="1:33" ht="14.4" x14ac:dyDescent="0.25">
      <c r="A102" s="272"/>
      <c r="B102" s="272"/>
      <c r="C102" s="272"/>
      <c r="D102" s="272"/>
      <c r="E102" s="272"/>
      <c r="F102" s="272"/>
      <c r="G102" s="272"/>
      <c r="H102" s="272"/>
      <c r="I102" s="272"/>
      <c r="J102" s="272"/>
      <c r="K102" s="272"/>
      <c r="L102" s="272"/>
      <c r="M102" s="230"/>
      <c r="N102" s="272"/>
      <c r="O102" s="230"/>
      <c r="P102" s="230"/>
      <c r="Q102" s="230"/>
      <c r="R102" s="230"/>
      <c r="S102" s="230"/>
      <c r="T102" s="230"/>
      <c r="U102" s="230"/>
      <c r="V102" s="230"/>
      <c r="W102" s="230"/>
      <c r="X102" s="230"/>
      <c r="Y102" s="230"/>
      <c r="Z102" s="230"/>
      <c r="AA102" s="230"/>
      <c r="AB102" s="230"/>
      <c r="AC102" s="230"/>
      <c r="AD102" s="230"/>
      <c r="AE102" s="230"/>
      <c r="AF102" s="230"/>
      <c r="AG102" s="230"/>
    </row>
    <row r="103" spans="1:33" ht="14.4" x14ac:dyDescent="0.25">
      <c r="A103" s="272"/>
      <c r="B103" s="272"/>
      <c r="C103" s="272"/>
      <c r="D103" s="272"/>
      <c r="E103" s="272"/>
      <c r="F103" s="272"/>
      <c r="G103" s="272"/>
      <c r="H103" s="272"/>
      <c r="I103" s="272"/>
      <c r="J103" s="272"/>
      <c r="K103" s="272"/>
      <c r="L103" s="272"/>
      <c r="M103" s="230"/>
      <c r="N103" s="272"/>
      <c r="O103" s="230"/>
      <c r="P103" s="230"/>
      <c r="Q103" s="230"/>
      <c r="R103" s="230"/>
      <c r="S103" s="230"/>
      <c r="T103" s="230"/>
      <c r="U103" s="230"/>
      <c r="V103" s="230"/>
      <c r="W103" s="230"/>
      <c r="X103" s="230"/>
      <c r="Y103" s="230"/>
      <c r="Z103" s="230"/>
      <c r="AA103" s="230"/>
      <c r="AB103" s="230"/>
      <c r="AC103" s="230"/>
      <c r="AD103" s="230"/>
      <c r="AE103" s="230"/>
      <c r="AF103" s="230"/>
      <c r="AG103" s="230"/>
    </row>
    <row r="104" spans="1:33" ht="14.4" x14ac:dyDescent="0.25">
      <c r="A104" s="272"/>
      <c r="B104" s="272"/>
      <c r="C104" s="272"/>
      <c r="D104" s="272"/>
      <c r="E104" s="272"/>
      <c r="F104" s="272"/>
      <c r="G104" s="272"/>
      <c r="H104" s="272"/>
      <c r="I104" s="272"/>
      <c r="J104" s="272"/>
      <c r="K104" s="272"/>
      <c r="L104" s="272"/>
      <c r="M104" s="230"/>
      <c r="N104" s="272"/>
      <c r="O104" s="230"/>
      <c r="P104" s="230"/>
      <c r="Q104" s="230"/>
      <c r="R104" s="230"/>
      <c r="S104" s="230"/>
      <c r="T104" s="230"/>
      <c r="U104" s="230"/>
      <c r="V104" s="230"/>
      <c r="W104" s="230"/>
      <c r="X104" s="230"/>
      <c r="Y104" s="230"/>
      <c r="Z104" s="230"/>
      <c r="AA104" s="230"/>
      <c r="AB104" s="230"/>
      <c r="AC104" s="230"/>
      <c r="AD104" s="230"/>
      <c r="AE104" s="230"/>
      <c r="AF104" s="230"/>
      <c r="AG104" s="230"/>
    </row>
    <row r="105" spans="1:33" ht="14.4" x14ac:dyDescent="0.25">
      <c r="A105" s="272"/>
      <c r="B105" s="272"/>
      <c r="C105" s="272"/>
      <c r="D105" s="272"/>
      <c r="E105" s="272"/>
      <c r="F105" s="272"/>
      <c r="G105" s="272"/>
      <c r="H105" s="272"/>
      <c r="I105" s="272"/>
      <c r="J105" s="272"/>
      <c r="K105" s="272"/>
      <c r="L105" s="272"/>
      <c r="M105" s="230"/>
      <c r="Q105" s="230"/>
      <c r="R105" s="230"/>
      <c r="S105" s="230"/>
      <c r="T105" s="230"/>
      <c r="U105" s="230"/>
      <c r="V105" s="230"/>
      <c r="W105" s="230"/>
      <c r="X105" s="230"/>
      <c r="Y105" s="230"/>
      <c r="Z105" s="230"/>
      <c r="AA105" s="230"/>
      <c r="AB105" s="230"/>
      <c r="AC105" s="230"/>
      <c r="AD105" s="230"/>
      <c r="AE105" s="230"/>
      <c r="AF105" s="230"/>
      <c r="AG105" s="230"/>
    </row>
    <row r="106" spans="1:33" ht="14.4" x14ac:dyDescent="0.25">
      <c r="A106" s="272"/>
      <c r="B106" s="272"/>
      <c r="C106" s="272"/>
      <c r="D106" s="272"/>
      <c r="E106" s="272"/>
      <c r="F106" s="272"/>
      <c r="G106" s="272"/>
      <c r="H106" s="272"/>
      <c r="I106" s="272"/>
      <c r="J106" s="272"/>
      <c r="K106" s="272"/>
      <c r="L106" s="272"/>
      <c r="M106" s="230"/>
      <c r="Q106" s="230"/>
      <c r="R106" s="230"/>
      <c r="S106" s="230"/>
      <c r="T106" s="230"/>
      <c r="U106" s="230"/>
      <c r="V106" s="230"/>
      <c r="W106" s="230"/>
      <c r="X106" s="230"/>
      <c r="Y106" s="230"/>
      <c r="Z106" s="230"/>
      <c r="AA106" s="230"/>
      <c r="AB106" s="230"/>
      <c r="AC106" s="230"/>
      <c r="AD106" s="230"/>
      <c r="AE106" s="230"/>
      <c r="AF106" s="230"/>
      <c r="AG106" s="230"/>
    </row>
    <row r="107" spans="1:33" ht="14.4" x14ac:dyDescent="0.25">
      <c r="A107" s="272"/>
      <c r="B107" s="272"/>
      <c r="C107" s="272"/>
      <c r="D107" s="272"/>
      <c r="E107" s="272"/>
      <c r="F107" s="272"/>
      <c r="G107" s="272"/>
      <c r="H107" s="272"/>
      <c r="I107" s="272"/>
      <c r="J107" s="272"/>
      <c r="K107" s="272"/>
      <c r="L107" s="272"/>
      <c r="M107" s="230"/>
      <c r="R107" s="230"/>
      <c r="S107" s="230"/>
      <c r="T107" s="230"/>
      <c r="U107" s="230"/>
      <c r="V107" s="230"/>
      <c r="W107" s="230"/>
      <c r="X107" s="230"/>
      <c r="Y107" s="230"/>
      <c r="Z107" s="230"/>
      <c r="AA107" s="230"/>
      <c r="AB107" s="230"/>
      <c r="AC107" s="230"/>
      <c r="AD107" s="230"/>
      <c r="AE107" s="230"/>
      <c r="AF107" s="230"/>
      <c r="AG107" s="230"/>
    </row>
    <row r="108" spans="1:33" ht="14.4" x14ac:dyDescent="0.25">
      <c r="A108" s="272"/>
      <c r="B108" s="272"/>
      <c r="C108" s="272"/>
      <c r="D108" s="272"/>
      <c r="E108" s="272"/>
      <c r="F108" s="272"/>
      <c r="G108" s="272"/>
      <c r="H108" s="272"/>
      <c r="I108" s="272"/>
      <c r="J108" s="272"/>
      <c r="K108" s="272"/>
      <c r="L108" s="272"/>
      <c r="M108" s="230"/>
      <c r="R108" s="230"/>
      <c r="S108" s="230"/>
      <c r="T108" s="230"/>
      <c r="U108" s="230"/>
      <c r="V108" s="230"/>
      <c r="W108" s="230"/>
      <c r="X108" s="230"/>
      <c r="Y108" s="230"/>
      <c r="Z108" s="230"/>
      <c r="AA108" s="230"/>
      <c r="AB108" s="230"/>
      <c r="AC108" s="230"/>
      <c r="AD108" s="230"/>
      <c r="AE108" s="230"/>
      <c r="AF108" s="230"/>
      <c r="AG108" s="230"/>
    </row>
    <row r="109" spans="1:33" ht="14.4" x14ac:dyDescent="0.25">
      <c r="A109" s="272"/>
      <c r="B109" s="272"/>
      <c r="C109" s="272"/>
      <c r="D109" s="272"/>
      <c r="E109" s="272"/>
      <c r="F109" s="272"/>
      <c r="G109" s="272"/>
      <c r="H109" s="272"/>
      <c r="I109" s="272"/>
      <c r="J109" s="272"/>
      <c r="K109" s="272"/>
      <c r="L109" s="272"/>
      <c r="M109" s="230"/>
      <c r="R109" s="230"/>
      <c r="S109" s="230"/>
      <c r="T109" s="230"/>
      <c r="U109" s="230"/>
      <c r="V109" s="230"/>
      <c r="W109" s="230"/>
      <c r="X109" s="230"/>
      <c r="Y109" s="230"/>
      <c r="Z109" s="230"/>
      <c r="AA109" s="230"/>
      <c r="AB109" s="230"/>
      <c r="AC109" s="230"/>
      <c r="AD109" s="230"/>
      <c r="AE109" s="230"/>
      <c r="AF109" s="230"/>
      <c r="AG109" s="230"/>
    </row>
    <row r="110" spans="1:33" ht="14.4" x14ac:dyDescent="0.25">
      <c r="A110" s="272"/>
      <c r="B110" s="272"/>
      <c r="C110" s="272"/>
      <c r="D110" s="272"/>
      <c r="E110" s="272"/>
      <c r="F110" s="272"/>
      <c r="G110" s="272"/>
      <c r="H110" s="272"/>
      <c r="I110" s="272"/>
      <c r="J110" s="272"/>
      <c r="K110" s="272"/>
      <c r="L110" s="272"/>
      <c r="M110" s="230"/>
      <c r="R110" s="230"/>
      <c r="S110" s="230"/>
      <c r="T110" s="230"/>
      <c r="U110" s="230"/>
      <c r="V110" s="230"/>
      <c r="W110" s="230"/>
      <c r="X110" s="230"/>
      <c r="Y110" s="230"/>
      <c r="Z110" s="230"/>
      <c r="AA110" s="230"/>
      <c r="AB110" s="230"/>
      <c r="AC110" s="230"/>
      <c r="AD110" s="230"/>
      <c r="AE110" s="230"/>
      <c r="AF110" s="230"/>
      <c r="AG110" s="230"/>
    </row>
    <row r="111" spans="1:33" ht="14.4" x14ac:dyDescent="0.25">
      <c r="A111" s="272"/>
      <c r="B111" s="272"/>
      <c r="C111" s="272"/>
      <c r="D111" s="272"/>
      <c r="E111" s="272"/>
      <c r="F111" s="272"/>
      <c r="G111" s="272"/>
      <c r="H111" s="272"/>
      <c r="I111" s="272"/>
      <c r="J111" s="272"/>
      <c r="K111" s="272"/>
      <c r="L111" s="272"/>
      <c r="M111" s="230"/>
      <c r="R111" s="230"/>
      <c r="S111" s="230"/>
      <c r="T111" s="230"/>
      <c r="U111" s="230"/>
      <c r="V111" s="230"/>
      <c r="W111" s="230"/>
      <c r="X111" s="230"/>
      <c r="Y111" s="230"/>
      <c r="Z111" s="230"/>
      <c r="AA111" s="230"/>
      <c r="AB111" s="230"/>
      <c r="AC111" s="230"/>
      <c r="AD111" s="230"/>
      <c r="AE111" s="230"/>
      <c r="AF111" s="230"/>
      <c r="AG111" s="230"/>
    </row>
    <row r="112" spans="1:33" ht="14.4" x14ac:dyDescent="0.25">
      <c r="M112" s="230"/>
      <c r="R112" s="230"/>
      <c r="S112" s="230"/>
      <c r="T112" s="230"/>
      <c r="U112" s="230"/>
      <c r="V112" s="230"/>
      <c r="W112" s="230"/>
      <c r="X112" s="230"/>
      <c r="Y112" s="230"/>
      <c r="Z112" s="230"/>
      <c r="AA112" s="230"/>
      <c r="AB112" s="230"/>
      <c r="AC112" s="230"/>
      <c r="AD112" s="230"/>
      <c r="AE112" s="230"/>
      <c r="AF112" s="230"/>
      <c r="AG112" s="230"/>
    </row>
    <row r="113" spans="13:33" ht="14.4" x14ac:dyDescent="0.25">
      <c r="M113" s="230"/>
      <c r="R113" s="230"/>
      <c r="S113" s="230"/>
      <c r="T113" s="230"/>
      <c r="U113" s="230"/>
      <c r="V113" s="230"/>
      <c r="W113" s="230"/>
      <c r="X113" s="230"/>
      <c r="Y113" s="230"/>
      <c r="Z113" s="230"/>
      <c r="AA113" s="230"/>
      <c r="AB113" s="230"/>
      <c r="AC113" s="230"/>
      <c r="AD113" s="230"/>
      <c r="AE113" s="230"/>
      <c r="AF113" s="230"/>
      <c r="AG113" s="230"/>
    </row>
    <row r="114" spans="13:33" ht="14.4" x14ac:dyDescent="0.25">
      <c r="M114" s="230"/>
      <c r="R114" s="230"/>
      <c r="S114" s="230"/>
      <c r="T114" s="230"/>
      <c r="U114" s="230"/>
      <c r="V114" s="230"/>
      <c r="W114" s="230"/>
      <c r="X114" s="230"/>
      <c r="Y114" s="230"/>
      <c r="Z114" s="230"/>
      <c r="AA114" s="230"/>
      <c r="AB114" s="230"/>
      <c r="AC114" s="230"/>
      <c r="AD114" s="230"/>
      <c r="AE114" s="230"/>
      <c r="AF114" s="230"/>
      <c r="AG114" s="230"/>
    </row>
  </sheetData>
  <mergeCells count="4">
    <mergeCell ref="A3:C3"/>
    <mergeCell ref="B4:C4"/>
    <mergeCell ref="B5:C5"/>
    <mergeCell ref="A10:L10"/>
  </mergeCells>
  <conditionalFormatting sqref="B13 D13 F13 H13 J13 B18 D18 F18 H18 J18 B23:K23">
    <cfRule type="cellIs" dxfId="1" priority="1" stopIfTrue="1" operator="notEqual">
      <formula>0</formula>
    </cfRule>
  </conditionalFormatting>
  <hyperlinks>
    <hyperlink ref="A1" location="Contents!A1" display="Back to Contents"/>
  </hyperlinks>
  <pageMargins left="0.70000000000000007" right="0.70000000000000007" top="0.75" bottom="0.75" header="0.30000000000000004" footer="0.30000000000000004"/>
  <customProperties>
    <customPr name="_pios_i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AB71"/>
  <sheetViews>
    <sheetView topLeftCell="A7" zoomScaleNormal="100" workbookViewId="0">
      <selection activeCell="F23" sqref="F23"/>
    </sheetView>
  </sheetViews>
  <sheetFormatPr defaultColWidth="9.33203125" defaultRowHeight="13.8" x14ac:dyDescent="0.25"/>
  <cols>
    <col min="1" max="1" width="9" style="1" customWidth="1"/>
    <col min="2" max="4" width="27.33203125" style="1" customWidth="1"/>
    <col min="5" max="5" width="28.6640625" style="1" customWidth="1"/>
    <col min="6" max="7" width="21.33203125" style="1" customWidth="1"/>
    <col min="8" max="8" width="9.33203125" style="1" customWidth="1"/>
    <col min="9" max="16384" width="9.33203125" style="1"/>
  </cols>
  <sheetData>
    <row r="1" spans="1:28" s="29" customFormat="1" ht="15" customHeight="1" x14ac:dyDescent="0.25">
      <c r="B1" s="30" t="s">
        <v>82</v>
      </c>
      <c r="C1" s="30"/>
      <c r="D1" s="30"/>
    </row>
    <row r="2" spans="1:28" ht="15" customHeight="1" thickBot="1" x14ac:dyDescent="0.3">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ht="30" customHeight="1" thickBot="1" x14ac:dyDescent="0.3">
      <c r="A3" s="29"/>
      <c r="B3" s="549" t="s">
        <v>250</v>
      </c>
      <c r="C3" s="549"/>
      <c r="D3" s="549"/>
      <c r="E3" s="273"/>
      <c r="F3" s="274"/>
      <c r="G3" s="29"/>
      <c r="H3" s="550" t="s">
        <v>151</v>
      </c>
      <c r="I3" s="550"/>
      <c r="J3" s="29"/>
      <c r="K3" s="29"/>
      <c r="L3" s="29"/>
      <c r="M3" s="29"/>
      <c r="N3" s="29"/>
      <c r="O3" s="29"/>
      <c r="P3" s="29"/>
      <c r="Q3" s="29"/>
      <c r="R3" s="29"/>
      <c r="S3" s="29"/>
      <c r="T3" s="29"/>
      <c r="U3" s="29"/>
      <c r="V3" s="29"/>
      <c r="W3" s="29"/>
      <c r="X3" s="29"/>
      <c r="Y3" s="29"/>
      <c r="Z3" s="29"/>
      <c r="AA3" s="29"/>
      <c r="AB3" s="29"/>
    </row>
    <row r="4" spans="1:28" ht="17.25" customHeight="1" thickBot="1" x14ac:dyDescent="0.3">
      <c r="A4" s="29"/>
      <c r="B4" s="275" t="s">
        <v>3</v>
      </c>
      <c r="C4" s="528" t="str">
        <f>Guidance!$C$4</f>
        <v>SE0041</v>
      </c>
      <c r="D4" s="528"/>
      <c r="E4" s="276"/>
      <c r="F4" s="29"/>
      <c r="H4" s="551" t="s">
        <v>152</v>
      </c>
      <c r="I4" s="551"/>
      <c r="J4" s="29"/>
      <c r="K4" s="29"/>
      <c r="L4" s="29"/>
      <c r="M4" s="29"/>
      <c r="N4" s="29"/>
      <c r="O4" s="29"/>
      <c r="P4" s="29"/>
      <c r="Q4" s="29"/>
      <c r="R4" s="29"/>
      <c r="S4" s="29"/>
      <c r="T4" s="29"/>
      <c r="U4" s="29"/>
      <c r="V4" s="29"/>
      <c r="W4" s="29"/>
      <c r="X4" s="29"/>
      <c r="Y4" s="29"/>
      <c r="Z4" s="29"/>
    </row>
    <row r="5" spans="1:28" ht="15" customHeight="1" thickBot="1" x14ac:dyDescent="0.3">
      <c r="A5" s="29"/>
      <c r="B5" s="277" t="s">
        <v>5</v>
      </c>
      <c r="C5" s="529" t="str">
        <f>Guidance!$C$5</f>
        <v>Celsa Steel UK Ltd</v>
      </c>
      <c r="D5" s="529"/>
      <c r="E5" s="276"/>
      <c r="F5" s="29"/>
      <c r="G5" s="29"/>
      <c r="H5" s="29"/>
      <c r="I5" s="29"/>
      <c r="J5" s="29"/>
      <c r="K5" s="29"/>
      <c r="L5" s="29"/>
      <c r="M5" s="29"/>
      <c r="N5" s="29"/>
      <c r="O5" s="29"/>
      <c r="P5" s="29"/>
      <c r="Q5" s="29"/>
      <c r="R5" s="29"/>
      <c r="S5" s="29"/>
      <c r="T5" s="29"/>
      <c r="U5" s="29"/>
      <c r="V5" s="29"/>
      <c r="W5" s="29"/>
      <c r="X5" s="29"/>
      <c r="Y5" s="29"/>
      <c r="Z5" s="29"/>
    </row>
    <row r="6" spans="1:28" ht="15" customHeight="1" x14ac:dyDescent="0.25">
      <c r="A6" s="29"/>
      <c r="B6" s="278"/>
      <c r="C6" s="278"/>
      <c r="D6" s="278"/>
      <c r="E6" s="278"/>
      <c r="F6" s="279"/>
      <c r="G6" s="29"/>
      <c r="H6" s="29"/>
      <c r="I6" s="29"/>
      <c r="J6" s="29"/>
      <c r="K6" s="29"/>
      <c r="L6" s="29"/>
      <c r="M6" s="29"/>
      <c r="N6" s="29"/>
      <c r="O6" s="29"/>
      <c r="P6" s="29"/>
      <c r="Q6" s="29"/>
      <c r="R6" s="29"/>
      <c r="S6" s="29"/>
      <c r="T6" s="29"/>
      <c r="U6" s="29"/>
      <c r="V6" s="29"/>
      <c r="W6" s="29"/>
      <c r="X6" s="29"/>
      <c r="Y6" s="29"/>
      <c r="Z6" s="29"/>
      <c r="AA6" s="29"/>
      <c r="AB6" s="29"/>
    </row>
    <row r="7" spans="1:28" ht="47.25" customHeight="1" x14ac:dyDescent="0.25">
      <c r="A7" s="280"/>
      <c r="B7" s="552" t="s">
        <v>251</v>
      </c>
      <c r="C7" s="552"/>
      <c r="D7" s="552"/>
      <c r="E7" s="552"/>
      <c r="F7" s="552"/>
      <c r="G7" s="552"/>
      <c r="H7" s="29"/>
      <c r="I7" s="29"/>
      <c r="J7" s="29"/>
      <c r="K7" s="29"/>
      <c r="L7" s="29"/>
      <c r="M7" s="29"/>
      <c r="N7" s="29"/>
      <c r="O7" s="29"/>
      <c r="P7" s="29"/>
      <c r="Q7" s="29"/>
      <c r="R7" s="29"/>
      <c r="S7" s="29"/>
      <c r="T7" s="29"/>
      <c r="U7" s="29"/>
      <c r="V7" s="29"/>
      <c r="W7" s="29"/>
      <c r="X7" s="29"/>
      <c r="Y7" s="29"/>
      <c r="Z7" s="29"/>
      <c r="AA7" s="29"/>
      <c r="AB7" s="29"/>
    </row>
    <row r="8" spans="1:28" ht="13.2" customHeight="1" thickBot="1" x14ac:dyDescent="0.3">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row>
    <row r="9" spans="1:28" ht="42" thickBot="1" x14ac:dyDescent="0.3">
      <c r="A9" s="29"/>
      <c r="B9" s="281" t="s">
        <v>252</v>
      </c>
      <c r="C9" s="282" t="s">
        <v>253</v>
      </c>
      <c r="D9" s="282" t="s">
        <v>254</v>
      </c>
      <c r="E9" s="283" t="s">
        <v>255</v>
      </c>
      <c r="F9" s="283" t="s">
        <v>256</v>
      </c>
      <c r="G9" s="284" t="s">
        <v>257</v>
      </c>
      <c r="H9" s="285"/>
      <c r="I9" s="29"/>
      <c r="J9" s="29"/>
      <c r="K9" s="29"/>
      <c r="L9" s="29"/>
      <c r="M9" s="29"/>
      <c r="N9" s="29"/>
      <c r="O9" s="29"/>
      <c r="P9" s="29"/>
      <c r="Q9" s="29"/>
      <c r="R9" s="29"/>
      <c r="S9" s="29"/>
      <c r="T9" s="29"/>
      <c r="U9" s="29"/>
      <c r="V9" s="29"/>
      <c r="W9" s="29"/>
      <c r="X9" s="29"/>
      <c r="Y9" s="29"/>
      <c r="Z9" s="29"/>
      <c r="AA9" s="29"/>
      <c r="AB9" s="29"/>
    </row>
    <row r="10" spans="1:28" ht="14.1" customHeight="1" x14ac:dyDescent="0.25">
      <c r="A10" s="548"/>
      <c r="B10" s="286" t="s">
        <v>258</v>
      </c>
      <c r="C10" s="287"/>
      <c r="D10" s="287"/>
      <c r="E10" s="288"/>
      <c r="F10" s="288">
        <f>SUM(F11:F12)</f>
        <v>0</v>
      </c>
      <c r="G10" s="288">
        <f>SUM(G11:G12)</f>
        <v>0</v>
      </c>
      <c r="H10" s="29"/>
      <c r="I10" s="29"/>
      <c r="J10" s="29"/>
      <c r="K10" s="29"/>
      <c r="L10" s="29"/>
      <c r="M10" s="29"/>
      <c r="N10" s="29"/>
      <c r="O10" s="29"/>
      <c r="P10" s="29"/>
      <c r="Q10" s="29"/>
      <c r="R10" s="29"/>
      <c r="S10" s="29"/>
      <c r="T10" s="29"/>
      <c r="U10" s="29"/>
      <c r="V10" s="29"/>
      <c r="W10" s="29"/>
      <c r="X10" s="29"/>
      <c r="Y10" s="29"/>
      <c r="Z10" s="29"/>
      <c r="AA10" s="29"/>
      <c r="AB10" s="29"/>
    </row>
    <row r="11" spans="1:28" x14ac:dyDescent="0.25">
      <c r="A11" s="548"/>
      <c r="B11" s="289" t="s">
        <v>259</v>
      </c>
      <c r="C11" s="290">
        <v>0</v>
      </c>
      <c r="D11" s="290">
        <v>0</v>
      </c>
      <c r="E11" s="290">
        <v>0</v>
      </c>
      <c r="F11" s="290">
        <v>0</v>
      </c>
      <c r="G11" s="290">
        <v>0</v>
      </c>
      <c r="H11" s="29"/>
      <c r="I11" s="29"/>
      <c r="J11" s="29"/>
      <c r="K11" s="29"/>
      <c r="L11" s="29"/>
      <c r="M11" s="29"/>
      <c r="N11" s="29"/>
      <c r="O11" s="29"/>
      <c r="P11" s="29"/>
      <c r="Q11" s="29"/>
      <c r="R11" s="29"/>
      <c r="S11" s="29"/>
      <c r="T11" s="29"/>
      <c r="U11" s="29"/>
      <c r="V11" s="29"/>
      <c r="W11" s="29"/>
      <c r="X11" s="29"/>
      <c r="Y11" s="29"/>
      <c r="Z11" s="29"/>
      <c r="AA11" s="29"/>
      <c r="AB11" s="29"/>
    </row>
    <row r="12" spans="1:28" x14ac:dyDescent="0.25">
      <c r="A12" s="548"/>
      <c r="B12" s="289" t="s">
        <v>260</v>
      </c>
      <c r="C12" s="290">
        <v>0</v>
      </c>
      <c r="D12" s="290">
        <v>0</v>
      </c>
      <c r="E12" s="290">
        <v>0</v>
      </c>
      <c r="F12" s="290">
        <v>0</v>
      </c>
      <c r="G12" s="290">
        <v>0</v>
      </c>
      <c r="H12" s="29"/>
      <c r="I12" s="29"/>
      <c r="J12" s="29"/>
      <c r="K12" s="29"/>
      <c r="L12" s="29"/>
      <c r="M12" s="29"/>
      <c r="N12" s="29"/>
      <c r="O12" s="29"/>
      <c r="P12" s="29"/>
      <c r="Q12" s="29"/>
      <c r="R12" s="29"/>
      <c r="S12" s="29"/>
      <c r="T12" s="29"/>
      <c r="U12" s="29"/>
      <c r="V12" s="29"/>
      <c r="W12" s="29"/>
      <c r="X12" s="29"/>
      <c r="Y12" s="29"/>
      <c r="Z12" s="29"/>
      <c r="AA12" s="29"/>
      <c r="AB12" s="29"/>
    </row>
    <row r="13" spans="1:28" x14ac:dyDescent="0.25">
      <c r="A13" s="548"/>
      <c r="B13" s="286" t="s">
        <v>261</v>
      </c>
      <c r="C13" s="287"/>
      <c r="D13" s="287"/>
      <c r="E13" s="288"/>
      <c r="F13" s="288">
        <f>SUM(F14:F15)</f>
        <v>0</v>
      </c>
      <c r="G13" s="288">
        <f>SUM(G14:G15)</f>
        <v>0</v>
      </c>
      <c r="H13" s="29"/>
      <c r="I13" s="29"/>
      <c r="J13" s="29"/>
      <c r="K13" s="29"/>
      <c r="L13" s="29"/>
      <c r="M13" s="29"/>
      <c r="N13" s="29"/>
      <c r="O13" s="29"/>
      <c r="P13" s="29"/>
      <c r="Q13" s="29"/>
      <c r="R13" s="29"/>
      <c r="S13" s="29"/>
      <c r="T13" s="29"/>
      <c r="U13" s="29"/>
      <c r="V13" s="29"/>
      <c r="W13" s="29"/>
      <c r="X13" s="29"/>
      <c r="Y13" s="29"/>
      <c r="Z13" s="29"/>
      <c r="AA13" s="29"/>
      <c r="AB13" s="29"/>
    </row>
    <row r="14" spans="1:28" x14ac:dyDescent="0.25">
      <c r="A14" s="548"/>
      <c r="B14" s="289" t="s">
        <v>259</v>
      </c>
      <c r="C14" s="290">
        <v>0</v>
      </c>
      <c r="D14" s="290">
        <v>0</v>
      </c>
      <c r="E14" s="290">
        <v>0</v>
      </c>
      <c r="F14" s="290">
        <v>0</v>
      </c>
      <c r="G14" s="290">
        <v>0</v>
      </c>
      <c r="H14" s="29"/>
      <c r="I14" s="29"/>
      <c r="J14" s="29"/>
      <c r="K14" s="29"/>
      <c r="L14" s="29"/>
      <c r="M14" s="29"/>
      <c r="N14" s="29"/>
      <c r="O14" s="29"/>
      <c r="P14" s="29"/>
      <c r="Q14" s="29"/>
      <c r="R14" s="29"/>
      <c r="S14" s="29"/>
      <c r="T14" s="29"/>
      <c r="U14" s="29"/>
      <c r="V14" s="29"/>
      <c r="W14" s="29"/>
      <c r="X14" s="29"/>
      <c r="Y14" s="29"/>
      <c r="Z14" s="29"/>
      <c r="AA14" s="29"/>
      <c r="AB14" s="29"/>
    </row>
    <row r="15" spans="1:28" x14ac:dyDescent="0.25">
      <c r="A15" s="548"/>
      <c r="B15" s="289" t="s">
        <v>260</v>
      </c>
      <c r="C15" s="290">
        <v>0</v>
      </c>
      <c r="D15" s="290">
        <v>0</v>
      </c>
      <c r="E15" s="290">
        <v>0</v>
      </c>
      <c r="F15" s="290">
        <v>0</v>
      </c>
      <c r="G15" s="290">
        <v>0</v>
      </c>
      <c r="H15" s="29"/>
      <c r="I15" s="29"/>
      <c r="J15" s="29"/>
      <c r="K15" s="29"/>
      <c r="L15" s="29"/>
      <c r="M15" s="29"/>
      <c r="N15" s="29"/>
      <c r="O15" s="29"/>
      <c r="P15" s="29"/>
      <c r="Q15" s="29"/>
      <c r="R15" s="29"/>
      <c r="S15" s="29"/>
      <c r="T15" s="29"/>
      <c r="U15" s="29"/>
      <c r="V15" s="29"/>
      <c r="W15" s="29"/>
      <c r="X15" s="29"/>
      <c r="Y15" s="29"/>
      <c r="Z15" s="29"/>
      <c r="AA15" s="29"/>
      <c r="AB15" s="29"/>
    </row>
    <row r="16" spans="1:28" x14ac:dyDescent="0.25">
      <c r="A16" s="548"/>
      <c r="B16" s="286" t="s">
        <v>262</v>
      </c>
      <c r="C16" s="287"/>
      <c r="D16" s="287"/>
      <c r="E16" s="288"/>
      <c r="F16" s="288">
        <f>SUM(F17:F18)</f>
        <v>0</v>
      </c>
      <c r="G16" s="288">
        <f>SUM(G17:G18)</f>
        <v>0</v>
      </c>
      <c r="H16" s="29"/>
      <c r="I16" s="29"/>
      <c r="J16" s="29"/>
      <c r="K16" s="29"/>
      <c r="L16" s="29"/>
      <c r="M16" s="29"/>
      <c r="N16" s="29"/>
      <c r="O16" s="29"/>
      <c r="P16" s="29"/>
      <c r="Q16" s="29"/>
      <c r="R16" s="29"/>
      <c r="S16" s="29"/>
      <c r="T16" s="29"/>
      <c r="U16" s="29"/>
      <c r="V16" s="29"/>
      <c r="W16" s="29"/>
      <c r="X16" s="29"/>
      <c r="Y16" s="29"/>
      <c r="Z16" s="29"/>
      <c r="AA16" s="29"/>
      <c r="AB16" s="29"/>
    </row>
    <row r="17" spans="1:28" x14ac:dyDescent="0.25">
      <c r="A17" s="548"/>
      <c r="B17" s="289" t="s">
        <v>259</v>
      </c>
      <c r="C17" s="290">
        <v>0</v>
      </c>
      <c r="D17" s="290">
        <v>0</v>
      </c>
      <c r="E17" s="290">
        <v>0</v>
      </c>
      <c r="F17" s="290">
        <v>0</v>
      </c>
      <c r="G17" s="290">
        <v>0</v>
      </c>
      <c r="H17" s="29"/>
      <c r="I17" s="29"/>
      <c r="J17" s="29"/>
      <c r="K17" s="29"/>
      <c r="L17" s="29"/>
      <c r="M17" s="29"/>
      <c r="N17" s="29"/>
      <c r="O17" s="29"/>
      <c r="P17" s="29"/>
      <c r="Q17" s="29"/>
      <c r="R17" s="29"/>
      <c r="S17" s="29"/>
      <c r="T17" s="29"/>
      <c r="U17" s="29"/>
      <c r="V17" s="29"/>
      <c r="W17" s="29"/>
      <c r="X17" s="29"/>
      <c r="Y17" s="29"/>
      <c r="Z17" s="29"/>
      <c r="AA17" s="29"/>
      <c r="AB17" s="29"/>
    </row>
    <row r="18" spans="1:28" x14ac:dyDescent="0.25">
      <c r="A18" s="548"/>
      <c r="B18" s="289" t="s">
        <v>260</v>
      </c>
      <c r="C18" s="290">
        <v>0</v>
      </c>
      <c r="D18" s="290">
        <v>0</v>
      </c>
      <c r="E18" s="290">
        <v>0</v>
      </c>
      <c r="F18" s="290">
        <v>0</v>
      </c>
      <c r="G18" s="290">
        <v>0</v>
      </c>
      <c r="H18" s="29"/>
      <c r="I18" s="29"/>
      <c r="J18" s="29"/>
      <c r="K18" s="29"/>
      <c r="L18" s="29"/>
      <c r="M18" s="29"/>
      <c r="N18" s="29"/>
      <c r="O18" s="29"/>
      <c r="P18" s="29"/>
      <c r="Q18" s="29"/>
      <c r="R18" s="29"/>
      <c r="S18" s="29"/>
      <c r="T18" s="29"/>
      <c r="U18" s="29"/>
      <c r="V18" s="29"/>
      <c r="W18" s="29"/>
      <c r="X18" s="29"/>
      <c r="Y18" s="29"/>
      <c r="Z18" s="29"/>
      <c r="AA18" s="29"/>
      <c r="AB18" s="29"/>
    </row>
    <row r="19" spans="1:28" x14ac:dyDescent="0.25">
      <c r="A19" s="548"/>
      <c r="B19" s="286" t="s">
        <v>263</v>
      </c>
      <c r="C19" s="287"/>
      <c r="D19" s="287"/>
      <c r="E19" s="288"/>
      <c r="F19" s="288">
        <f>SUM(F20:F21)</f>
        <v>0</v>
      </c>
      <c r="G19" s="288">
        <f>SUM(G20:G21)</f>
        <v>0</v>
      </c>
      <c r="H19" s="29"/>
      <c r="I19" s="29"/>
      <c r="J19" s="29"/>
      <c r="K19" s="29"/>
      <c r="L19" s="29"/>
      <c r="M19" s="29"/>
      <c r="N19" s="29"/>
      <c r="O19" s="29"/>
      <c r="P19" s="29"/>
      <c r="Q19" s="29"/>
      <c r="R19" s="29"/>
      <c r="S19" s="29"/>
      <c r="T19" s="29"/>
      <c r="U19" s="29"/>
      <c r="V19" s="29"/>
      <c r="W19" s="29"/>
      <c r="X19" s="29"/>
      <c r="Y19" s="29"/>
      <c r="Z19" s="29"/>
      <c r="AA19" s="29"/>
      <c r="AB19" s="29"/>
    </row>
    <row r="20" spans="1:28" x14ac:dyDescent="0.25">
      <c r="A20" s="548"/>
      <c r="B20" s="289" t="s">
        <v>259</v>
      </c>
      <c r="C20" s="290">
        <v>0</v>
      </c>
      <c r="D20" s="290">
        <v>0</v>
      </c>
      <c r="E20" s="290">
        <v>0</v>
      </c>
      <c r="F20" s="290">
        <v>0</v>
      </c>
      <c r="G20" s="290">
        <v>0</v>
      </c>
      <c r="H20" s="29"/>
      <c r="I20" s="29"/>
      <c r="J20" s="29"/>
      <c r="K20" s="29"/>
      <c r="L20" s="29"/>
      <c r="M20" s="29"/>
      <c r="N20" s="29"/>
      <c r="O20" s="29"/>
      <c r="P20" s="29"/>
      <c r="Q20" s="29"/>
      <c r="R20" s="29"/>
      <c r="S20" s="29"/>
      <c r="T20" s="29"/>
      <c r="U20" s="29"/>
      <c r="V20" s="29"/>
      <c r="W20" s="29"/>
      <c r="X20" s="29"/>
      <c r="Y20" s="29"/>
      <c r="Z20" s="29"/>
      <c r="AA20" s="29"/>
      <c r="AB20" s="29"/>
    </row>
    <row r="21" spans="1:28" ht="14.4" thickBot="1" x14ac:dyDescent="0.3">
      <c r="A21" s="548"/>
      <c r="B21" s="291" t="s">
        <v>260</v>
      </c>
      <c r="C21" s="290">
        <v>0</v>
      </c>
      <c r="D21" s="290">
        <v>0</v>
      </c>
      <c r="E21" s="290">
        <v>0</v>
      </c>
      <c r="F21" s="290">
        <v>0</v>
      </c>
      <c r="G21" s="290">
        <v>0</v>
      </c>
      <c r="H21" s="29"/>
      <c r="I21" s="29"/>
      <c r="J21" s="29"/>
      <c r="K21" s="29"/>
      <c r="L21" s="29"/>
      <c r="M21" s="29"/>
      <c r="N21" s="29"/>
      <c r="O21" s="29"/>
      <c r="P21" s="29"/>
      <c r="Q21" s="29"/>
      <c r="R21" s="29"/>
      <c r="S21" s="29"/>
      <c r="T21" s="29"/>
      <c r="U21" s="29"/>
      <c r="V21" s="29"/>
      <c r="W21" s="29"/>
      <c r="X21" s="29"/>
      <c r="Y21" s="29"/>
      <c r="Z21" s="29"/>
      <c r="AA21" s="29"/>
      <c r="AB21" s="29"/>
    </row>
    <row r="22" spans="1:28" x14ac:dyDescent="0.25">
      <c r="A22" s="29"/>
      <c r="B22" s="286" t="s">
        <v>264</v>
      </c>
      <c r="C22" s="287"/>
      <c r="D22" s="287"/>
      <c r="E22" s="288"/>
      <c r="F22" s="446">
        <f>SUM(F23:F24)</f>
        <v>0</v>
      </c>
      <c r="G22" s="446">
        <f>SUM(G23:G24)</f>
        <v>0</v>
      </c>
      <c r="H22" s="29"/>
      <c r="I22" s="29"/>
      <c r="J22" s="29"/>
      <c r="K22" s="29"/>
      <c r="L22" s="29"/>
      <c r="M22" s="29"/>
      <c r="N22" s="29"/>
      <c r="O22" s="29"/>
      <c r="P22" s="29"/>
      <c r="Q22" s="29"/>
      <c r="R22" s="29"/>
      <c r="S22" s="29"/>
      <c r="T22" s="29"/>
      <c r="U22" s="29"/>
      <c r="V22" s="29"/>
      <c r="W22" s="29"/>
      <c r="X22" s="29"/>
      <c r="Y22" s="29"/>
      <c r="Z22" s="29"/>
      <c r="AA22" s="29"/>
      <c r="AB22" s="29"/>
    </row>
    <row r="23" spans="1:28" ht="124.2" x14ac:dyDescent="0.25">
      <c r="A23" s="29"/>
      <c r="B23" s="447" t="s">
        <v>259</v>
      </c>
      <c r="C23" s="448" t="s">
        <v>435</v>
      </c>
      <c r="D23" s="448" t="s">
        <v>434</v>
      </c>
      <c r="E23" s="449" t="s">
        <v>457</v>
      </c>
      <c r="F23" s="450" t="s">
        <v>439</v>
      </c>
      <c r="G23" s="450" t="s">
        <v>438</v>
      </c>
      <c r="H23" s="29"/>
      <c r="I23" s="29"/>
      <c r="J23" s="29"/>
      <c r="K23" s="29"/>
      <c r="L23" s="29"/>
      <c r="M23" s="29"/>
      <c r="N23" s="29"/>
      <c r="O23" s="29"/>
      <c r="P23" s="29"/>
      <c r="Q23" s="29"/>
      <c r="R23" s="29"/>
      <c r="S23" s="29"/>
      <c r="T23" s="29"/>
      <c r="U23" s="29"/>
      <c r="V23" s="29"/>
      <c r="W23" s="29"/>
      <c r="X23" s="29"/>
      <c r="Y23" s="29"/>
      <c r="Z23" s="29"/>
      <c r="AA23" s="29"/>
      <c r="AB23" s="29"/>
    </row>
    <row r="24" spans="1:28" ht="14.4" thickBot="1" x14ac:dyDescent="0.3">
      <c r="A24" s="29"/>
      <c r="B24" s="291" t="s">
        <v>260</v>
      </c>
      <c r="C24" s="292"/>
      <c r="D24" s="292"/>
      <c r="E24" s="293"/>
      <c r="F24" s="294"/>
      <c r="G24" s="295"/>
      <c r="H24" s="29"/>
      <c r="I24" s="29"/>
      <c r="J24" s="29"/>
      <c r="K24" s="29"/>
      <c r="L24" s="29"/>
      <c r="M24" s="29"/>
      <c r="N24" s="29"/>
      <c r="O24" s="29"/>
      <c r="P24" s="29"/>
      <c r="Q24" s="29"/>
      <c r="R24" s="29"/>
      <c r="S24" s="29"/>
      <c r="T24" s="29"/>
      <c r="U24" s="29"/>
      <c r="V24" s="29"/>
      <c r="W24" s="29"/>
      <c r="X24" s="29"/>
      <c r="Y24" s="29"/>
      <c r="Z24" s="29"/>
      <c r="AA24" s="29"/>
      <c r="AB24" s="29"/>
    </row>
    <row r="25" spans="1:28" x14ac:dyDescent="0.2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row>
    <row r="26" spans="1:28" x14ac:dyDescent="0.2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row>
    <row r="27" spans="1:28" x14ac:dyDescent="0.2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row>
    <row r="28" spans="1:28" x14ac:dyDescent="0.2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row>
    <row r="29" spans="1:28" x14ac:dyDescent="0.2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row>
    <row r="30" spans="1:28" x14ac:dyDescent="0.2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row>
    <row r="31" spans="1:28" x14ac:dyDescent="0.2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row>
    <row r="32" spans="1:28" x14ac:dyDescent="0.2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row>
    <row r="33" spans="1:28" x14ac:dyDescent="0.2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row>
    <row r="34" spans="1:28" x14ac:dyDescent="0.2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row>
    <row r="35" spans="1:28" x14ac:dyDescent="0.2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row>
    <row r="36" spans="1:28"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row>
    <row r="37" spans="1:28"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row>
    <row r="38" spans="1:28"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row>
    <row r="39" spans="1:28" x14ac:dyDescent="0.2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row>
    <row r="40" spans="1:28"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row>
    <row r="41" spans="1:28"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row>
    <row r="42" spans="1:28"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row>
    <row r="43" spans="1:28"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row>
    <row r="44" spans="1:28"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row>
    <row r="45" spans="1:28"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row>
    <row r="46" spans="1:28"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row>
    <row r="47" spans="1:28"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row>
    <row r="48" spans="1:28"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row>
    <row r="49" spans="1:28"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row>
    <row r="50" spans="1:28"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row>
    <row r="51" spans="1:28"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row>
    <row r="52" spans="1:28"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row>
    <row r="53" spans="1:28"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row>
    <row r="54" spans="1:28"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row>
    <row r="55" spans="1:28"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row>
    <row r="56" spans="1:28"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row>
    <row r="57" spans="1:28"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row>
    <row r="58" spans="1:28"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row>
    <row r="59" spans="1:28"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row>
    <row r="60" spans="1:28"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row>
    <row r="61" spans="1:28"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row>
    <row r="62" spans="1:28"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row>
    <row r="63" spans="1:28"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row>
    <row r="64" spans="1:28"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row>
    <row r="65" spans="1:28" x14ac:dyDescent="0.2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row>
    <row r="66" spans="1:28"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row>
    <row r="67" spans="1:28" x14ac:dyDescent="0.2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row>
    <row r="68" spans="1:28" x14ac:dyDescent="0.2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row>
    <row r="69" spans="1:28"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row>
    <row r="70" spans="1:28"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row>
    <row r="71" spans="1:28" x14ac:dyDescent="0.25">
      <c r="A71" s="29"/>
      <c r="B71" s="29"/>
      <c r="C71" s="29"/>
      <c r="D71" s="29"/>
      <c r="E71" s="29"/>
      <c r="F71" s="29"/>
      <c r="G71" s="29"/>
      <c r="H71" s="29"/>
    </row>
  </sheetData>
  <mergeCells count="7">
    <mergeCell ref="A10:A21"/>
    <mergeCell ref="B3:D3"/>
    <mergeCell ref="H3:I3"/>
    <mergeCell ref="C4:D4"/>
    <mergeCell ref="H4:I4"/>
    <mergeCell ref="C5:D5"/>
    <mergeCell ref="B7:G7"/>
  </mergeCells>
  <conditionalFormatting sqref="B10:G10 B13:G13 B16:G16 B19:G19 B22:G22">
    <cfRule type="cellIs" dxfId="0" priority="1" stopIfTrue="1" operator="notEqual">
      <formula>0</formula>
    </cfRule>
  </conditionalFormatting>
  <hyperlinks>
    <hyperlink ref="B1" location="Contents!A1" display="Back to Contents"/>
  </hyperlinks>
  <pageMargins left="0.70000000000000007" right="0.70000000000000007" top="0.75" bottom="0.75" header="0.30000000000000004" footer="0.30000000000000004"/>
  <customProperties>
    <customPr name="_pios_i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sheetPr>
  <dimension ref="B1:EN404"/>
  <sheetViews>
    <sheetView topLeftCell="A28" zoomScale="74" zoomScaleNormal="85" workbookViewId="0">
      <selection activeCell="F48" sqref="F48"/>
    </sheetView>
  </sheetViews>
  <sheetFormatPr defaultColWidth="8.88671875" defaultRowHeight="14.4" x14ac:dyDescent="0.3"/>
  <cols>
    <col min="1" max="1" width="3.6640625" style="458" customWidth="1"/>
    <col min="2" max="2" width="48.109375" style="458" customWidth="1"/>
    <col min="3" max="6" width="21.109375" style="458" customWidth="1"/>
    <col min="7" max="7" width="23.5546875" style="458" customWidth="1"/>
    <col min="8" max="76" width="15.88671875" style="458" customWidth="1"/>
    <col min="77" max="77" width="8.88671875" style="458" customWidth="1"/>
    <col min="78" max="16384" width="8.88671875" style="458"/>
  </cols>
  <sheetData>
    <row r="1" spans="2:17" ht="15" thickBot="1" x14ac:dyDescent="0.35">
      <c r="J1" s="102"/>
      <c r="K1" s="102"/>
    </row>
    <row r="2" spans="2:17" ht="25.2" customHeight="1" thickBot="1" x14ac:dyDescent="0.35">
      <c r="B2" s="555" t="s">
        <v>265</v>
      </c>
      <c r="C2" s="555"/>
      <c r="D2" s="555"/>
      <c r="E2" s="488" t="s">
        <v>450</v>
      </c>
      <c r="F2" s="89"/>
      <c r="I2" s="459" t="s">
        <v>151</v>
      </c>
    </row>
    <row r="3" spans="2:17" ht="25.2" customHeight="1" thickBot="1" x14ac:dyDescent="0.35">
      <c r="B3" s="555"/>
      <c r="C3" s="555"/>
      <c r="D3" s="555"/>
      <c r="F3" s="538"/>
      <c r="I3" s="91" t="s">
        <v>152</v>
      </c>
    </row>
    <row r="4" spans="2:17" ht="18" thickBot="1" x14ac:dyDescent="0.35">
      <c r="B4" s="81" t="s">
        <v>3</v>
      </c>
      <c r="C4" s="533" t="s">
        <v>4</v>
      </c>
      <c r="D4" s="533"/>
      <c r="F4" s="538"/>
      <c r="G4" s="92"/>
      <c r="I4" s="296"/>
    </row>
    <row r="5" spans="2:17" ht="18" thickBot="1" x14ac:dyDescent="0.35">
      <c r="B5" s="81" t="s">
        <v>5</v>
      </c>
      <c r="C5" s="539" t="str">
        <f>[1]Guidance!$C$5</f>
        <v>Celsa Steel UK Ltd</v>
      </c>
      <c r="D5" s="539"/>
      <c r="F5" s="92"/>
      <c r="G5" s="92"/>
      <c r="I5" s="297"/>
      <c r="J5" s="102"/>
      <c r="K5" s="102"/>
    </row>
    <row r="6" spans="2:17" s="102" customFormat="1" x14ac:dyDescent="0.3">
      <c r="E6" s="458"/>
      <c r="I6" s="298" t="s">
        <v>266</v>
      </c>
      <c r="J6" s="299"/>
      <c r="K6" s="299"/>
      <c r="L6" s="458"/>
      <c r="M6" s="458"/>
      <c r="N6" s="458"/>
      <c r="O6" s="458"/>
      <c r="P6" s="458"/>
      <c r="Q6" s="458"/>
    </row>
    <row r="7" spans="2:17" s="102" customFormat="1" ht="15.45" customHeight="1" x14ac:dyDescent="0.3">
      <c r="B7" s="542" t="s">
        <v>267</v>
      </c>
      <c r="C7" s="542"/>
      <c r="D7" s="542"/>
      <c r="E7" s="542"/>
      <c r="F7" s="111"/>
      <c r="G7" s="111"/>
      <c r="I7" s="297"/>
      <c r="J7" s="297"/>
      <c r="K7" s="297"/>
      <c r="L7" s="458"/>
      <c r="M7" s="458"/>
      <c r="N7" s="458"/>
      <c r="O7" s="458"/>
      <c r="P7" s="458"/>
      <c r="Q7" s="458"/>
    </row>
    <row r="8" spans="2:17" s="102" customFormat="1" ht="16.2" thickBot="1" x14ac:dyDescent="0.35">
      <c r="B8" s="111"/>
      <c r="C8" s="111"/>
      <c r="D8" s="111"/>
      <c r="E8" s="111"/>
      <c r="F8" s="111"/>
      <c r="G8" s="111"/>
      <c r="I8" s="1"/>
      <c r="J8" s="16"/>
      <c r="K8" s="16"/>
      <c r="L8" s="458"/>
      <c r="M8" s="458"/>
      <c r="N8" s="458"/>
      <c r="O8" s="458"/>
      <c r="P8" s="458"/>
      <c r="Q8" s="458"/>
    </row>
    <row r="9" spans="2:17" s="102" customFormat="1" ht="16.2" customHeight="1" thickBot="1" x14ac:dyDescent="0.35">
      <c r="B9" s="113" t="s">
        <v>268</v>
      </c>
      <c r="C9" s="536" t="s">
        <v>9</v>
      </c>
      <c r="D9" s="536"/>
      <c r="E9" s="536"/>
      <c r="F9" s="536"/>
      <c r="G9" s="536"/>
      <c r="I9" s="553" t="s">
        <v>269</v>
      </c>
      <c r="J9" s="553"/>
      <c r="K9" s="553"/>
      <c r="L9" s="458"/>
      <c r="M9" s="458"/>
      <c r="N9" s="458"/>
      <c r="O9" s="458"/>
      <c r="P9" s="458"/>
      <c r="Q9" s="458"/>
    </row>
    <row r="10" spans="2:17" s="102" customFormat="1" ht="42.6" thickBot="1" x14ac:dyDescent="0.35">
      <c r="B10" s="113" t="s">
        <v>252</v>
      </c>
      <c r="C10" s="114" t="s">
        <v>270</v>
      </c>
      <c r="D10" s="114" t="s">
        <v>271</v>
      </c>
      <c r="E10" s="114" t="s">
        <v>272</v>
      </c>
      <c r="F10" s="114" t="s">
        <v>273</v>
      </c>
      <c r="G10" s="114" t="s">
        <v>274</v>
      </c>
      <c r="I10" s="300" t="s">
        <v>223</v>
      </c>
      <c r="J10" s="301" t="s">
        <v>275</v>
      </c>
      <c r="K10" s="114" t="s">
        <v>276</v>
      </c>
      <c r="L10" s="458"/>
      <c r="M10" s="458"/>
      <c r="N10" s="458"/>
      <c r="O10" s="458"/>
      <c r="P10" s="458"/>
      <c r="Q10" s="458"/>
    </row>
    <row r="11" spans="2:17" s="1" customFormat="1" ht="55.2" x14ac:dyDescent="0.3">
      <c r="B11" s="117" t="s">
        <v>277</v>
      </c>
      <c r="C11" s="118">
        <v>100</v>
      </c>
      <c r="D11" s="118">
        <v>91.0090765204409</v>
      </c>
      <c r="E11" s="118">
        <v>84.411848699494982</v>
      </c>
      <c r="F11" s="118">
        <v>133.80184756692125</v>
      </c>
      <c r="G11" s="118">
        <v>137.05454712116483</v>
      </c>
      <c r="I11" s="302" t="s">
        <v>278</v>
      </c>
      <c r="J11" s="573" t="s">
        <v>463</v>
      </c>
      <c r="K11" s="574" t="s">
        <v>464</v>
      </c>
      <c r="L11" s="458"/>
      <c r="M11" s="458"/>
      <c r="N11" s="458"/>
      <c r="O11" s="458"/>
      <c r="P11" s="458"/>
      <c r="Q11" s="458"/>
    </row>
    <row r="12" spans="2:17" s="1" customFormat="1" ht="55.2" x14ac:dyDescent="0.3">
      <c r="B12" s="303"/>
      <c r="C12" s="304"/>
      <c r="D12" s="304"/>
      <c r="E12" s="304"/>
      <c r="F12" s="304"/>
      <c r="G12" s="304"/>
      <c r="I12" s="305" t="s">
        <v>279</v>
      </c>
      <c r="J12" s="439">
        <v>0</v>
      </c>
      <c r="K12" s="247">
        <v>0</v>
      </c>
      <c r="L12" s="458"/>
      <c r="M12" s="458"/>
      <c r="N12" s="458"/>
      <c r="O12" s="458"/>
      <c r="P12" s="458"/>
      <c r="Q12" s="458"/>
    </row>
    <row r="13" spans="2:17" s="19" customFormat="1" ht="28.2" thickBot="1" x14ac:dyDescent="0.35">
      <c r="B13" s="542" t="s">
        <v>163</v>
      </c>
      <c r="C13" s="542"/>
      <c r="D13" s="542"/>
      <c r="E13" s="542"/>
      <c r="F13" s="542"/>
      <c r="I13" s="306" t="s">
        <v>280</v>
      </c>
      <c r="J13" s="260" t="e">
        <f>SUM(J11+J12)</f>
        <v>#VALUE!</v>
      </c>
      <c r="K13" s="260" t="e">
        <f>SUM(K11+K12)</f>
        <v>#VALUE!</v>
      </c>
      <c r="L13" s="458"/>
      <c r="M13" s="458"/>
      <c r="N13" s="458"/>
      <c r="O13" s="458"/>
      <c r="P13" s="458"/>
      <c r="Q13" s="458"/>
    </row>
    <row r="14" spans="2:17" s="19" customFormat="1" ht="15.75" customHeight="1" x14ac:dyDescent="0.3">
      <c r="B14" s="543" t="s">
        <v>164</v>
      </c>
      <c r="C14" s="543"/>
      <c r="D14" s="543"/>
      <c r="E14" s="543"/>
      <c r="F14" s="543"/>
      <c r="K14" s="458"/>
      <c r="L14" s="458"/>
      <c r="M14" s="458"/>
      <c r="N14" s="458"/>
      <c r="O14" s="458"/>
      <c r="P14" s="458"/>
      <c r="Q14" s="458"/>
    </row>
    <row r="15" spans="2:17" s="102" customFormat="1" ht="16.2" customHeight="1" x14ac:dyDescent="0.3">
      <c r="K15" s="458"/>
      <c r="L15" s="458"/>
      <c r="M15" s="458"/>
      <c r="N15" s="458"/>
      <c r="O15" s="458"/>
      <c r="P15" s="458"/>
      <c r="Q15" s="458"/>
    </row>
    <row r="16" spans="2:17" s="102" customFormat="1" ht="16.2" thickBot="1" x14ac:dyDescent="0.35">
      <c r="B16" s="113" t="s">
        <v>268</v>
      </c>
      <c r="C16" s="536" t="s">
        <v>9</v>
      </c>
      <c r="D16" s="536"/>
      <c r="E16" s="536"/>
      <c r="F16" s="536"/>
      <c r="G16" s="536"/>
      <c r="K16" s="458"/>
      <c r="L16" s="458"/>
      <c r="M16" s="458"/>
      <c r="N16" s="458"/>
      <c r="O16" s="458"/>
      <c r="P16" s="458"/>
      <c r="Q16" s="458"/>
    </row>
    <row r="17" spans="2:19" s="1" customFormat="1" ht="42" x14ac:dyDescent="0.3">
      <c r="B17" s="113" t="s">
        <v>252</v>
      </c>
      <c r="C17" s="114" t="s">
        <v>270</v>
      </c>
      <c r="D17" s="114" t="s">
        <v>271</v>
      </c>
      <c r="E17" s="114" t="s">
        <v>272</v>
      </c>
      <c r="F17" s="114" t="s">
        <v>273</v>
      </c>
      <c r="G17" s="114" t="s">
        <v>274</v>
      </c>
      <c r="K17" s="458"/>
      <c r="L17" s="458"/>
      <c r="M17" s="458"/>
      <c r="N17" s="458"/>
      <c r="O17" s="458"/>
      <c r="P17" s="458"/>
      <c r="Q17" s="458"/>
    </row>
    <row r="18" spans="2:19" s="1" customFormat="1" ht="31.2" x14ac:dyDescent="0.3">
      <c r="B18" s="124" t="str">
        <f>'[1]3)_Cost_to_make_and_sell'!B26</f>
        <v>Product A (12B. Non-alloy merchant bars and light sections)</v>
      </c>
      <c r="C18" s="426"/>
      <c r="D18" s="426"/>
      <c r="E18" s="426"/>
      <c r="F18" s="426"/>
      <c r="G18" s="426"/>
      <c r="K18" s="458"/>
      <c r="L18" s="458"/>
      <c r="M18" s="458"/>
      <c r="N18" s="458"/>
      <c r="O18" s="458"/>
      <c r="P18" s="458"/>
      <c r="Q18" s="458"/>
    </row>
    <row r="19" spans="2:19" s="1" customFormat="1" ht="15.6" x14ac:dyDescent="0.3">
      <c r="B19" s="113" t="s">
        <v>281</v>
      </c>
      <c r="C19" s="429">
        <v>100</v>
      </c>
      <c r="D19" s="429">
        <v>90.186741274790649</v>
      </c>
      <c r="E19" s="429">
        <v>81.145733569510952</v>
      </c>
      <c r="F19" s="429">
        <v>137.17231492252787</v>
      </c>
      <c r="G19" s="429">
        <v>151.46588597981079</v>
      </c>
      <c r="H19" s="483"/>
      <c r="I19" s="483"/>
      <c r="J19" s="483"/>
      <c r="K19" s="483"/>
      <c r="L19" s="483"/>
      <c r="M19" s="458"/>
      <c r="N19" s="458"/>
      <c r="O19" s="458"/>
      <c r="P19" s="458"/>
      <c r="Q19" s="458"/>
    </row>
    <row r="20" spans="2:19" s="19" customFormat="1" ht="16.2" thickBot="1" x14ac:dyDescent="0.35">
      <c r="B20" s="127" t="s">
        <v>282</v>
      </c>
      <c r="C20" s="499">
        <v>100</v>
      </c>
      <c r="D20" s="499">
        <v>99.562058593897476</v>
      </c>
      <c r="E20" s="499">
        <v>85.565198202393617</v>
      </c>
      <c r="F20" s="499">
        <v>95.53901052937276</v>
      </c>
      <c r="G20" s="499">
        <v>83.649230834778066</v>
      </c>
      <c r="H20" s="461"/>
      <c r="I20" s="461"/>
      <c r="J20" s="461"/>
      <c r="K20" s="461"/>
      <c r="L20" s="461"/>
      <c r="M20" s="458"/>
      <c r="N20" s="458"/>
      <c r="O20" s="458"/>
      <c r="P20" s="458"/>
      <c r="Q20" s="458"/>
    </row>
    <row r="21" spans="2:19" s="1" customFormat="1" ht="15.6" x14ac:dyDescent="0.3">
      <c r="B21" s="307" t="str">
        <f>'[1]3)_Cost_to_make_and_sell'!B29</f>
        <v>Product B (13. Rebar)</v>
      </c>
      <c r="C21" s="427"/>
      <c r="D21" s="427"/>
      <c r="E21" s="427"/>
      <c r="F21" s="427"/>
      <c r="G21" s="427"/>
      <c r="H21" s="483"/>
      <c r="I21" s="483"/>
      <c r="J21" s="483"/>
      <c r="K21" s="484"/>
      <c r="L21" s="484"/>
      <c r="M21" s="458"/>
      <c r="N21" s="458"/>
      <c r="O21" s="458"/>
      <c r="P21" s="458"/>
      <c r="Q21" s="458"/>
    </row>
    <row r="22" spans="2:19" s="1" customFormat="1" ht="15.6" x14ac:dyDescent="0.3">
      <c r="B22" s="113" t="s">
        <v>283</v>
      </c>
      <c r="C22" s="429">
        <v>100</v>
      </c>
      <c r="D22" s="429">
        <v>93.035178208205778</v>
      </c>
      <c r="E22" s="429">
        <v>81.367765241918661</v>
      </c>
      <c r="F22" s="429">
        <v>135.49351975326209</v>
      </c>
      <c r="G22" s="429">
        <v>154.00206093818818</v>
      </c>
      <c r="H22" s="483"/>
      <c r="I22" s="483"/>
      <c r="J22" s="483"/>
      <c r="K22" s="483"/>
      <c r="L22" s="483"/>
      <c r="M22" s="458"/>
      <c r="N22" s="458"/>
      <c r="O22" s="458"/>
      <c r="P22" s="458"/>
      <c r="Q22" s="458"/>
      <c r="R22" s="49"/>
      <c r="S22" s="49"/>
    </row>
    <row r="23" spans="2:19" s="19" customFormat="1" ht="16.2" thickBot="1" x14ac:dyDescent="0.35">
      <c r="B23" s="127" t="s">
        <v>284</v>
      </c>
      <c r="C23" s="499">
        <v>100</v>
      </c>
      <c r="D23" s="499">
        <v>101.27831797386017</v>
      </c>
      <c r="E23" s="499">
        <v>85.988106399789075</v>
      </c>
      <c r="F23" s="499">
        <v>97.9424790853584</v>
      </c>
      <c r="G23" s="499">
        <v>93.884424703396036</v>
      </c>
      <c r="H23" s="461"/>
      <c r="I23" s="461"/>
      <c r="J23" s="461"/>
      <c r="K23" s="461"/>
      <c r="L23" s="461"/>
      <c r="M23" s="458"/>
      <c r="N23" s="458"/>
      <c r="O23" s="458"/>
      <c r="P23" s="458"/>
      <c r="Q23" s="458"/>
      <c r="R23" s="29"/>
      <c r="S23" s="29"/>
    </row>
    <row r="24" spans="2:19" s="1" customFormat="1" ht="31.2" x14ac:dyDescent="0.3">
      <c r="B24" s="308" t="str">
        <f>'[1]3)_Cost_to_make_and_sell'!B32</f>
        <v>Product C (16. Non-alloy and other alloy wire rod)</v>
      </c>
      <c r="C24" s="428"/>
      <c r="D24" s="428"/>
      <c r="E24" s="428"/>
      <c r="F24" s="428"/>
      <c r="G24" s="428"/>
      <c r="H24" s="483"/>
      <c r="I24" s="483"/>
      <c r="J24" s="483"/>
      <c r="K24" s="484"/>
      <c r="L24" s="484"/>
      <c r="M24" s="458"/>
      <c r="N24" s="458"/>
      <c r="O24" s="458"/>
      <c r="P24" s="458"/>
      <c r="Q24" s="458"/>
      <c r="R24" s="29"/>
      <c r="S24" s="29"/>
    </row>
    <row r="25" spans="2:19" s="1" customFormat="1" ht="15.6" x14ac:dyDescent="0.3">
      <c r="B25" s="113" t="s">
        <v>285</v>
      </c>
      <c r="C25" s="429">
        <v>100</v>
      </c>
      <c r="D25" s="429">
        <v>91.81902008004316</v>
      </c>
      <c r="E25" s="429">
        <v>92.41250940008004</v>
      </c>
      <c r="F25" s="429">
        <v>134.16932961455814</v>
      </c>
      <c r="G25" s="429">
        <v>112.99246249212118</v>
      </c>
      <c r="H25" s="483"/>
      <c r="I25" s="483"/>
      <c r="J25" s="483"/>
      <c r="K25" s="483"/>
      <c r="L25" s="483"/>
      <c r="M25" s="458"/>
      <c r="N25" s="458"/>
      <c r="O25" s="458"/>
      <c r="P25" s="458"/>
      <c r="Q25" s="458"/>
      <c r="R25" s="29"/>
      <c r="S25" s="29"/>
    </row>
    <row r="26" spans="2:19" s="19" customFormat="1" ht="16.2" thickBot="1" x14ac:dyDescent="0.35">
      <c r="B26" s="127" t="s">
        <v>286</v>
      </c>
      <c r="C26" s="499">
        <v>100</v>
      </c>
      <c r="D26" s="499">
        <v>100.85284356357663</v>
      </c>
      <c r="E26" s="499">
        <v>97.527470340891142</v>
      </c>
      <c r="F26" s="499">
        <v>94.388473211952785</v>
      </c>
      <c r="G26" s="499">
        <v>69.305283145679795</v>
      </c>
      <c r="H26" s="461"/>
      <c r="I26" s="461"/>
      <c r="J26" s="461"/>
      <c r="K26" s="461"/>
      <c r="L26" s="461"/>
      <c r="M26" s="458"/>
      <c r="N26" s="458"/>
      <c r="O26" s="458"/>
      <c r="P26" s="458"/>
      <c r="Q26" s="458"/>
      <c r="R26" s="29"/>
      <c r="S26" s="29"/>
    </row>
    <row r="27" spans="2:19" s="1" customFormat="1" ht="31.2" x14ac:dyDescent="0.3">
      <c r="B27" s="308" t="str">
        <f>'[1]3)_Cost_to_make_and_sell'!B35</f>
        <v>Product D (17. Angles, shapes, and sections of iron or non-alloy steel)</v>
      </c>
      <c r="C27" s="428"/>
      <c r="D27" s="428"/>
      <c r="E27" s="428"/>
      <c r="F27" s="428"/>
      <c r="G27" s="428"/>
      <c r="K27" s="458"/>
      <c r="L27" s="458"/>
      <c r="M27" s="458"/>
      <c r="N27" s="458"/>
      <c r="O27" s="458"/>
      <c r="P27" s="458"/>
      <c r="Q27" s="458"/>
      <c r="R27" s="29"/>
      <c r="S27" s="29"/>
    </row>
    <row r="28" spans="2:19" s="1" customFormat="1" ht="15.6" x14ac:dyDescent="0.3">
      <c r="B28" s="113" t="s">
        <v>285</v>
      </c>
      <c r="C28" s="429">
        <v>100</v>
      </c>
      <c r="D28" s="429">
        <v>94.841038279750606</v>
      </c>
      <c r="E28" s="429">
        <v>95.521914866506563</v>
      </c>
      <c r="F28" s="429">
        <v>168.30970176228431</v>
      </c>
      <c r="G28" s="429">
        <v>168.35829324793281</v>
      </c>
      <c r="H28" s="483"/>
      <c r="I28" s="483"/>
      <c r="J28" s="483"/>
      <c r="K28" s="483"/>
      <c r="L28" s="483"/>
      <c r="M28" s="458"/>
      <c r="N28" s="458"/>
      <c r="O28" s="458"/>
      <c r="P28" s="458"/>
      <c r="Q28" s="458"/>
      <c r="R28" s="29"/>
      <c r="S28" s="29"/>
    </row>
    <row r="29" spans="2:19" s="19" customFormat="1" ht="16.2" thickBot="1" x14ac:dyDescent="0.35">
      <c r="B29" s="127" t="s">
        <v>286</v>
      </c>
      <c r="C29" s="499">
        <v>100</v>
      </c>
      <c r="D29" s="499">
        <v>102.58470590204418</v>
      </c>
      <c r="E29" s="499">
        <v>97.313846533489681</v>
      </c>
      <c r="F29" s="499">
        <v>115.31831042258558</v>
      </c>
      <c r="G29" s="499">
        <v>92.023039069235992</v>
      </c>
      <c r="H29" s="461"/>
      <c r="I29" s="461"/>
      <c r="J29" s="461"/>
      <c r="K29" s="461"/>
      <c r="L29" s="461"/>
      <c r="M29" s="458"/>
      <c r="N29" s="458"/>
      <c r="O29" s="458"/>
      <c r="P29" s="458"/>
      <c r="Q29" s="458"/>
      <c r="R29" s="29"/>
      <c r="S29" s="29"/>
    </row>
    <row r="30" spans="2:19" s="19" customFormat="1" x14ac:dyDescent="0.3">
      <c r="K30" s="458"/>
      <c r="L30" s="458"/>
      <c r="M30" s="458"/>
      <c r="N30" s="458"/>
      <c r="O30" s="458"/>
      <c r="P30" s="458"/>
      <c r="Q30" s="458"/>
      <c r="R30" s="29"/>
      <c r="S30" s="29"/>
    </row>
    <row r="31" spans="2:19" s="19" customFormat="1" ht="15.6" x14ac:dyDescent="0.3">
      <c r="B31" s="542" t="s">
        <v>287</v>
      </c>
      <c r="C31" s="542"/>
      <c r="D31" s="542"/>
      <c r="E31" s="542"/>
      <c r="F31" s="111"/>
      <c r="G31" s="111"/>
      <c r="K31" s="458"/>
      <c r="L31" s="458"/>
      <c r="M31" s="458"/>
      <c r="N31" s="458"/>
      <c r="O31" s="458"/>
      <c r="P31" s="458"/>
      <c r="Q31" s="458"/>
      <c r="R31" s="29"/>
      <c r="S31" s="29"/>
    </row>
    <row r="32" spans="2:19" s="19" customFormat="1" ht="15.6" x14ac:dyDescent="0.3">
      <c r="B32" s="111"/>
      <c r="C32" s="111"/>
      <c r="D32" s="111"/>
      <c r="E32" s="111"/>
      <c r="F32" s="111"/>
      <c r="G32" s="111"/>
      <c r="K32" s="458"/>
      <c r="L32" s="458"/>
      <c r="M32" s="458"/>
      <c r="N32" s="458"/>
      <c r="O32" s="458"/>
      <c r="P32" s="458"/>
      <c r="Q32" s="458"/>
      <c r="R32" s="29"/>
      <c r="S32" s="29"/>
    </row>
    <row r="33" spans="2:67" s="19" customFormat="1" ht="30" customHeight="1" x14ac:dyDescent="0.3">
      <c r="B33" s="124"/>
      <c r="C33" s="554" t="s">
        <v>179</v>
      </c>
      <c r="D33" s="554"/>
      <c r="E33" s="554"/>
      <c r="F33" s="554"/>
      <c r="G33" s="554"/>
      <c r="K33" s="458"/>
      <c r="L33" s="458"/>
      <c r="M33" s="458"/>
      <c r="N33" s="458"/>
      <c r="O33" s="458"/>
      <c r="P33" s="458"/>
      <c r="Q33" s="458"/>
      <c r="R33" s="29"/>
      <c r="S33" s="29"/>
    </row>
    <row r="34" spans="2:67" s="19" customFormat="1" ht="30" customHeight="1" x14ac:dyDescent="0.3">
      <c r="B34" s="113" t="s">
        <v>180</v>
      </c>
      <c r="C34" s="557" t="s">
        <v>46</v>
      </c>
      <c r="D34" s="557"/>
      <c r="E34" s="557"/>
      <c r="F34" s="557"/>
      <c r="G34" s="557"/>
      <c r="K34" s="458"/>
      <c r="L34" s="458"/>
      <c r="M34" s="458"/>
      <c r="N34" s="458"/>
      <c r="O34" s="458"/>
      <c r="P34" s="458"/>
      <c r="Q34" s="458"/>
      <c r="R34" s="29"/>
      <c r="S34" s="29"/>
    </row>
    <row r="35" spans="2:67" s="19" customFormat="1" ht="16.2" customHeight="1" thickBot="1" x14ac:dyDescent="0.35">
      <c r="B35" s="113" t="s">
        <v>268</v>
      </c>
      <c r="C35" s="536" t="s">
        <v>9</v>
      </c>
      <c r="D35" s="536"/>
      <c r="E35" s="536"/>
      <c r="F35" s="536"/>
      <c r="G35" s="536"/>
      <c r="H35" s="558">
        <v>2018</v>
      </c>
      <c r="I35" s="559"/>
      <c r="J35" s="559"/>
      <c r="K35" s="559"/>
      <c r="L35" s="559"/>
      <c r="M35" s="559"/>
      <c r="N35" s="559"/>
      <c r="O35" s="559"/>
      <c r="P35" s="560"/>
      <c r="Q35" s="558">
        <v>2019</v>
      </c>
      <c r="R35" s="559"/>
      <c r="S35" s="559"/>
      <c r="T35" s="559"/>
      <c r="U35" s="559"/>
      <c r="V35" s="559"/>
      <c r="W35" s="559"/>
      <c r="X35" s="559"/>
      <c r="Y35" s="559"/>
      <c r="Z35" s="559"/>
      <c r="AA35" s="559"/>
      <c r="AB35" s="560"/>
      <c r="AC35" s="556">
        <v>2020</v>
      </c>
      <c r="AD35" s="556"/>
      <c r="AE35" s="556"/>
      <c r="AF35" s="556"/>
      <c r="AG35" s="556"/>
      <c r="AH35" s="556"/>
      <c r="AI35" s="556"/>
      <c r="AJ35" s="556"/>
      <c r="AK35" s="556"/>
      <c r="AL35" s="556"/>
      <c r="AM35" s="556"/>
      <c r="AN35" s="556"/>
      <c r="AO35" s="556">
        <v>2021</v>
      </c>
      <c r="AP35" s="556"/>
      <c r="AQ35" s="556"/>
      <c r="AR35" s="556"/>
      <c r="AS35" s="556"/>
      <c r="AT35" s="556"/>
      <c r="AU35" s="556"/>
      <c r="AV35" s="556"/>
      <c r="AW35" s="556"/>
      <c r="AX35" s="556"/>
      <c r="AY35" s="556"/>
      <c r="AZ35" s="556"/>
      <c r="BA35" s="556">
        <v>2022</v>
      </c>
      <c r="BB35" s="556"/>
      <c r="BC35" s="556"/>
      <c r="BD35" s="556"/>
      <c r="BE35" s="556"/>
      <c r="BF35" s="556"/>
      <c r="BG35" s="556"/>
      <c r="BH35" s="556"/>
      <c r="BI35" s="556"/>
      <c r="BJ35" s="556"/>
      <c r="BK35" s="556"/>
      <c r="BL35" s="556"/>
      <c r="BM35" s="556">
        <v>2023</v>
      </c>
      <c r="BN35" s="556"/>
      <c r="BO35" s="556"/>
    </row>
    <row r="36" spans="2:67" s="19" customFormat="1" ht="42" x14ac:dyDescent="0.3">
      <c r="B36" s="113" t="s">
        <v>252</v>
      </c>
      <c r="C36" s="114" t="s">
        <v>270</v>
      </c>
      <c r="D36" s="114" t="s">
        <v>271</v>
      </c>
      <c r="E36" s="114" t="s">
        <v>272</v>
      </c>
      <c r="F36" s="114" t="s">
        <v>273</v>
      </c>
      <c r="G36" s="114" t="s">
        <v>274</v>
      </c>
      <c r="H36" s="114" t="s">
        <v>288</v>
      </c>
      <c r="I36" s="114" t="s">
        <v>289</v>
      </c>
      <c r="J36" s="114" t="s">
        <v>290</v>
      </c>
      <c r="K36" s="114" t="s">
        <v>291</v>
      </c>
      <c r="L36" s="114" t="s">
        <v>292</v>
      </c>
      <c r="M36" s="114" t="s">
        <v>293</v>
      </c>
      <c r="N36" s="114" t="s">
        <v>294</v>
      </c>
      <c r="O36" s="114" t="s">
        <v>295</v>
      </c>
      <c r="P36" s="114" t="s">
        <v>296</v>
      </c>
      <c r="Q36" s="114" t="s">
        <v>297</v>
      </c>
      <c r="R36" s="114" t="s">
        <v>298</v>
      </c>
      <c r="S36" s="114" t="s">
        <v>299</v>
      </c>
      <c r="T36" s="114" t="s">
        <v>300</v>
      </c>
      <c r="U36" s="114" t="s">
        <v>301</v>
      </c>
      <c r="V36" s="114" t="s">
        <v>302</v>
      </c>
      <c r="W36" s="114" t="s">
        <v>303</v>
      </c>
      <c r="X36" s="114" t="s">
        <v>304</v>
      </c>
      <c r="Y36" s="114" t="s">
        <v>305</v>
      </c>
      <c r="Z36" s="114" t="s">
        <v>306</v>
      </c>
      <c r="AA36" s="114" t="s">
        <v>307</v>
      </c>
      <c r="AB36" s="114" t="s">
        <v>308</v>
      </c>
      <c r="AC36" s="114" t="s">
        <v>309</v>
      </c>
      <c r="AD36" s="114" t="s">
        <v>310</v>
      </c>
      <c r="AE36" s="114" t="s">
        <v>311</v>
      </c>
      <c r="AF36" s="114" t="s">
        <v>312</v>
      </c>
      <c r="AG36" s="114" t="s">
        <v>313</v>
      </c>
      <c r="AH36" s="114" t="s">
        <v>314</v>
      </c>
      <c r="AI36" s="114" t="s">
        <v>315</v>
      </c>
      <c r="AJ36" s="114" t="s">
        <v>316</v>
      </c>
      <c r="AK36" s="114" t="s">
        <v>317</v>
      </c>
      <c r="AL36" s="114" t="s">
        <v>318</v>
      </c>
      <c r="AM36" s="114" t="s">
        <v>319</v>
      </c>
      <c r="AN36" s="114" t="s">
        <v>320</v>
      </c>
      <c r="AO36" s="114" t="s">
        <v>321</v>
      </c>
      <c r="AP36" s="114" t="s">
        <v>322</v>
      </c>
      <c r="AQ36" s="114" t="s">
        <v>323</v>
      </c>
      <c r="AR36" s="114" t="s">
        <v>324</v>
      </c>
      <c r="AS36" s="114" t="s">
        <v>325</v>
      </c>
      <c r="AT36" s="114" t="s">
        <v>326</v>
      </c>
      <c r="AU36" s="114" t="s">
        <v>327</v>
      </c>
      <c r="AV36" s="114" t="s">
        <v>328</v>
      </c>
      <c r="AW36" s="114" t="s">
        <v>329</v>
      </c>
      <c r="AX36" s="114" t="s">
        <v>330</v>
      </c>
      <c r="AY36" s="114" t="s">
        <v>331</v>
      </c>
      <c r="AZ36" s="114" t="s">
        <v>332</v>
      </c>
      <c r="BA36" s="114" t="s">
        <v>333</v>
      </c>
      <c r="BB36" s="114" t="s">
        <v>334</v>
      </c>
      <c r="BC36" s="114" t="s">
        <v>335</v>
      </c>
      <c r="BD36" s="114" t="s">
        <v>336</v>
      </c>
      <c r="BE36" s="114" t="s">
        <v>337</v>
      </c>
      <c r="BF36" s="114" t="s">
        <v>338</v>
      </c>
      <c r="BG36" s="114" t="s">
        <v>339</v>
      </c>
      <c r="BH36" s="114" t="s">
        <v>340</v>
      </c>
      <c r="BI36" s="114" t="s">
        <v>341</v>
      </c>
      <c r="BJ36" s="114" t="s">
        <v>342</v>
      </c>
      <c r="BK36" s="114" t="s">
        <v>343</v>
      </c>
      <c r="BL36" s="114" t="s">
        <v>344</v>
      </c>
      <c r="BM36" s="309" t="s">
        <v>345</v>
      </c>
      <c r="BN36" s="309" t="s">
        <v>346</v>
      </c>
      <c r="BO36" s="309" t="s">
        <v>347</v>
      </c>
    </row>
    <row r="37" spans="2:67" ht="30.6" x14ac:dyDescent="0.3">
      <c r="B37" s="113" t="s">
        <v>348</v>
      </c>
      <c r="C37" s="310">
        <v>100</v>
      </c>
      <c r="D37" s="310">
        <v>70.842191148182948</v>
      </c>
      <c r="E37" s="310">
        <v>35.567781574422412</v>
      </c>
      <c r="F37" s="310">
        <v>114.6176204600105</v>
      </c>
      <c r="G37" s="311">
        <v>131.30814307784678</v>
      </c>
      <c r="H37" s="483"/>
      <c r="I37" s="483"/>
      <c r="J37" s="483"/>
      <c r="K37" s="483"/>
      <c r="L37" s="48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3"/>
      <c r="BC37" s="423"/>
      <c r="BD37" s="423"/>
      <c r="BE37" s="423"/>
      <c r="BF37" s="423"/>
      <c r="BG37" s="423"/>
      <c r="BH37" s="423"/>
      <c r="BI37" s="423"/>
      <c r="BJ37" s="423"/>
      <c r="BK37" s="423"/>
      <c r="BL37" s="423"/>
      <c r="BM37" s="423"/>
      <c r="BN37" s="423"/>
      <c r="BO37" s="423"/>
    </row>
    <row r="38" spans="2:67" ht="30.6" x14ac:dyDescent="0.3">
      <c r="B38" s="113" t="s">
        <v>349</v>
      </c>
      <c r="C38" s="310">
        <v>100</v>
      </c>
      <c r="D38" s="310">
        <v>88.112412730620349</v>
      </c>
      <c r="E38" s="310">
        <v>90.157934734777356</v>
      </c>
      <c r="F38" s="310">
        <v>148.85691221378454</v>
      </c>
      <c r="G38" s="311">
        <v>165.29975280201654</v>
      </c>
      <c r="H38" s="483"/>
      <c r="I38" s="483"/>
      <c r="J38" s="483"/>
      <c r="K38" s="483"/>
      <c r="L38" s="48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3"/>
      <c r="BC38" s="423"/>
      <c r="BD38" s="423"/>
      <c r="BE38" s="423"/>
      <c r="BF38" s="423"/>
      <c r="BG38" s="423"/>
      <c r="BH38" s="423"/>
      <c r="BI38" s="423"/>
      <c r="BJ38" s="423"/>
      <c r="BK38" s="423"/>
      <c r="BL38" s="423"/>
      <c r="BM38" s="423"/>
      <c r="BN38" s="423"/>
      <c r="BO38" s="423"/>
    </row>
    <row r="39" spans="2:67" ht="15.6" x14ac:dyDescent="0.3">
      <c r="B39" s="313" t="s">
        <v>350</v>
      </c>
      <c r="C39" s="314">
        <f t="shared" ref="C39:G39" si="0">SUM(C37+C38)</f>
        <v>200</v>
      </c>
      <c r="D39" s="314">
        <f t="shared" si="0"/>
        <v>158.95460387880331</v>
      </c>
      <c r="E39" s="314">
        <f t="shared" si="0"/>
        <v>125.72571630919977</v>
      </c>
      <c r="F39" s="314">
        <f t="shared" si="0"/>
        <v>263.47453267379501</v>
      </c>
      <c r="G39" s="314">
        <f t="shared" si="0"/>
        <v>296.60789587986335</v>
      </c>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4"/>
      <c r="BA39" s="424"/>
      <c r="BB39" s="424"/>
      <c r="BC39" s="424"/>
      <c r="BD39" s="424"/>
      <c r="BE39" s="424"/>
      <c r="BF39" s="424"/>
      <c r="BG39" s="424"/>
      <c r="BH39" s="424"/>
      <c r="BI39" s="424"/>
      <c r="BJ39" s="424"/>
      <c r="BK39" s="424"/>
      <c r="BL39" s="424"/>
      <c r="BM39" s="424"/>
      <c r="BN39" s="424"/>
      <c r="BO39" s="424"/>
    </row>
    <row r="40" spans="2:67" ht="30.6" x14ac:dyDescent="0.3">
      <c r="B40" s="113" t="s">
        <v>351</v>
      </c>
      <c r="C40" s="310">
        <v>100</v>
      </c>
      <c r="D40" s="310">
        <v>42.15283797710164</v>
      </c>
      <c r="E40" s="310">
        <v>79.123149151380844</v>
      </c>
      <c r="F40" s="310">
        <v>76.860683648639309</v>
      </c>
      <c r="G40" s="311">
        <v>52.713046255966773</v>
      </c>
      <c r="H40" s="483"/>
      <c r="I40" s="483"/>
      <c r="J40" s="483"/>
      <c r="K40" s="483"/>
      <c r="L40" s="48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3"/>
      <c r="BD40" s="423"/>
      <c r="BE40" s="423"/>
      <c r="BF40" s="423"/>
      <c r="BG40" s="423"/>
      <c r="BH40" s="423"/>
      <c r="BI40" s="423"/>
      <c r="BJ40" s="423"/>
      <c r="BK40" s="423"/>
      <c r="BL40" s="423"/>
      <c r="BM40" s="423"/>
      <c r="BN40" s="423"/>
      <c r="BO40" s="423"/>
    </row>
    <row r="41" spans="2:67" ht="30.6" x14ac:dyDescent="0.3">
      <c r="B41" s="113" t="s">
        <v>352</v>
      </c>
      <c r="C41" s="310">
        <v>100</v>
      </c>
      <c r="D41" s="310">
        <v>95.347915344319844</v>
      </c>
      <c r="E41" s="310">
        <v>67.554501994411325</v>
      </c>
      <c r="F41" s="310">
        <v>121.65999439535096</v>
      </c>
      <c r="G41" s="311">
        <v>134.14627275903595</v>
      </c>
      <c r="H41" s="483"/>
      <c r="I41" s="483"/>
      <c r="J41" s="483"/>
      <c r="K41" s="483"/>
      <c r="L41" s="48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3"/>
      <c r="BM41" s="423"/>
      <c r="BN41" s="423"/>
      <c r="BO41" s="423"/>
    </row>
    <row r="42" spans="2:67" ht="15.6" x14ac:dyDescent="0.3">
      <c r="B42" s="313" t="s">
        <v>353</v>
      </c>
      <c r="C42" s="424">
        <f t="shared" ref="C42:G42" si="1">SUM(C40+C41)</f>
        <v>200</v>
      </c>
      <c r="D42" s="424">
        <f t="shared" si="1"/>
        <v>137.50075332142148</v>
      </c>
      <c r="E42" s="424">
        <f t="shared" si="1"/>
        <v>146.67765114579217</v>
      </c>
      <c r="F42" s="424">
        <f t="shared" si="1"/>
        <v>198.52067804399027</v>
      </c>
      <c r="G42" s="424">
        <f t="shared" si="1"/>
        <v>186.85931901500271</v>
      </c>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c r="BF42" s="424"/>
      <c r="BG42" s="424"/>
      <c r="BH42" s="424"/>
      <c r="BI42" s="424"/>
      <c r="BJ42" s="424"/>
      <c r="BK42" s="424"/>
      <c r="BL42" s="424"/>
      <c r="BM42" s="424"/>
      <c r="BN42" s="424"/>
      <c r="BO42" s="424"/>
    </row>
    <row r="43" spans="2:67" ht="15.6" x14ac:dyDescent="0.3">
      <c r="B43" s="315" t="s">
        <v>354</v>
      </c>
      <c r="C43" s="425">
        <f t="shared" ref="C43:G43" si="2">SUM(C39+C42)</f>
        <v>400</v>
      </c>
      <c r="D43" s="425">
        <f t="shared" si="2"/>
        <v>296.4553572002248</v>
      </c>
      <c r="E43" s="425">
        <f t="shared" si="2"/>
        <v>272.40336745499195</v>
      </c>
      <c r="F43" s="425">
        <f t="shared" si="2"/>
        <v>461.99521071778531</v>
      </c>
      <c r="G43" s="425">
        <f t="shared" si="2"/>
        <v>483.46721489486606</v>
      </c>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row>
    <row r="44" spans="2:67" ht="16.2" thickBot="1" x14ac:dyDescent="0.35">
      <c r="B44" s="317" t="s">
        <v>355</v>
      </c>
      <c r="C44" s="318">
        <f>C43/C$11</f>
        <v>4</v>
      </c>
      <c r="D44" s="318">
        <f>D43/D$11</f>
        <v>3.2574262758686499</v>
      </c>
      <c r="E44" s="318">
        <f>E43/E$11</f>
        <v>3.227075009632169</v>
      </c>
      <c r="F44" s="318">
        <f>F43/F$11</f>
        <v>3.4528313257163172</v>
      </c>
      <c r="G44" s="318">
        <f>G43/G$11</f>
        <v>3.5275532629169222</v>
      </c>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15"/>
      <c r="AR44" s="415"/>
      <c r="AS44" s="415"/>
      <c r="AT44" s="415"/>
      <c r="AU44" s="415"/>
      <c r="AV44" s="415"/>
      <c r="AW44" s="415"/>
      <c r="AX44" s="415"/>
      <c r="AY44" s="415"/>
      <c r="AZ44" s="415"/>
      <c r="BA44" s="415"/>
      <c r="BB44" s="415"/>
      <c r="BC44" s="415"/>
      <c r="BD44" s="415"/>
      <c r="BE44" s="415"/>
      <c r="BF44" s="415"/>
      <c r="BG44" s="415"/>
      <c r="BH44" s="415"/>
      <c r="BI44" s="415"/>
      <c r="BJ44" s="415"/>
      <c r="BK44" s="415"/>
      <c r="BL44" s="415"/>
      <c r="BM44" s="415"/>
      <c r="BN44" s="415"/>
      <c r="BO44" s="415"/>
    </row>
    <row r="45" spans="2:67" ht="30.6" x14ac:dyDescent="0.3">
      <c r="B45" s="322" t="s">
        <v>356</v>
      </c>
      <c r="C45" s="421">
        <v>100</v>
      </c>
      <c r="D45" s="421">
        <v>75.526458224078112</v>
      </c>
      <c r="E45" s="421">
        <v>36.126714547325854</v>
      </c>
      <c r="F45" s="421">
        <v>83.975590398815413</v>
      </c>
      <c r="G45" s="416">
        <v>89.26835697919968</v>
      </c>
      <c r="H45" s="461"/>
      <c r="I45" s="461"/>
      <c r="J45" s="461"/>
      <c r="K45" s="461"/>
      <c r="L45" s="461"/>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c r="AM45" s="416"/>
      <c r="AN45" s="416"/>
      <c r="AO45" s="416"/>
      <c r="AP45" s="416"/>
      <c r="AQ45" s="416"/>
      <c r="AR45" s="416"/>
      <c r="AS45" s="416"/>
      <c r="AT45" s="416"/>
      <c r="AU45" s="416"/>
      <c r="AV45" s="416"/>
      <c r="AW45" s="416"/>
      <c r="AX45" s="416"/>
      <c r="AY45" s="416"/>
      <c r="AZ45" s="416"/>
      <c r="BA45" s="416"/>
      <c r="BB45" s="416"/>
      <c r="BC45" s="416"/>
      <c r="BD45" s="416"/>
      <c r="BE45" s="416"/>
      <c r="BF45" s="416"/>
      <c r="BG45" s="416"/>
      <c r="BH45" s="416"/>
      <c r="BI45" s="416"/>
      <c r="BJ45" s="416"/>
      <c r="BK45" s="416"/>
      <c r="BL45" s="416"/>
      <c r="BM45" s="416"/>
      <c r="BN45" s="416"/>
      <c r="BO45" s="416"/>
    </row>
    <row r="46" spans="2:67" ht="30.6" x14ac:dyDescent="0.3">
      <c r="B46" s="113" t="s">
        <v>357</v>
      </c>
      <c r="C46" s="421">
        <v>100</v>
      </c>
      <c r="D46" s="421">
        <v>95.591966394147605</v>
      </c>
      <c r="E46" s="421">
        <v>94.183282834446118</v>
      </c>
      <c r="F46" s="421">
        <v>103.77942071648189</v>
      </c>
      <c r="G46" s="416">
        <v>93.133813568286101</v>
      </c>
      <c r="H46" s="461"/>
      <c r="I46" s="461"/>
      <c r="J46" s="461"/>
      <c r="K46" s="461"/>
      <c r="L46" s="461"/>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c r="AM46" s="416"/>
      <c r="AN46" s="416"/>
      <c r="AO46" s="416"/>
      <c r="AP46" s="416"/>
      <c r="AQ46" s="416"/>
      <c r="AR46" s="416"/>
      <c r="AS46" s="416"/>
      <c r="AT46" s="416"/>
      <c r="AU46" s="416"/>
      <c r="AV46" s="416"/>
      <c r="AW46" s="416"/>
      <c r="AX46" s="416"/>
      <c r="AY46" s="416"/>
      <c r="AZ46" s="416"/>
      <c r="BA46" s="416"/>
      <c r="BB46" s="416"/>
      <c r="BC46" s="416"/>
      <c r="BD46" s="416"/>
      <c r="BE46" s="416"/>
      <c r="BF46" s="416"/>
      <c r="BG46" s="416"/>
      <c r="BH46" s="416"/>
      <c r="BI46" s="416"/>
      <c r="BJ46" s="416"/>
      <c r="BK46" s="416"/>
      <c r="BL46" s="416"/>
      <c r="BM46" s="416"/>
      <c r="BN46" s="416"/>
      <c r="BO46" s="416"/>
    </row>
    <row r="47" spans="2:67" ht="15.6" x14ac:dyDescent="0.3">
      <c r="B47" s="325" t="s">
        <v>358</v>
      </c>
      <c r="C47" s="417">
        <f t="shared" ref="C47:G47" si="3">SUM(C45+C46)</f>
        <v>200</v>
      </c>
      <c r="D47" s="417">
        <f t="shared" si="3"/>
        <v>171.11842461822573</v>
      </c>
      <c r="E47" s="417">
        <f t="shared" si="3"/>
        <v>130.30999738177198</v>
      </c>
      <c r="F47" s="417">
        <f t="shared" si="3"/>
        <v>187.75501111529729</v>
      </c>
      <c r="G47" s="417">
        <f t="shared" si="3"/>
        <v>182.40217054748578</v>
      </c>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7"/>
      <c r="AR47" s="417"/>
      <c r="AS47" s="417"/>
      <c r="AT47" s="417"/>
      <c r="AU47" s="417"/>
      <c r="AV47" s="417"/>
      <c r="AW47" s="417"/>
      <c r="AX47" s="417"/>
      <c r="AY47" s="417"/>
      <c r="AZ47" s="417"/>
      <c r="BA47" s="417"/>
      <c r="BB47" s="417"/>
      <c r="BC47" s="417"/>
      <c r="BD47" s="417"/>
      <c r="BE47" s="417"/>
      <c r="BF47" s="417"/>
      <c r="BG47" s="417"/>
      <c r="BH47" s="417"/>
      <c r="BI47" s="417"/>
      <c r="BJ47" s="417"/>
      <c r="BK47" s="417"/>
      <c r="BL47" s="417"/>
      <c r="BM47" s="417"/>
      <c r="BN47" s="417"/>
      <c r="BO47" s="417"/>
    </row>
    <row r="48" spans="2:67" ht="30.6" x14ac:dyDescent="0.3">
      <c r="B48" s="322" t="s">
        <v>359</v>
      </c>
      <c r="C48" s="421">
        <v>100</v>
      </c>
      <c r="D48" s="421">
        <v>46.571213652857438</v>
      </c>
      <c r="E48" s="421">
        <v>81.644686537420895</v>
      </c>
      <c r="F48" s="421">
        <v>53.685025748102127</v>
      </c>
      <c r="G48" s="416">
        <v>33.602980509664469</v>
      </c>
      <c r="H48" s="461"/>
      <c r="I48" s="461"/>
      <c r="J48" s="461"/>
      <c r="K48" s="461"/>
      <c r="L48" s="461"/>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16"/>
      <c r="AT48" s="416"/>
      <c r="AU48" s="416"/>
      <c r="AV48" s="416"/>
      <c r="AW48" s="416"/>
      <c r="AX48" s="416"/>
      <c r="AY48" s="416"/>
      <c r="AZ48" s="416"/>
      <c r="BA48" s="416"/>
      <c r="BB48" s="416"/>
      <c r="BC48" s="416"/>
      <c r="BD48" s="416"/>
      <c r="BE48" s="416"/>
      <c r="BF48" s="416"/>
      <c r="BG48" s="416"/>
      <c r="BH48" s="416"/>
      <c r="BI48" s="416"/>
      <c r="BJ48" s="416"/>
      <c r="BK48" s="416"/>
      <c r="BL48" s="416"/>
      <c r="BM48" s="416"/>
      <c r="BN48" s="416"/>
      <c r="BO48" s="416"/>
    </row>
    <row r="49" spans="2:67" ht="30.6" x14ac:dyDescent="0.3">
      <c r="B49" s="322" t="s">
        <v>360</v>
      </c>
      <c r="C49" s="359">
        <v>100</v>
      </c>
      <c r="D49" s="359">
        <v>107.30917810338889</v>
      </c>
      <c r="E49" s="359">
        <v>73.629777635530289</v>
      </c>
      <c r="F49" s="359">
        <v>85.450942371810626</v>
      </c>
      <c r="G49" s="418">
        <v>72.042856619210824</v>
      </c>
      <c r="H49" s="461"/>
      <c r="I49" s="461"/>
      <c r="J49" s="461"/>
      <c r="K49" s="461"/>
      <c r="L49" s="461"/>
      <c r="M49" s="418"/>
      <c r="N49" s="418"/>
      <c r="O49" s="418"/>
      <c r="P49" s="418"/>
      <c r="Q49" s="418"/>
      <c r="R49" s="418"/>
      <c r="S49" s="418"/>
      <c r="T49" s="418"/>
      <c r="U49" s="418"/>
      <c r="V49" s="418"/>
      <c r="W49" s="418"/>
      <c r="X49" s="418"/>
      <c r="Y49" s="418"/>
      <c r="Z49" s="418"/>
      <c r="AA49" s="418"/>
      <c r="AB49" s="418"/>
      <c r="AC49" s="418"/>
      <c r="AD49" s="418"/>
      <c r="AE49" s="418"/>
      <c r="AF49" s="418"/>
      <c r="AG49" s="418"/>
      <c r="AH49" s="418"/>
      <c r="AI49" s="418"/>
      <c r="AJ49" s="418"/>
      <c r="AK49" s="418"/>
      <c r="AL49" s="418"/>
      <c r="AM49" s="418"/>
      <c r="AN49" s="418"/>
      <c r="AO49" s="418"/>
      <c r="AP49" s="418"/>
      <c r="AQ49" s="418"/>
      <c r="AR49" s="418"/>
      <c r="AS49" s="418"/>
      <c r="AT49" s="418"/>
      <c r="AU49" s="418"/>
      <c r="AV49" s="418"/>
      <c r="AW49" s="418"/>
      <c r="AX49" s="418"/>
      <c r="AY49" s="418"/>
      <c r="AZ49" s="418"/>
      <c r="BA49" s="418"/>
      <c r="BB49" s="418"/>
      <c r="BC49" s="418"/>
      <c r="BD49" s="418"/>
      <c r="BE49" s="418"/>
      <c r="BF49" s="418"/>
      <c r="BG49" s="418"/>
      <c r="BH49" s="418"/>
      <c r="BI49" s="418"/>
      <c r="BJ49" s="418"/>
      <c r="BK49" s="418"/>
      <c r="BL49" s="418"/>
      <c r="BM49" s="418"/>
      <c r="BN49" s="418"/>
      <c r="BO49" s="418"/>
    </row>
    <row r="50" spans="2:67" ht="15.6" x14ac:dyDescent="0.3">
      <c r="B50" s="313" t="s">
        <v>361</v>
      </c>
      <c r="C50" s="419">
        <f t="shared" ref="C50:G50" si="4">SUM(C48+C49)</f>
        <v>200</v>
      </c>
      <c r="D50" s="419">
        <f t="shared" si="4"/>
        <v>153.88039175624633</v>
      </c>
      <c r="E50" s="419">
        <f t="shared" si="4"/>
        <v>155.27446417295118</v>
      </c>
      <c r="F50" s="419">
        <f t="shared" si="4"/>
        <v>139.13596811991275</v>
      </c>
      <c r="G50" s="419">
        <f t="shared" si="4"/>
        <v>105.64583712887529</v>
      </c>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c r="BN50" s="419"/>
      <c r="BO50" s="419"/>
    </row>
    <row r="51" spans="2:67" ht="15.6" x14ac:dyDescent="0.3">
      <c r="B51" s="313" t="s">
        <v>362</v>
      </c>
      <c r="C51" s="419">
        <f t="shared" ref="C51:G51" si="5">SUM(C47+C50)</f>
        <v>400</v>
      </c>
      <c r="D51" s="419">
        <f t="shared" si="5"/>
        <v>324.99881637447209</v>
      </c>
      <c r="E51" s="419">
        <f t="shared" si="5"/>
        <v>285.58446155472313</v>
      </c>
      <c r="F51" s="419">
        <f t="shared" si="5"/>
        <v>326.89097923521001</v>
      </c>
      <c r="G51" s="419">
        <f t="shared" si="5"/>
        <v>288.04800767636107</v>
      </c>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row>
    <row r="52" spans="2:67" ht="15.6" x14ac:dyDescent="0.3">
      <c r="B52" s="313" t="s">
        <v>363</v>
      </c>
      <c r="C52" s="501">
        <f t="shared" ref="C52:G52" si="6">C43/C51</f>
        <v>1</v>
      </c>
      <c r="D52" s="501">
        <f t="shared" si="6"/>
        <v>0.91217365191460031</v>
      </c>
      <c r="E52" s="501">
        <f t="shared" si="6"/>
        <v>0.95384519862189543</v>
      </c>
      <c r="F52" s="501">
        <f t="shared" si="6"/>
        <v>1.4133005805136118</v>
      </c>
      <c r="G52" s="501">
        <f t="shared" si="6"/>
        <v>1.6784258248995425</v>
      </c>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420"/>
      <c r="AX52" s="420"/>
      <c r="AY52" s="420"/>
      <c r="AZ52" s="420"/>
      <c r="BA52" s="420"/>
      <c r="BB52" s="420"/>
      <c r="BC52" s="420"/>
      <c r="BD52" s="420"/>
      <c r="BE52" s="420"/>
      <c r="BF52" s="420"/>
      <c r="BG52" s="420"/>
      <c r="BH52" s="420"/>
      <c r="BI52" s="420"/>
      <c r="BJ52" s="420"/>
      <c r="BK52" s="420"/>
      <c r="BL52" s="420"/>
      <c r="BM52" s="420"/>
      <c r="BN52" s="420"/>
      <c r="BO52" s="420"/>
    </row>
    <row r="53" spans="2:67" ht="15.6" x14ac:dyDescent="0.3">
      <c r="B53" s="313" t="s">
        <v>364</v>
      </c>
      <c r="C53" s="501">
        <f t="shared" ref="C53:G53" si="7">C39/C47</f>
        <v>1</v>
      </c>
      <c r="D53" s="501">
        <f t="shared" si="7"/>
        <v>0.92891577416890936</v>
      </c>
      <c r="E53" s="501">
        <f t="shared" si="7"/>
        <v>0.96482018905163858</v>
      </c>
      <c r="F53" s="501">
        <f t="shared" si="7"/>
        <v>1.4032889514304339</v>
      </c>
      <c r="G53" s="501">
        <f t="shared" si="7"/>
        <v>1.6261204293215674</v>
      </c>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420"/>
      <c r="BB53" s="420"/>
      <c r="BC53" s="420"/>
      <c r="BD53" s="420"/>
      <c r="BE53" s="420"/>
      <c r="BF53" s="420"/>
      <c r="BG53" s="420"/>
      <c r="BH53" s="420"/>
      <c r="BI53" s="420"/>
      <c r="BJ53" s="420"/>
      <c r="BK53" s="420"/>
      <c r="BL53" s="420"/>
      <c r="BM53" s="420"/>
      <c r="BN53" s="420"/>
      <c r="BO53" s="420"/>
    </row>
    <row r="54" spans="2:67" ht="31.2" x14ac:dyDescent="0.3">
      <c r="B54" s="313" t="s">
        <v>365</v>
      </c>
      <c r="C54" s="501">
        <f t="shared" ref="C54:F54" si="8">C42/C50</f>
        <v>1</v>
      </c>
      <c r="D54" s="501">
        <f t="shared" si="8"/>
        <v>0.89355603889564472</v>
      </c>
      <c r="E54" s="501">
        <f t="shared" si="8"/>
        <v>0.94463472746179611</v>
      </c>
      <c r="F54" s="501">
        <f t="shared" si="8"/>
        <v>1.426810627952777</v>
      </c>
      <c r="G54" s="501">
        <f>G42/G50</f>
        <v>1.7687333840429196</v>
      </c>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20"/>
      <c r="AZ54" s="420"/>
      <c r="BA54" s="420"/>
      <c r="BB54" s="420"/>
      <c r="BC54" s="420"/>
      <c r="BD54" s="420"/>
      <c r="BE54" s="420"/>
      <c r="BF54" s="420"/>
      <c r="BG54" s="420"/>
      <c r="BH54" s="420"/>
      <c r="BI54" s="420"/>
      <c r="BJ54" s="420"/>
      <c r="BK54" s="420"/>
      <c r="BL54" s="420"/>
      <c r="BM54" s="420"/>
      <c r="BN54" s="420"/>
      <c r="BO54" s="420"/>
    </row>
    <row r="55" spans="2:67" s="19" customFormat="1" x14ac:dyDescent="0.3"/>
    <row r="56" spans="2:67" s="19" customFormat="1" ht="15.6" x14ac:dyDescent="0.3">
      <c r="B56" s="542" t="s">
        <v>287</v>
      </c>
      <c r="C56" s="542"/>
      <c r="D56" s="542"/>
      <c r="E56" s="542"/>
      <c r="F56" s="111"/>
      <c r="G56" s="111"/>
      <c r="K56" s="458"/>
      <c r="L56" s="458"/>
      <c r="M56" s="458"/>
      <c r="N56" s="458"/>
      <c r="O56" s="458"/>
      <c r="P56" s="458"/>
      <c r="Q56" s="458"/>
      <c r="R56" s="29"/>
      <c r="S56" s="29"/>
    </row>
    <row r="57" spans="2:67" s="19" customFormat="1" ht="15.6" x14ac:dyDescent="0.3">
      <c r="B57" s="111"/>
      <c r="C57" s="111"/>
      <c r="D57" s="111"/>
      <c r="E57" s="111"/>
      <c r="F57" s="111"/>
      <c r="G57" s="111"/>
      <c r="K57" s="458"/>
      <c r="L57" s="458"/>
      <c r="M57" s="458"/>
      <c r="N57" s="458"/>
      <c r="O57" s="458"/>
      <c r="P57" s="458"/>
      <c r="Q57" s="458"/>
      <c r="R57" s="29"/>
      <c r="S57" s="29"/>
    </row>
    <row r="58" spans="2:67" s="19" customFormat="1" ht="30" customHeight="1" x14ac:dyDescent="0.3">
      <c r="B58" s="124"/>
      <c r="C58" s="554" t="s">
        <v>179</v>
      </c>
      <c r="D58" s="554"/>
      <c r="E58" s="554"/>
      <c r="F58" s="554"/>
      <c r="G58" s="554"/>
      <c r="K58" s="458"/>
      <c r="L58" s="458"/>
      <c r="M58" s="458"/>
      <c r="N58" s="458"/>
      <c r="O58" s="458"/>
      <c r="P58" s="458"/>
      <c r="Q58" s="458"/>
      <c r="R58" s="29"/>
      <c r="S58" s="29"/>
    </row>
    <row r="59" spans="2:67" s="19" customFormat="1" ht="30" customHeight="1" x14ac:dyDescent="0.3">
      <c r="B59" s="113" t="s">
        <v>180</v>
      </c>
      <c r="C59" s="557" t="s">
        <v>48</v>
      </c>
      <c r="D59" s="557"/>
      <c r="E59" s="557"/>
      <c r="F59" s="557"/>
      <c r="G59" s="557"/>
      <c r="K59" s="458"/>
      <c r="L59" s="458"/>
      <c r="M59" s="458"/>
      <c r="N59" s="458"/>
      <c r="O59" s="458"/>
      <c r="P59" s="458"/>
      <c r="Q59" s="458"/>
      <c r="R59" s="29"/>
      <c r="S59" s="29"/>
    </row>
    <row r="60" spans="2:67" s="19" customFormat="1" ht="16.2" customHeight="1" thickBot="1" x14ac:dyDescent="0.35">
      <c r="B60" s="113" t="s">
        <v>268</v>
      </c>
      <c r="C60" s="536" t="s">
        <v>9</v>
      </c>
      <c r="D60" s="536"/>
      <c r="E60" s="536"/>
      <c r="F60" s="536"/>
      <c r="G60" s="536"/>
      <c r="H60" s="558">
        <v>2018</v>
      </c>
      <c r="I60" s="559"/>
      <c r="J60" s="559"/>
      <c r="K60" s="559"/>
      <c r="L60" s="559"/>
      <c r="M60" s="559"/>
      <c r="N60" s="559"/>
      <c r="O60" s="559"/>
      <c r="P60" s="560"/>
      <c r="Q60" s="556">
        <v>2019</v>
      </c>
      <c r="R60" s="556"/>
      <c r="S60" s="556"/>
      <c r="T60" s="556"/>
      <c r="U60" s="556"/>
      <c r="V60" s="556"/>
      <c r="W60" s="556"/>
      <c r="X60" s="556"/>
      <c r="Y60" s="556"/>
      <c r="Z60" s="562"/>
      <c r="AA60" s="562"/>
      <c r="AB60" s="562"/>
      <c r="AC60" s="556">
        <v>2020</v>
      </c>
      <c r="AD60" s="556"/>
      <c r="AE60" s="556"/>
      <c r="AF60" s="556"/>
      <c r="AG60" s="556"/>
      <c r="AH60" s="556"/>
      <c r="AI60" s="556"/>
      <c r="AJ60" s="556"/>
      <c r="AK60" s="556"/>
      <c r="AL60" s="556"/>
      <c r="AM60" s="556"/>
      <c r="AN60" s="556"/>
      <c r="AO60" s="556">
        <v>2021</v>
      </c>
      <c r="AP60" s="556"/>
      <c r="AQ60" s="556"/>
      <c r="AR60" s="556"/>
      <c r="AS60" s="556"/>
      <c r="AT60" s="556"/>
      <c r="AU60" s="556"/>
      <c r="AV60" s="556"/>
      <c r="AW60" s="556"/>
      <c r="AX60" s="556"/>
      <c r="AY60" s="556"/>
      <c r="AZ60" s="556"/>
      <c r="BA60" s="556">
        <v>2022</v>
      </c>
      <c r="BB60" s="556"/>
      <c r="BC60" s="556"/>
      <c r="BD60" s="556"/>
      <c r="BE60" s="556"/>
      <c r="BF60" s="556"/>
      <c r="BG60" s="556"/>
      <c r="BH60" s="556"/>
      <c r="BI60" s="556"/>
      <c r="BJ60" s="556"/>
      <c r="BK60" s="556"/>
      <c r="BL60" s="556"/>
      <c r="BM60" s="556">
        <v>2023</v>
      </c>
      <c r="BN60" s="556"/>
      <c r="BO60" s="556"/>
    </row>
    <row r="61" spans="2:67" s="19" customFormat="1" ht="42" x14ac:dyDescent="0.3">
      <c r="B61" s="113" t="s">
        <v>252</v>
      </c>
      <c r="C61" s="114" t="s">
        <v>270</v>
      </c>
      <c r="D61" s="114" t="s">
        <v>271</v>
      </c>
      <c r="E61" s="114" t="s">
        <v>272</v>
      </c>
      <c r="F61" s="114" t="s">
        <v>273</v>
      </c>
      <c r="G61" s="114" t="s">
        <v>274</v>
      </c>
      <c r="H61" s="114" t="s">
        <v>288</v>
      </c>
      <c r="I61" s="114" t="s">
        <v>289</v>
      </c>
      <c r="J61" s="114" t="s">
        <v>290</v>
      </c>
      <c r="K61" s="114" t="s">
        <v>291</v>
      </c>
      <c r="L61" s="114" t="s">
        <v>292</v>
      </c>
      <c r="M61" s="114" t="s">
        <v>293</v>
      </c>
      <c r="N61" s="114" t="s">
        <v>294</v>
      </c>
      <c r="O61" s="114" t="s">
        <v>295</v>
      </c>
      <c r="P61" s="114" t="s">
        <v>296</v>
      </c>
      <c r="Q61" s="114" t="s">
        <v>297</v>
      </c>
      <c r="R61" s="114" t="s">
        <v>298</v>
      </c>
      <c r="S61" s="114" t="s">
        <v>299</v>
      </c>
      <c r="T61" s="114" t="s">
        <v>300</v>
      </c>
      <c r="U61" s="114" t="s">
        <v>301</v>
      </c>
      <c r="V61" s="114" t="s">
        <v>302</v>
      </c>
      <c r="W61" s="114" t="s">
        <v>303</v>
      </c>
      <c r="X61" s="114" t="s">
        <v>304</v>
      </c>
      <c r="Y61" s="114" t="s">
        <v>305</v>
      </c>
      <c r="Z61" s="114" t="s">
        <v>306</v>
      </c>
      <c r="AA61" s="114" t="s">
        <v>307</v>
      </c>
      <c r="AB61" s="114" t="s">
        <v>308</v>
      </c>
      <c r="AC61" s="114" t="s">
        <v>309</v>
      </c>
      <c r="AD61" s="114" t="s">
        <v>310</v>
      </c>
      <c r="AE61" s="114" t="s">
        <v>311</v>
      </c>
      <c r="AF61" s="114" t="s">
        <v>312</v>
      </c>
      <c r="AG61" s="114" t="s">
        <v>313</v>
      </c>
      <c r="AH61" s="114" t="s">
        <v>314</v>
      </c>
      <c r="AI61" s="114" t="s">
        <v>315</v>
      </c>
      <c r="AJ61" s="114" t="s">
        <v>316</v>
      </c>
      <c r="AK61" s="114" t="s">
        <v>317</v>
      </c>
      <c r="AL61" s="114" t="s">
        <v>318</v>
      </c>
      <c r="AM61" s="114" t="s">
        <v>319</v>
      </c>
      <c r="AN61" s="114" t="s">
        <v>320</v>
      </c>
      <c r="AO61" s="114" t="s">
        <v>321</v>
      </c>
      <c r="AP61" s="114" t="s">
        <v>322</v>
      </c>
      <c r="AQ61" s="114" t="s">
        <v>323</v>
      </c>
      <c r="AR61" s="114" t="s">
        <v>324</v>
      </c>
      <c r="AS61" s="114" t="s">
        <v>325</v>
      </c>
      <c r="AT61" s="114" t="s">
        <v>326</v>
      </c>
      <c r="AU61" s="114" t="s">
        <v>327</v>
      </c>
      <c r="AV61" s="114" t="s">
        <v>328</v>
      </c>
      <c r="AW61" s="114" t="s">
        <v>329</v>
      </c>
      <c r="AX61" s="114" t="s">
        <v>330</v>
      </c>
      <c r="AY61" s="114" t="s">
        <v>331</v>
      </c>
      <c r="AZ61" s="114" t="s">
        <v>332</v>
      </c>
      <c r="BA61" s="114" t="s">
        <v>333</v>
      </c>
      <c r="BB61" s="114" t="s">
        <v>334</v>
      </c>
      <c r="BC61" s="114" t="s">
        <v>335</v>
      </c>
      <c r="BD61" s="114" t="s">
        <v>336</v>
      </c>
      <c r="BE61" s="114" t="s">
        <v>337</v>
      </c>
      <c r="BF61" s="114" t="s">
        <v>338</v>
      </c>
      <c r="BG61" s="114" t="s">
        <v>339</v>
      </c>
      <c r="BH61" s="114" t="s">
        <v>340</v>
      </c>
      <c r="BI61" s="114" t="s">
        <v>341</v>
      </c>
      <c r="BJ61" s="114" t="s">
        <v>342</v>
      </c>
      <c r="BK61" s="114" t="s">
        <v>343</v>
      </c>
      <c r="BL61" s="114" t="s">
        <v>344</v>
      </c>
      <c r="BM61" s="309" t="s">
        <v>345</v>
      </c>
      <c r="BN61" s="309" t="s">
        <v>346</v>
      </c>
      <c r="BO61" s="309" t="s">
        <v>347</v>
      </c>
    </row>
    <row r="62" spans="2:67" ht="30.6" x14ac:dyDescent="0.3">
      <c r="B62" s="113" t="s">
        <v>348</v>
      </c>
      <c r="C62" s="310">
        <v>100</v>
      </c>
      <c r="D62" s="310">
        <v>89.982002410503569</v>
      </c>
      <c r="E62" s="310">
        <v>72.492840174038236</v>
      </c>
      <c r="F62" s="310">
        <v>114.13877593919288</v>
      </c>
      <c r="G62" s="311">
        <v>124.78254404521516</v>
      </c>
      <c r="H62" s="483"/>
      <c r="I62" s="483"/>
      <c r="J62" s="483"/>
      <c r="K62" s="483"/>
      <c r="L62" s="48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3"/>
      <c r="AX62" s="423"/>
      <c r="AY62" s="423"/>
      <c r="AZ62" s="423"/>
      <c r="BA62" s="423"/>
      <c r="BB62" s="423"/>
      <c r="BC62" s="423"/>
      <c r="BD62" s="423"/>
      <c r="BE62" s="423"/>
      <c r="BF62" s="423"/>
      <c r="BG62" s="423"/>
      <c r="BH62" s="423"/>
      <c r="BI62" s="423"/>
      <c r="BJ62" s="423"/>
      <c r="BK62" s="423"/>
      <c r="BL62" s="423"/>
      <c r="BM62" s="423"/>
      <c r="BN62" s="423"/>
      <c r="BO62" s="423"/>
    </row>
    <row r="63" spans="2:67" ht="30.6" x14ac:dyDescent="0.3">
      <c r="B63" s="113" t="s">
        <v>349</v>
      </c>
      <c r="C63" s="310">
        <v>100</v>
      </c>
      <c r="D63" s="310">
        <v>101.25526025751417</v>
      </c>
      <c r="E63" s="310">
        <v>105.20907423151873</v>
      </c>
      <c r="F63" s="310">
        <v>192.622985284653</v>
      </c>
      <c r="G63" s="311">
        <v>232.4646710453288</v>
      </c>
      <c r="H63" s="483"/>
      <c r="I63" s="483"/>
      <c r="J63" s="483"/>
      <c r="K63" s="483"/>
      <c r="L63" s="48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3"/>
      <c r="AY63" s="423"/>
      <c r="AZ63" s="423"/>
      <c r="BA63" s="423"/>
      <c r="BB63" s="423"/>
      <c r="BC63" s="423"/>
      <c r="BD63" s="423"/>
      <c r="BE63" s="423"/>
      <c r="BF63" s="423"/>
      <c r="BG63" s="423"/>
      <c r="BH63" s="423"/>
      <c r="BI63" s="423"/>
      <c r="BJ63" s="423"/>
      <c r="BK63" s="423"/>
      <c r="BL63" s="423"/>
      <c r="BM63" s="423"/>
      <c r="BN63" s="423"/>
      <c r="BO63" s="423"/>
    </row>
    <row r="64" spans="2:67" ht="15.6" x14ac:dyDescent="0.3">
      <c r="B64" s="313" t="s">
        <v>350</v>
      </c>
      <c r="C64" s="314">
        <f t="shared" ref="C64:G64" si="9">SUM(C62+C63)</f>
        <v>200</v>
      </c>
      <c r="D64" s="314">
        <f t="shared" si="9"/>
        <v>191.23726266801773</v>
      </c>
      <c r="E64" s="314">
        <f t="shared" si="9"/>
        <v>177.70191440555698</v>
      </c>
      <c r="F64" s="314">
        <f t="shared" si="9"/>
        <v>306.76176122384589</v>
      </c>
      <c r="G64" s="314">
        <f t="shared" si="9"/>
        <v>357.24721509054393</v>
      </c>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4"/>
      <c r="AY64" s="424"/>
      <c r="AZ64" s="424"/>
      <c r="BA64" s="424"/>
      <c r="BB64" s="424"/>
      <c r="BC64" s="424"/>
      <c r="BD64" s="424"/>
      <c r="BE64" s="424"/>
      <c r="BF64" s="424"/>
      <c r="BG64" s="424"/>
      <c r="BH64" s="424"/>
      <c r="BI64" s="424"/>
      <c r="BJ64" s="424"/>
      <c r="BK64" s="424"/>
      <c r="BL64" s="424"/>
      <c r="BM64" s="424"/>
      <c r="BN64" s="424"/>
      <c r="BO64" s="424"/>
    </row>
    <row r="65" spans="2:67" ht="30.6" x14ac:dyDescent="0.3">
      <c r="B65" s="113" t="s">
        <v>351</v>
      </c>
      <c r="C65" s="310">
        <v>0</v>
      </c>
      <c r="D65" s="310">
        <v>0</v>
      </c>
      <c r="E65" s="310">
        <v>0</v>
      </c>
      <c r="F65" s="310">
        <v>0</v>
      </c>
      <c r="G65" s="311">
        <v>0</v>
      </c>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3"/>
      <c r="AY65" s="423"/>
      <c r="AZ65" s="423"/>
      <c r="BA65" s="423"/>
      <c r="BB65" s="423"/>
      <c r="BC65" s="423"/>
      <c r="BD65" s="423"/>
      <c r="BE65" s="423"/>
      <c r="BF65" s="423"/>
      <c r="BG65" s="423"/>
      <c r="BH65" s="423"/>
      <c r="BI65" s="423"/>
      <c r="BJ65" s="423"/>
      <c r="BK65" s="423"/>
      <c r="BL65" s="423"/>
      <c r="BM65" s="423"/>
      <c r="BN65" s="423"/>
      <c r="BO65" s="423"/>
    </row>
    <row r="66" spans="2:67" ht="30.6" x14ac:dyDescent="0.3">
      <c r="B66" s="113" t="s">
        <v>352</v>
      </c>
      <c r="C66" s="310">
        <v>100</v>
      </c>
      <c r="D66" s="310">
        <v>0</v>
      </c>
      <c r="E66" s="310">
        <v>0</v>
      </c>
      <c r="F66" s="310">
        <v>790.7451568069265</v>
      </c>
      <c r="G66" s="311">
        <v>0</v>
      </c>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C66" s="423"/>
      <c r="BD66" s="423"/>
      <c r="BE66" s="423"/>
      <c r="BF66" s="423"/>
      <c r="BG66" s="423"/>
      <c r="BH66" s="423"/>
      <c r="BI66" s="423"/>
      <c r="BJ66" s="423"/>
      <c r="BK66" s="423"/>
      <c r="BL66" s="423"/>
      <c r="BM66" s="423"/>
      <c r="BN66" s="423"/>
      <c r="BO66" s="423"/>
    </row>
    <row r="67" spans="2:67" ht="15.6" x14ac:dyDescent="0.3">
      <c r="B67" s="313" t="s">
        <v>353</v>
      </c>
      <c r="C67" s="314">
        <f t="shared" ref="C67:G67" si="10">SUM(C65+C66)</f>
        <v>100</v>
      </c>
      <c r="D67" s="314">
        <f t="shared" si="10"/>
        <v>0</v>
      </c>
      <c r="E67" s="314">
        <f t="shared" si="10"/>
        <v>0</v>
      </c>
      <c r="F67" s="314">
        <f t="shared" si="10"/>
        <v>790.7451568069265</v>
      </c>
      <c r="G67" s="314">
        <f t="shared" si="10"/>
        <v>0</v>
      </c>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4"/>
      <c r="AY67" s="424"/>
      <c r="AZ67" s="424"/>
      <c r="BA67" s="424"/>
      <c r="BB67" s="424"/>
      <c r="BC67" s="424"/>
      <c r="BD67" s="424"/>
      <c r="BE67" s="424"/>
      <c r="BF67" s="424"/>
      <c r="BG67" s="424"/>
      <c r="BH67" s="424"/>
      <c r="BI67" s="424"/>
      <c r="BJ67" s="424"/>
      <c r="BK67" s="424"/>
      <c r="BL67" s="424"/>
      <c r="BM67" s="424"/>
      <c r="BN67" s="424"/>
      <c r="BO67" s="424"/>
    </row>
    <row r="68" spans="2:67" ht="15.6" x14ac:dyDescent="0.3">
      <c r="B68" s="315" t="s">
        <v>354</v>
      </c>
      <c r="C68" s="316">
        <f t="shared" ref="C68:G68" si="11">SUM(C64+C67)</f>
        <v>300</v>
      </c>
      <c r="D68" s="316">
        <f t="shared" si="11"/>
        <v>191.23726266801773</v>
      </c>
      <c r="E68" s="316">
        <f t="shared" si="11"/>
        <v>177.70191440555698</v>
      </c>
      <c r="F68" s="316">
        <f t="shared" si="11"/>
        <v>1097.5069180307723</v>
      </c>
      <c r="G68" s="316">
        <f t="shared" si="11"/>
        <v>357.24721509054393</v>
      </c>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5"/>
      <c r="AX68" s="425"/>
      <c r="AY68" s="425"/>
      <c r="AZ68" s="425"/>
      <c r="BA68" s="425"/>
      <c r="BB68" s="425"/>
      <c r="BC68" s="425"/>
      <c r="BD68" s="425"/>
      <c r="BE68" s="425"/>
      <c r="BF68" s="425"/>
      <c r="BG68" s="425"/>
      <c r="BH68" s="425"/>
      <c r="BI68" s="425"/>
      <c r="BJ68" s="425"/>
      <c r="BK68" s="425"/>
      <c r="BL68" s="425"/>
      <c r="BM68" s="425"/>
      <c r="BN68" s="425"/>
      <c r="BO68" s="425"/>
    </row>
    <row r="69" spans="2:67" ht="16.2" thickBot="1" x14ac:dyDescent="0.35">
      <c r="B69" s="317" t="s">
        <v>355</v>
      </c>
      <c r="C69" s="318">
        <f>C68/C$11</f>
        <v>3</v>
      </c>
      <c r="D69" s="318">
        <f>D68/D$11</f>
        <v>2.1012987932589922</v>
      </c>
      <c r="E69" s="318">
        <f>E68/E$11</f>
        <v>2.1051773790451307</v>
      </c>
      <c r="F69" s="318">
        <f>F68/F$11</f>
        <v>8.2024795470918459</v>
      </c>
      <c r="G69" s="318">
        <f>G68/G$11</f>
        <v>2.606606074694588</v>
      </c>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15"/>
      <c r="AW69" s="415"/>
      <c r="AX69" s="415"/>
      <c r="AY69" s="415"/>
      <c r="AZ69" s="415"/>
      <c r="BA69" s="415"/>
      <c r="BB69" s="415"/>
      <c r="BC69" s="415"/>
      <c r="BD69" s="415"/>
      <c r="BE69" s="415"/>
      <c r="BF69" s="415"/>
      <c r="BG69" s="415"/>
      <c r="BH69" s="415"/>
      <c r="BI69" s="415"/>
      <c r="BJ69" s="415"/>
      <c r="BK69" s="415"/>
      <c r="BL69" s="415"/>
      <c r="BM69" s="415"/>
      <c r="BN69" s="415"/>
      <c r="BO69" s="415"/>
    </row>
    <row r="70" spans="2:67" ht="30.6" x14ac:dyDescent="0.3">
      <c r="B70" s="322" t="s">
        <v>356</v>
      </c>
      <c r="C70" s="323">
        <v>100</v>
      </c>
      <c r="D70" s="323">
        <v>89.982002410503569</v>
      </c>
      <c r="E70" s="323">
        <v>72.492840174038236</v>
      </c>
      <c r="F70" s="323">
        <v>114.13877593919288</v>
      </c>
      <c r="G70" s="324">
        <v>124.78254404521516</v>
      </c>
      <c r="H70" s="461"/>
      <c r="I70" s="461"/>
      <c r="J70" s="461"/>
      <c r="K70" s="461"/>
      <c r="L70" s="461"/>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c r="AM70" s="416"/>
      <c r="AN70" s="416"/>
      <c r="AO70" s="416"/>
      <c r="AP70" s="416"/>
      <c r="AQ70" s="416"/>
      <c r="AR70" s="416"/>
      <c r="AS70" s="416"/>
      <c r="AT70" s="416"/>
      <c r="AU70" s="416"/>
      <c r="AV70" s="416"/>
      <c r="AW70" s="416"/>
      <c r="AX70" s="416"/>
      <c r="AY70" s="416"/>
      <c r="AZ70" s="416"/>
      <c r="BA70" s="416"/>
      <c r="BB70" s="416"/>
      <c r="BC70" s="416"/>
      <c r="BD70" s="416"/>
      <c r="BE70" s="416"/>
      <c r="BF70" s="416"/>
      <c r="BG70" s="416"/>
      <c r="BH70" s="416"/>
      <c r="BI70" s="416"/>
      <c r="BJ70" s="416"/>
      <c r="BK70" s="416"/>
      <c r="BL70" s="416"/>
      <c r="BM70" s="416"/>
      <c r="BN70" s="416"/>
      <c r="BO70" s="416"/>
    </row>
    <row r="71" spans="2:67" ht="30.6" x14ac:dyDescent="0.3">
      <c r="B71" s="113" t="s">
        <v>357</v>
      </c>
      <c r="C71" s="323">
        <v>100</v>
      </c>
      <c r="D71" s="323">
        <v>101.25526025751417</v>
      </c>
      <c r="E71" s="323">
        <v>105.20907423151873</v>
      </c>
      <c r="F71" s="323">
        <v>192.622985284653</v>
      </c>
      <c r="G71" s="324">
        <v>232.4646710453288</v>
      </c>
      <c r="H71" s="461"/>
      <c r="I71" s="461"/>
      <c r="J71" s="461"/>
      <c r="K71" s="461"/>
      <c r="L71" s="461"/>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c r="AM71" s="416"/>
      <c r="AN71" s="416"/>
      <c r="AO71" s="416"/>
      <c r="AP71" s="416"/>
      <c r="AQ71" s="416"/>
      <c r="AR71" s="416"/>
      <c r="AS71" s="416"/>
      <c r="AT71" s="416"/>
      <c r="AU71" s="416"/>
      <c r="AV71" s="416"/>
      <c r="AW71" s="416"/>
      <c r="AX71" s="416"/>
      <c r="AY71" s="416"/>
      <c r="AZ71" s="416"/>
      <c r="BA71" s="416"/>
      <c r="BB71" s="416"/>
      <c r="BC71" s="416"/>
      <c r="BD71" s="416"/>
      <c r="BE71" s="416"/>
      <c r="BF71" s="416"/>
      <c r="BG71" s="416"/>
      <c r="BH71" s="416"/>
      <c r="BI71" s="416"/>
      <c r="BJ71" s="416"/>
      <c r="BK71" s="416"/>
      <c r="BL71" s="416"/>
      <c r="BM71" s="416"/>
      <c r="BN71" s="416"/>
      <c r="BO71" s="416"/>
    </row>
    <row r="72" spans="2:67" ht="15.6" x14ac:dyDescent="0.3">
      <c r="B72" s="325" t="s">
        <v>358</v>
      </c>
      <c r="C72" s="326">
        <f t="shared" ref="C72:G72" si="12">SUM(C70+C71)</f>
        <v>200</v>
      </c>
      <c r="D72" s="326">
        <f t="shared" si="12"/>
        <v>191.23726266801773</v>
      </c>
      <c r="E72" s="326">
        <f t="shared" si="12"/>
        <v>177.70191440555698</v>
      </c>
      <c r="F72" s="326">
        <f t="shared" si="12"/>
        <v>306.76176122384589</v>
      </c>
      <c r="G72" s="326">
        <f t="shared" si="12"/>
        <v>357.24721509054393</v>
      </c>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7"/>
      <c r="AY72" s="417"/>
      <c r="AZ72" s="417"/>
      <c r="BA72" s="417"/>
      <c r="BB72" s="417"/>
      <c r="BC72" s="417"/>
      <c r="BD72" s="417"/>
      <c r="BE72" s="417"/>
      <c r="BF72" s="417"/>
      <c r="BG72" s="417"/>
      <c r="BH72" s="417"/>
      <c r="BI72" s="417"/>
      <c r="BJ72" s="417"/>
      <c r="BK72" s="417"/>
      <c r="BL72" s="417"/>
      <c r="BM72" s="417"/>
      <c r="BN72" s="417"/>
      <c r="BO72" s="417"/>
    </row>
    <row r="73" spans="2:67" ht="30.6" x14ac:dyDescent="0.3">
      <c r="B73" s="322" t="s">
        <v>359</v>
      </c>
      <c r="C73" s="323">
        <v>0</v>
      </c>
      <c r="D73" s="323">
        <v>0</v>
      </c>
      <c r="E73" s="323">
        <v>0</v>
      </c>
      <c r="F73" s="323">
        <v>0</v>
      </c>
      <c r="G73" s="324">
        <v>0</v>
      </c>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c r="AM73" s="416"/>
      <c r="AN73" s="416"/>
      <c r="AO73" s="416"/>
      <c r="AP73" s="416"/>
      <c r="AQ73" s="416"/>
      <c r="AR73" s="416"/>
      <c r="AS73" s="416"/>
      <c r="AT73" s="416"/>
      <c r="AU73" s="416"/>
      <c r="AV73" s="416"/>
      <c r="AW73" s="416"/>
      <c r="AX73" s="416"/>
      <c r="AY73" s="416"/>
      <c r="AZ73" s="416"/>
      <c r="BA73" s="416"/>
      <c r="BB73" s="416"/>
      <c r="BC73" s="416"/>
      <c r="BD73" s="416"/>
      <c r="BE73" s="416"/>
      <c r="BF73" s="416"/>
      <c r="BG73" s="416"/>
      <c r="BH73" s="416"/>
      <c r="BI73" s="416"/>
      <c r="BJ73" s="416"/>
      <c r="BK73" s="416"/>
      <c r="BL73" s="416"/>
      <c r="BM73" s="416"/>
      <c r="BN73" s="416"/>
      <c r="BO73" s="416"/>
    </row>
    <row r="74" spans="2:67" ht="30.6" x14ac:dyDescent="0.3">
      <c r="B74" s="322" t="s">
        <v>360</v>
      </c>
      <c r="C74" s="327">
        <v>100</v>
      </c>
      <c r="D74" s="327">
        <v>0</v>
      </c>
      <c r="E74" s="327">
        <v>0</v>
      </c>
      <c r="F74" s="327">
        <v>790.7451568069265</v>
      </c>
      <c r="G74" s="328">
        <v>0</v>
      </c>
      <c r="H74" s="418"/>
      <c r="I74" s="418"/>
      <c r="J74" s="418"/>
      <c r="K74" s="418"/>
      <c r="L74" s="418"/>
      <c r="M74" s="418"/>
      <c r="N74" s="418"/>
      <c r="O74" s="418"/>
      <c r="P74" s="418"/>
      <c r="Q74" s="418"/>
      <c r="R74" s="418"/>
      <c r="S74" s="418"/>
      <c r="T74" s="418"/>
      <c r="U74" s="418"/>
      <c r="V74" s="418"/>
      <c r="W74" s="418"/>
      <c r="X74" s="418"/>
      <c r="Y74" s="418"/>
      <c r="Z74" s="418"/>
      <c r="AA74" s="418"/>
      <c r="AB74" s="418"/>
      <c r="AC74" s="418"/>
      <c r="AD74" s="418"/>
      <c r="AE74" s="418"/>
      <c r="AF74" s="418"/>
      <c r="AG74" s="418"/>
      <c r="AH74" s="418"/>
      <c r="AI74" s="418"/>
      <c r="AJ74" s="418"/>
      <c r="AK74" s="418"/>
      <c r="AL74" s="418"/>
      <c r="AM74" s="418"/>
      <c r="AN74" s="418"/>
      <c r="AO74" s="418"/>
      <c r="AP74" s="418"/>
      <c r="AQ74" s="418"/>
      <c r="AR74" s="418"/>
      <c r="AS74" s="418"/>
      <c r="AT74" s="418"/>
      <c r="AU74" s="418"/>
      <c r="AV74" s="418"/>
      <c r="AW74" s="418"/>
      <c r="AX74" s="418"/>
      <c r="AY74" s="418"/>
      <c r="AZ74" s="418"/>
      <c r="BA74" s="418"/>
      <c r="BB74" s="418"/>
      <c r="BC74" s="418"/>
      <c r="BD74" s="418"/>
      <c r="BE74" s="418"/>
      <c r="BF74" s="418"/>
      <c r="BG74" s="418"/>
      <c r="BH74" s="418"/>
      <c r="BI74" s="418"/>
      <c r="BJ74" s="418"/>
      <c r="BK74" s="418"/>
      <c r="BL74" s="418"/>
      <c r="BM74" s="418"/>
      <c r="BN74" s="418"/>
      <c r="BO74" s="418"/>
    </row>
    <row r="75" spans="2:67" ht="15.6" x14ac:dyDescent="0.3">
      <c r="B75" s="313" t="s">
        <v>361</v>
      </c>
      <c r="C75" s="329">
        <f t="shared" ref="C75:G75" si="13">SUM(C73+C74)</f>
        <v>100</v>
      </c>
      <c r="D75" s="329">
        <f t="shared" si="13"/>
        <v>0</v>
      </c>
      <c r="E75" s="329">
        <f t="shared" si="13"/>
        <v>0</v>
      </c>
      <c r="F75" s="329">
        <f t="shared" si="13"/>
        <v>790.7451568069265</v>
      </c>
      <c r="G75" s="329">
        <f t="shared" si="13"/>
        <v>0</v>
      </c>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19"/>
      <c r="AY75" s="419"/>
      <c r="AZ75" s="419"/>
      <c r="BA75" s="419"/>
      <c r="BB75" s="419"/>
      <c r="BC75" s="419"/>
      <c r="BD75" s="419"/>
      <c r="BE75" s="419"/>
      <c r="BF75" s="419"/>
      <c r="BG75" s="419"/>
      <c r="BH75" s="419"/>
      <c r="BI75" s="419"/>
      <c r="BJ75" s="419"/>
      <c r="BK75" s="419"/>
      <c r="BL75" s="419"/>
      <c r="BM75" s="419"/>
      <c r="BN75" s="419"/>
      <c r="BO75" s="419"/>
    </row>
    <row r="76" spans="2:67" ht="15.6" x14ac:dyDescent="0.3">
      <c r="B76" s="313" t="s">
        <v>362</v>
      </c>
      <c r="C76" s="329">
        <f t="shared" ref="C76:G76" si="14">SUM(C72+C75)</f>
        <v>300</v>
      </c>
      <c r="D76" s="329">
        <f t="shared" si="14"/>
        <v>191.23726266801773</v>
      </c>
      <c r="E76" s="329">
        <f t="shared" si="14"/>
        <v>177.70191440555698</v>
      </c>
      <c r="F76" s="329">
        <f t="shared" si="14"/>
        <v>1097.5069180307723</v>
      </c>
      <c r="G76" s="329">
        <f t="shared" si="14"/>
        <v>357.24721509054393</v>
      </c>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19"/>
      <c r="AY76" s="419"/>
      <c r="AZ76" s="419"/>
      <c r="BA76" s="419"/>
      <c r="BB76" s="419"/>
      <c r="BC76" s="419"/>
      <c r="BD76" s="419"/>
      <c r="BE76" s="419"/>
      <c r="BF76" s="419"/>
      <c r="BG76" s="419"/>
      <c r="BH76" s="419"/>
      <c r="BI76" s="419"/>
      <c r="BJ76" s="419"/>
      <c r="BK76" s="419"/>
      <c r="BL76" s="419"/>
      <c r="BM76" s="419"/>
      <c r="BN76" s="419"/>
      <c r="BO76" s="419"/>
    </row>
    <row r="77" spans="2:67" ht="15.6" x14ac:dyDescent="0.3">
      <c r="B77" s="313" t="s">
        <v>363</v>
      </c>
      <c r="C77" s="501">
        <f t="shared" ref="C77:G77" si="15">C68/C76</f>
        <v>1</v>
      </c>
      <c r="D77" s="501">
        <f t="shared" si="15"/>
        <v>1</v>
      </c>
      <c r="E77" s="501">
        <f t="shared" si="15"/>
        <v>1</v>
      </c>
      <c r="F77" s="501">
        <f t="shared" si="15"/>
        <v>1</v>
      </c>
      <c r="G77" s="501">
        <f t="shared" si="15"/>
        <v>1</v>
      </c>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0"/>
      <c r="AY77" s="420"/>
      <c r="AZ77" s="420"/>
      <c r="BA77" s="420"/>
      <c r="BB77" s="420"/>
      <c r="BC77" s="420"/>
      <c r="BD77" s="420"/>
      <c r="BE77" s="420"/>
      <c r="BF77" s="420"/>
      <c r="BG77" s="420"/>
      <c r="BH77" s="420"/>
      <c r="BI77" s="420"/>
      <c r="BJ77" s="420"/>
      <c r="BK77" s="420"/>
      <c r="BL77" s="420"/>
      <c r="BM77" s="420"/>
      <c r="BN77" s="420"/>
      <c r="BO77" s="420"/>
    </row>
    <row r="78" spans="2:67" ht="15.6" x14ac:dyDescent="0.3">
      <c r="B78" s="313" t="s">
        <v>364</v>
      </c>
      <c r="C78" s="501">
        <f t="shared" ref="C78:G78" si="16">C64/C72</f>
        <v>1</v>
      </c>
      <c r="D78" s="501">
        <f t="shared" si="16"/>
        <v>1</v>
      </c>
      <c r="E78" s="501">
        <f t="shared" si="16"/>
        <v>1</v>
      </c>
      <c r="F78" s="501">
        <f t="shared" si="16"/>
        <v>1</v>
      </c>
      <c r="G78" s="501">
        <f t="shared" si="16"/>
        <v>1</v>
      </c>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0"/>
      <c r="AY78" s="420"/>
      <c r="AZ78" s="420"/>
      <c r="BA78" s="420"/>
      <c r="BB78" s="420"/>
      <c r="BC78" s="420"/>
      <c r="BD78" s="420"/>
      <c r="BE78" s="420"/>
      <c r="BF78" s="420"/>
      <c r="BG78" s="420"/>
      <c r="BH78" s="420"/>
      <c r="BI78" s="420"/>
      <c r="BJ78" s="420"/>
      <c r="BK78" s="420"/>
      <c r="BL78" s="420"/>
      <c r="BM78" s="420"/>
      <c r="BN78" s="420"/>
      <c r="BO78" s="420"/>
    </row>
    <row r="79" spans="2:67" ht="31.2" x14ac:dyDescent="0.3">
      <c r="B79" s="313" t="s">
        <v>365</v>
      </c>
      <c r="C79" s="500">
        <f t="shared" ref="C79:G79" si="17">C67/C75</f>
        <v>1</v>
      </c>
      <c r="D79" s="500" t="e">
        <f t="shared" si="17"/>
        <v>#DIV/0!</v>
      </c>
      <c r="E79" s="500" t="e">
        <f t="shared" si="17"/>
        <v>#DIV/0!</v>
      </c>
      <c r="F79" s="500">
        <f t="shared" si="17"/>
        <v>1</v>
      </c>
      <c r="G79" s="500" t="e">
        <f t="shared" si="17"/>
        <v>#DIV/0!</v>
      </c>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420"/>
      <c r="AU79" s="420"/>
      <c r="AV79" s="420"/>
      <c r="AW79" s="420"/>
      <c r="AX79" s="420"/>
      <c r="AY79" s="420"/>
      <c r="AZ79" s="420"/>
      <c r="BA79" s="420"/>
      <c r="BB79" s="420"/>
      <c r="BC79" s="420"/>
      <c r="BD79" s="420"/>
      <c r="BE79" s="420"/>
      <c r="BF79" s="420"/>
      <c r="BG79" s="420"/>
      <c r="BH79" s="420"/>
      <c r="BI79" s="420"/>
      <c r="BJ79" s="420"/>
      <c r="BK79" s="420"/>
      <c r="BL79" s="420"/>
      <c r="BM79" s="420"/>
      <c r="BN79" s="420"/>
      <c r="BO79" s="420"/>
    </row>
    <row r="80" spans="2:67" s="19" customFormat="1" x14ac:dyDescent="0.3">
      <c r="K80" s="458"/>
      <c r="L80" s="458"/>
      <c r="M80" s="458"/>
      <c r="N80" s="458"/>
      <c r="O80" s="458"/>
      <c r="P80" s="458"/>
      <c r="Q80" s="458"/>
      <c r="R80" s="29"/>
      <c r="S80" s="29"/>
    </row>
    <row r="81" spans="2:67" s="19" customFormat="1" ht="15.6" x14ac:dyDescent="0.3">
      <c r="B81" s="542" t="s">
        <v>287</v>
      </c>
      <c r="C81" s="542"/>
      <c r="D81" s="542"/>
      <c r="E81" s="542"/>
      <c r="F81" s="111"/>
      <c r="G81" s="111"/>
      <c r="K81" s="458"/>
      <c r="L81" s="458"/>
      <c r="M81" s="458"/>
      <c r="N81" s="458"/>
      <c r="O81" s="458"/>
      <c r="P81" s="458"/>
      <c r="Q81" s="458"/>
      <c r="R81" s="29"/>
      <c r="S81" s="29"/>
    </row>
    <row r="82" spans="2:67" s="19" customFormat="1" ht="15.6" x14ac:dyDescent="0.3">
      <c r="B82" s="111"/>
      <c r="C82" s="111"/>
      <c r="D82" s="111"/>
      <c r="E82" s="111"/>
      <c r="F82" s="111"/>
      <c r="G82" s="111"/>
      <c r="K82" s="458"/>
      <c r="L82" s="458"/>
      <c r="M82" s="458"/>
      <c r="N82" s="458"/>
      <c r="O82" s="458"/>
      <c r="P82" s="458"/>
      <c r="Q82" s="458"/>
      <c r="R82" s="29"/>
      <c r="S82" s="29"/>
    </row>
    <row r="83" spans="2:67" s="19" customFormat="1" ht="30" customHeight="1" x14ac:dyDescent="0.3">
      <c r="B83" s="124"/>
      <c r="C83" s="554" t="s">
        <v>179</v>
      </c>
      <c r="D83" s="554"/>
      <c r="E83" s="554"/>
      <c r="F83" s="554"/>
      <c r="G83" s="554"/>
      <c r="K83" s="458"/>
      <c r="L83" s="458"/>
      <c r="M83" s="458"/>
      <c r="N83" s="458"/>
      <c r="O83" s="458"/>
      <c r="P83" s="458"/>
      <c r="Q83" s="458"/>
      <c r="R83" s="29"/>
      <c r="S83" s="29"/>
    </row>
    <row r="84" spans="2:67" s="19" customFormat="1" ht="30" customHeight="1" x14ac:dyDescent="0.3">
      <c r="B84" s="113" t="s">
        <v>180</v>
      </c>
      <c r="C84" s="557" t="s">
        <v>50</v>
      </c>
      <c r="D84" s="557"/>
      <c r="E84" s="557"/>
      <c r="F84" s="557"/>
      <c r="G84" s="557"/>
      <c r="K84" s="458"/>
      <c r="L84" s="458"/>
      <c r="M84" s="458"/>
      <c r="N84" s="458"/>
      <c r="O84" s="458"/>
      <c r="P84" s="458"/>
      <c r="Q84" s="458"/>
      <c r="R84" s="29"/>
      <c r="S84" s="29"/>
    </row>
    <row r="85" spans="2:67" s="19" customFormat="1" ht="16.2" customHeight="1" thickBot="1" x14ac:dyDescent="0.35">
      <c r="B85" s="113" t="s">
        <v>268</v>
      </c>
      <c r="C85" s="536" t="s">
        <v>9</v>
      </c>
      <c r="D85" s="536"/>
      <c r="E85" s="536"/>
      <c r="F85" s="536"/>
      <c r="G85" s="536"/>
      <c r="H85" s="558">
        <v>2018</v>
      </c>
      <c r="I85" s="559"/>
      <c r="J85" s="559"/>
      <c r="K85" s="559"/>
      <c r="L85" s="559"/>
      <c r="M85" s="559"/>
      <c r="N85" s="559"/>
      <c r="O85" s="559"/>
      <c r="P85" s="560"/>
      <c r="Q85" s="556">
        <v>2019</v>
      </c>
      <c r="R85" s="556"/>
      <c r="S85" s="556"/>
      <c r="T85" s="556"/>
      <c r="U85" s="556"/>
      <c r="V85" s="556"/>
      <c r="W85" s="556"/>
      <c r="X85" s="556"/>
      <c r="Y85" s="556"/>
      <c r="Z85" s="562"/>
      <c r="AA85" s="562"/>
      <c r="AB85" s="562"/>
      <c r="AC85" s="556">
        <v>2020</v>
      </c>
      <c r="AD85" s="556"/>
      <c r="AE85" s="556"/>
      <c r="AF85" s="556"/>
      <c r="AG85" s="556"/>
      <c r="AH85" s="556"/>
      <c r="AI85" s="556"/>
      <c r="AJ85" s="556"/>
      <c r="AK85" s="556"/>
      <c r="AL85" s="556"/>
      <c r="AM85" s="556"/>
      <c r="AN85" s="556"/>
      <c r="AO85" s="556">
        <v>2021</v>
      </c>
      <c r="AP85" s="556"/>
      <c r="AQ85" s="556"/>
      <c r="AR85" s="556"/>
      <c r="AS85" s="556"/>
      <c r="AT85" s="556"/>
      <c r="AU85" s="556"/>
      <c r="AV85" s="556"/>
      <c r="AW85" s="556"/>
      <c r="AX85" s="556"/>
      <c r="AY85" s="556"/>
      <c r="AZ85" s="556"/>
      <c r="BA85" s="556">
        <v>2022</v>
      </c>
      <c r="BB85" s="556"/>
      <c r="BC85" s="556"/>
      <c r="BD85" s="556"/>
      <c r="BE85" s="556"/>
      <c r="BF85" s="556"/>
      <c r="BG85" s="556"/>
      <c r="BH85" s="556"/>
      <c r="BI85" s="556"/>
      <c r="BJ85" s="556"/>
      <c r="BK85" s="556"/>
      <c r="BL85" s="556"/>
      <c r="BM85" s="556">
        <v>2023</v>
      </c>
      <c r="BN85" s="556"/>
      <c r="BO85" s="556"/>
    </row>
    <row r="86" spans="2:67" s="19" customFormat="1" ht="42" x14ac:dyDescent="0.3">
      <c r="B86" s="113" t="s">
        <v>252</v>
      </c>
      <c r="C86" s="114" t="s">
        <v>270</v>
      </c>
      <c r="D86" s="114" t="s">
        <v>271</v>
      </c>
      <c r="E86" s="114" t="s">
        <v>272</v>
      </c>
      <c r="F86" s="114" t="s">
        <v>273</v>
      </c>
      <c r="G86" s="114" t="s">
        <v>274</v>
      </c>
      <c r="H86" s="114" t="s">
        <v>288</v>
      </c>
      <c r="I86" s="114" t="s">
        <v>289</v>
      </c>
      <c r="J86" s="114" t="s">
        <v>290</v>
      </c>
      <c r="K86" s="114" t="s">
        <v>291</v>
      </c>
      <c r="L86" s="114" t="s">
        <v>292</v>
      </c>
      <c r="M86" s="114" t="s">
        <v>293</v>
      </c>
      <c r="N86" s="114" t="s">
        <v>294</v>
      </c>
      <c r="O86" s="114" t="s">
        <v>295</v>
      </c>
      <c r="P86" s="114" t="s">
        <v>296</v>
      </c>
      <c r="Q86" s="114" t="s">
        <v>297</v>
      </c>
      <c r="R86" s="114" t="s">
        <v>298</v>
      </c>
      <c r="S86" s="114" t="s">
        <v>299</v>
      </c>
      <c r="T86" s="114" t="s">
        <v>300</v>
      </c>
      <c r="U86" s="114" t="s">
        <v>301</v>
      </c>
      <c r="V86" s="114" t="s">
        <v>302</v>
      </c>
      <c r="W86" s="114" t="s">
        <v>303</v>
      </c>
      <c r="X86" s="114" t="s">
        <v>304</v>
      </c>
      <c r="Y86" s="114" t="s">
        <v>305</v>
      </c>
      <c r="Z86" s="114" t="s">
        <v>306</v>
      </c>
      <c r="AA86" s="114" t="s">
        <v>307</v>
      </c>
      <c r="AB86" s="114" t="s">
        <v>308</v>
      </c>
      <c r="AC86" s="114" t="s">
        <v>309</v>
      </c>
      <c r="AD86" s="114" t="s">
        <v>310</v>
      </c>
      <c r="AE86" s="114" t="s">
        <v>311</v>
      </c>
      <c r="AF86" s="114" t="s">
        <v>312</v>
      </c>
      <c r="AG86" s="114" t="s">
        <v>313</v>
      </c>
      <c r="AH86" s="114" t="s">
        <v>314</v>
      </c>
      <c r="AI86" s="114" t="s">
        <v>315</v>
      </c>
      <c r="AJ86" s="114" t="s">
        <v>316</v>
      </c>
      <c r="AK86" s="114" t="s">
        <v>317</v>
      </c>
      <c r="AL86" s="114" t="s">
        <v>318</v>
      </c>
      <c r="AM86" s="114" t="s">
        <v>319</v>
      </c>
      <c r="AN86" s="114" t="s">
        <v>320</v>
      </c>
      <c r="AO86" s="114" t="s">
        <v>321</v>
      </c>
      <c r="AP86" s="114" t="s">
        <v>322</v>
      </c>
      <c r="AQ86" s="114" t="s">
        <v>323</v>
      </c>
      <c r="AR86" s="114" t="s">
        <v>324</v>
      </c>
      <c r="AS86" s="114" t="s">
        <v>325</v>
      </c>
      <c r="AT86" s="114" t="s">
        <v>326</v>
      </c>
      <c r="AU86" s="114" t="s">
        <v>327</v>
      </c>
      <c r="AV86" s="114" t="s">
        <v>328</v>
      </c>
      <c r="AW86" s="114" t="s">
        <v>329</v>
      </c>
      <c r="AX86" s="114" t="s">
        <v>330</v>
      </c>
      <c r="AY86" s="114" t="s">
        <v>331</v>
      </c>
      <c r="AZ86" s="114" t="s">
        <v>332</v>
      </c>
      <c r="BA86" s="114" t="s">
        <v>333</v>
      </c>
      <c r="BB86" s="114" t="s">
        <v>334</v>
      </c>
      <c r="BC86" s="114" t="s">
        <v>335</v>
      </c>
      <c r="BD86" s="114" t="s">
        <v>336</v>
      </c>
      <c r="BE86" s="114" t="s">
        <v>337</v>
      </c>
      <c r="BF86" s="114" t="s">
        <v>338</v>
      </c>
      <c r="BG86" s="114" t="s">
        <v>339</v>
      </c>
      <c r="BH86" s="114" t="s">
        <v>340</v>
      </c>
      <c r="BI86" s="114" t="s">
        <v>341</v>
      </c>
      <c r="BJ86" s="114" t="s">
        <v>342</v>
      </c>
      <c r="BK86" s="114" t="s">
        <v>343</v>
      </c>
      <c r="BL86" s="114" t="s">
        <v>344</v>
      </c>
      <c r="BM86" s="309" t="s">
        <v>345</v>
      </c>
      <c r="BN86" s="309" t="s">
        <v>346</v>
      </c>
      <c r="BO86" s="309" t="s">
        <v>347</v>
      </c>
    </row>
    <row r="87" spans="2:67" ht="30.6" x14ac:dyDescent="0.3">
      <c r="B87" s="113" t="s">
        <v>348</v>
      </c>
      <c r="C87" s="422">
        <v>100</v>
      </c>
      <c r="D87" s="422">
        <v>92.539663950985144</v>
      </c>
      <c r="E87" s="422">
        <v>74.654092230253241</v>
      </c>
      <c r="F87" s="422">
        <v>110.32037862096109</v>
      </c>
      <c r="G87" s="423">
        <v>113.150113434779</v>
      </c>
      <c r="H87" s="483"/>
      <c r="I87" s="483"/>
      <c r="J87" s="483"/>
      <c r="K87" s="483"/>
      <c r="L87" s="483"/>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3"/>
      <c r="AY87" s="423"/>
      <c r="AZ87" s="423"/>
      <c r="BA87" s="423"/>
      <c r="BB87" s="423"/>
      <c r="BC87" s="423"/>
      <c r="BD87" s="423"/>
      <c r="BE87" s="423"/>
      <c r="BF87" s="423"/>
      <c r="BG87" s="423"/>
      <c r="BH87" s="423"/>
      <c r="BI87" s="423"/>
      <c r="BJ87" s="423"/>
      <c r="BK87" s="423"/>
      <c r="BL87" s="423"/>
      <c r="BM87" s="423"/>
      <c r="BN87" s="423"/>
      <c r="BO87" s="423"/>
    </row>
    <row r="88" spans="2:67" ht="30.6" x14ac:dyDescent="0.3">
      <c r="B88" s="113" t="s">
        <v>349</v>
      </c>
      <c r="C88" s="422">
        <v>100</v>
      </c>
      <c r="D88" s="422">
        <v>86.650789226362903</v>
      </c>
      <c r="E88" s="422">
        <v>95.128313763592502</v>
      </c>
      <c r="F88" s="422">
        <v>152.6464987618686</v>
      </c>
      <c r="G88" s="423">
        <v>125.21575019870097</v>
      </c>
      <c r="H88" s="483"/>
      <c r="I88" s="483"/>
      <c r="J88" s="483"/>
      <c r="K88" s="483"/>
      <c r="L88" s="48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423"/>
      <c r="AJ88" s="423"/>
      <c r="AK88" s="423"/>
      <c r="AL88" s="423"/>
      <c r="AM88" s="423"/>
      <c r="AN88" s="423"/>
      <c r="AO88" s="423"/>
      <c r="AP88" s="423"/>
      <c r="AQ88" s="423"/>
      <c r="AR88" s="423"/>
      <c r="AS88" s="423"/>
      <c r="AT88" s="423"/>
      <c r="AU88" s="423"/>
      <c r="AV88" s="423"/>
      <c r="AW88" s="423"/>
      <c r="AX88" s="423"/>
      <c r="AY88" s="423"/>
      <c r="AZ88" s="423"/>
      <c r="BA88" s="423"/>
      <c r="BB88" s="423"/>
      <c r="BC88" s="423"/>
      <c r="BD88" s="423"/>
      <c r="BE88" s="423"/>
      <c r="BF88" s="423"/>
      <c r="BG88" s="423"/>
      <c r="BH88" s="423"/>
      <c r="BI88" s="423"/>
      <c r="BJ88" s="423"/>
      <c r="BK88" s="423"/>
      <c r="BL88" s="423"/>
      <c r="BM88" s="423"/>
      <c r="BN88" s="423"/>
      <c r="BO88" s="423"/>
    </row>
    <row r="89" spans="2:67" ht="15.6" x14ac:dyDescent="0.3">
      <c r="B89" s="313" t="s">
        <v>350</v>
      </c>
      <c r="C89" s="424">
        <f t="shared" ref="C89:G89" si="18">SUM(C87+C88)</f>
        <v>200</v>
      </c>
      <c r="D89" s="424">
        <f t="shared" si="18"/>
        <v>179.19045317734805</v>
      </c>
      <c r="E89" s="424">
        <f t="shared" si="18"/>
        <v>169.78240599384574</v>
      </c>
      <c r="F89" s="424">
        <f t="shared" si="18"/>
        <v>262.96687738282969</v>
      </c>
      <c r="G89" s="424">
        <f t="shared" si="18"/>
        <v>238.36586363347999</v>
      </c>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424"/>
      <c r="AL89" s="424"/>
      <c r="AM89" s="424"/>
      <c r="AN89" s="424"/>
      <c r="AO89" s="424"/>
      <c r="AP89" s="424"/>
      <c r="AQ89" s="424"/>
      <c r="AR89" s="424"/>
      <c r="AS89" s="424"/>
      <c r="AT89" s="424"/>
      <c r="AU89" s="424"/>
      <c r="AV89" s="424"/>
      <c r="AW89" s="424"/>
      <c r="AX89" s="424"/>
      <c r="AY89" s="424"/>
      <c r="AZ89" s="424"/>
      <c r="BA89" s="424"/>
      <c r="BB89" s="424"/>
      <c r="BC89" s="424"/>
      <c r="BD89" s="424"/>
      <c r="BE89" s="424"/>
      <c r="BF89" s="424"/>
      <c r="BG89" s="424"/>
      <c r="BH89" s="424"/>
      <c r="BI89" s="424"/>
      <c r="BJ89" s="424"/>
      <c r="BK89" s="424"/>
      <c r="BL89" s="424"/>
      <c r="BM89" s="424"/>
      <c r="BN89" s="424"/>
      <c r="BO89" s="424"/>
    </row>
    <row r="90" spans="2:67" ht="30.6" x14ac:dyDescent="0.3">
      <c r="B90" s="113" t="s">
        <v>351</v>
      </c>
      <c r="C90" s="422">
        <v>0</v>
      </c>
      <c r="D90" s="422">
        <v>0</v>
      </c>
      <c r="E90" s="422">
        <v>0</v>
      </c>
      <c r="F90" s="422">
        <v>0</v>
      </c>
      <c r="G90" s="423">
        <v>0</v>
      </c>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423"/>
      <c r="AO90" s="423"/>
      <c r="AP90" s="423"/>
      <c r="AQ90" s="423"/>
      <c r="AR90" s="423"/>
      <c r="AS90" s="423"/>
      <c r="AT90" s="423"/>
      <c r="AU90" s="423"/>
      <c r="AV90" s="423"/>
      <c r="AW90" s="423"/>
      <c r="AX90" s="423"/>
      <c r="AY90" s="423"/>
      <c r="AZ90" s="423"/>
      <c r="BA90" s="423"/>
      <c r="BB90" s="423"/>
      <c r="BC90" s="423"/>
      <c r="BD90" s="423"/>
      <c r="BE90" s="423"/>
      <c r="BF90" s="423"/>
      <c r="BG90" s="423"/>
      <c r="BH90" s="423"/>
      <c r="BI90" s="423"/>
      <c r="BJ90" s="423"/>
      <c r="BK90" s="423"/>
      <c r="BL90" s="423"/>
      <c r="BM90" s="423"/>
      <c r="BN90" s="423"/>
      <c r="BO90" s="423"/>
    </row>
    <row r="91" spans="2:67" ht="30.6" x14ac:dyDescent="0.3">
      <c r="B91" s="113" t="s">
        <v>352</v>
      </c>
      <c r="C91" s="422">
        <v>100</v>
      </c>
      <c r="D91" s="422">
        <v>129.70545429811406</v>
      </c>
      <c r="E91" s="422">
        <v>124.17969490885093</v>
      </c>
      <c r="F91" s="422">
        <v>61.970276546495022</v>
      </c>
      <c r="G91" s="423">
        <v>17.851507700613787</v>
      </c>
      <c r="H91" s="483"/>
      <c r="I91" s="483"/>
      <c r="J91" s="483"/>
      <c r="K91" s="483"/>
      <c r="L91" s="48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3"/>
      <c r="AO91" s="423"/>
      <c r="AP91" s="423"/>
      <c r="AQ91" s="423"/>
      <c r="AR91" s="423"/>
      <c r="AS91" s="423"/>
      <c r="AT91" s="423"/>
      <c r="AU91" s="423"/>
      <c r="AV91" s="423"/>
      <c r="AW91" s="423"/>
      <c r="AX91" s="423"/>
      <c r="AY91" s="423"/>
      <c r="AZ91" s="423"/>
      <c r="BA91" s="423"/>
      <c r="BB91" s="423"/>
      <c r="BC91" s="423"/>
      <c r="BD91" s="423"/>
      <c r="BE91" s="423"/>
      <c r="BF91" s="423"/>
      <c r="BG91" s="423"/>
      <c r="BH91" s="423"/>
      <c r="BI91" s="423"/>
      <c r="BJ91" s="423"/>
      <c r="BK91" s="423"/>
      <c r="BL91" s="423"/>
      <c r="BM91" s="423"/>
      <c r="BN91" s="423"/>
      <c r="BO91" s="423"/>
    </row>
    <row r="92" spans="2:67" ht="15.6" x14ac:dyDescent="0.3">
      <c r="B92" s="313" t="s">
        <v>353</v>
      </c>
      <c r="C92" s="424">
        <f t="shared" ref="C92:G92" si="19">SUM(C90+C91)</f>
        <v>100</v>
      </c>
      <c r="D92" s="424">
        <f t="shared" si="19"/>
        <v>129.70545429811406</v>
      </c>
      <c r="E92" s="424">
        <f t="shared" si="19"/>
        <v>124.17969490885093</v>
      </c>
      <c r="F92" s="424">
        <f t="shared" si="19"/>
        <v>61.970276546495022</v>
      </c>
      <c r="G92" s="424">
        <f t="shared" si="19"/>
        <v>17.851507700613787</v>
      </c>
      <c r="H92" s="424"/>
      <c r="I92" s="424"/>
      <c r="J92" s="424"/>
      <c r="K92" s="424"/>
      <c r="L92" s="424"/>
      <c r="M92" s="424"/>
      <c r="N92" s="424"/>
      <c r="O92" s="424"/>
      <c r="P92" s="424"/>
      <c r="Q92" s="424"/>
      <c r="R92" s="424"/>
      <c r="S92" s="424"/>
      <c r="T92" s="424"/>
      <c r="U92" s="424"/>
      <c r="V92" s="424"/>
      <c r="W92" s="424"/>
      <c r="X92" s="424"/>
      <c r="Y92" s="424"/>
      <c r="Z92" s="424"/>
      <c r="AA92" s="424"/>
      <c r="AB92" s="424"/>
      <c r="AC92" s="424"/>
      <c r="AD92" s="424"/>
      <c r="AE92" s="424"/>
      <c r="AF92" s="424"/>
      <c r="AG92" s="424"/>
      <c r="AH92" s="424"/>
      <c r="AI92" s="424"/>
      <c r="AJ92" s="424"/>
      <c r="AK92" s="424"/>
      <c r="AL92" s="424"/>
      <c r="AM92" s="424"/>
      <c r="AN92" s="424"/>
      <c r="AO92" s="424"/>
      <c r="AP92" s="424"/>
      <c r="AQ92" s="424"/>
      <c r="AR92" s="424"/>
      <c r="AS92" s="424"/>
      <c r="AT92" s="424"/>
      <c r="AU92" s="424"/>
      <c r="AV92" s="424"/>
      <c r="AW92" s="424"/>
      <c r="AX92" s="424"/>
      <c r="AY92" s="424"/>
      <c r="AZ92" s="424"/>
      <c r="BA92" s="424"/>
      <c r="BB92" s="424"/>
      <c r="BC92" s="424"/>
      <c r="BD92" s="424"/>
      <c r="BE92" s="424"/>
      <c r="BF92" s="424"/>
      <c r="BG92" s="424"/>
      <c r="BH92" s="424"/>
      <c r="BI92" s="424"/>
      <c r="BJ92" s="424"/>
      <c r="BK92" s="424"/>
      <c r="BL92" s="424"/>
      <c r="BM92" s="424"/>
      <c r="BN92" s="424"/>
      <c r="BO92" s="424"/>
    </row>
    <row r="93" spans="2:67" ht="15.6" x14ac:dyDescent="0.3">
      <c r="B93" s="315" t="s">
        <v>354</v>
      </c>
      <c r="C93" s="425">
        <f t="shared" ref="C93:G93" si="20">SUM(C89+C92)</f>
        <v>300</v>
      </c>
      <c r="D93" s="425">
        <f t="shared" si="20"/>
        <v>308.89590747546208</v>
      </c>
      <c r="E93" s="425">
        <f t="shared" si="20"/>
        <v>293.96210090269665</v>
      </c>
      <c r="F93" s="425">
        <f t="shared" si="20"/>
        <v>324.93715392932472</v>
      </c>
      <c r="G93" s="425">
        <f t="shared" si="20"/>
        <v>256.2173713340938</v>
      </c>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row>
    <row r="94" spans="2:67" ht="16.2" thickBot="1" x14ac:dyDescent="0.35">
      <c r="B94" s="317" t="s">
        <v>355</v>
      </c>
      <c r="C94" s="318">
        <f>C93/C$11</f>
        <v>3</v>
      </c>
      <c r="D94" s="318">
        <f>D93/D$11</f>
        <v>3.394121985251473</v>
      </c>
      <c r="E94" s="318">
        <f>E93/E$11</f>
        <v>3.4824743851920323</v>
      </c>
      <c r="F94" s="318">
        <f>F93/F$11</f>
        <v>2.4284952699685762</v>
      </c>
      <c r="G94" s="318">
        <f>G93/G$11</f>
        <v>1.8694554592747772</v>
      </c>
      <c r="H94" s="415"/>
      <c r="I94" s="415"/>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5"/>
      <c r="AY94" s="415"/>
      <c r="AZ94" s="415"/>
      <c r="BA94" s="415"/>
      <c r="BB94" s="415"/>
      <c r="BC94" s="415"/>
      <c r="BD94" s="415"/>
      <c r="BE94" s="415"/>
      <c r="BF94" s="415"/>
      <c r="BG94" s="415"/>
      <c r="BH94" s="415"/>
      <c r="BI94" s="415"/>
      <c r="BJ94" s="415"/>
      <c r="BK94" s="415"/>
      <c r="BL94" s="415"/>
      <c r="BM94" s="415"/>
      <c r="BN94" s="415"/>
      <c r="BO94" s="415"/>
    </row>
    <row r="95" spans="2:67" ht="30.6" x14ac:dyDescent="0.3">
      <c r="B95" s="322" t="s">
        <v>356</v>
      </c>
      <c r="C95" s="421">
        <v>100</v>
      </c>
      <c r="D95" s="421">
        <v>100.41977536583302</v>
      </c>
      <c r="E95" s="421">
        <v>78.262272763653414</v>
      </c>
      <c r="F95" s="421">
        <v>80.928332218389059</v>
      </c>
      <c r="G95" s="416">
        <v>70.651368135484361</v>
      </c>
      <c r="H95" s="461"/>
      <c r="I95" s="461"/>
      <c r="J95" s="461"/>
      <c r="K95" s="461"/>
      <c r="L95" s="461"/>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6"/>
      <c r="AY95" s="416"/>
      <c r="AZ95" s="416"/>
      <c r="BA95" s="416"/>
      <c r="BB95" s="416"/>
      <c r="BC95" s="416"/>
      <c r="BD95" s="416"/>
      <c r="BE95" s="416"/>
      <c r="BF95" s="416"/>
      <c r="BG95" s="416"/>
      <c r="BH95" s="416"/>
      <c r="BI95" s="416"/>
      <c r="BJ95" s="416"/>
      <c r="BK95" s="416"/>
      <c r="BL95" s="416"/>
      <c r="BM95" s="416"/>
      <c r="BN95" s="416"/>
      <c r="BO95" s="416"/>
    </row>
    <row r="96" spans="2:67" ht="30.6" x14ac:dyDescent="0.3">
      <c r="B96" s="113" t="s">
        <v>357</v>
      </c>
      <c r="C96" s="421">
        <v>100</v>
      </c>
      <c r="D96" s="421">
        <v>94.679459811987329</v>
      </c>
      <c r="E96" s="421">
        <v>98.259435707018412</v>
      </c>
      <c r="F96" s="421">
        <v>105.61626546128551</v>
      </c>
      <c r="G96" s="416">
        <v>76.579065245439423</v>
      </c>
      <c r="H96" s="461"/>
      <c r="I96" s="461"/>
      <c r="J96" s="461"/>
      <c r="K96" s="461"/>
      <c r="L96" s="461"/>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c r="AM96" s="416"/>
      <c r="AN96" s="416"/>
      <c r="AO96" s="416"/>
      <c r="AP96" s="416"/>
      <c r="AQ96" s="416"/>
      <c r="AR96" s="416"/>
      <c r="AS96" s="416"/>
      <c r="AT96" s="416"/>
      <c r="AU96" s="416"/>
      <c r="AV96" s="416"/>
      <c r="AW96" s="416"/>
      <c r="AX96" s="416"/>
      <c r="AY96" s="416"/>
      <c r="AZ96" s="416"/>
      <c r="BA96" s="416"/>
      <c r="BB96" s="416"/>
      <c r="BC96" s="416"/>
      <c r="BD96" s="416"/>
      <c r="BE96" s="416"/>
      <c r="BF96" s="416"/>
      <c r="BG96" s="416"/>
      <c r="BH96" s="416"/>
      <c r="BI96" s="416"/>
      <c r="BJ96" s="416"/>
      <c r="BK96" s="416"/>
      <c r="BL96" s="416"/>
      <c r="BM96" s="416"/>
      <c r="BN96" s="416"/>
      <c r="BO96" s="416"/>
    </row>
    <row r="97" spans="2:67" ht="15.6" x14ac:dyDescent="0.3">
      <c r="B97" s="325" t="s">
        <v>358</v>
      </c>
      <c r="C97" s="417">
        <f t="shared" ref="C97:G97" si="21">SUM(C95+C96)</f>
        <v>200</v>
      </c>
      <c r="D97" s="417">
        <f t="shared" si="21"/>
        <v>195.09923517782033</v>
      </c>
      <c r="E97" s="417">
        <f t="shared" si="21"/>
        <v>176.52170847067183</v>
      </c>
      <c r="F97" s="417">
        <f t="shared" si="21"/>
        <v>186.54459767967455</v>
      </c>
      <c r="G97" s="417">
        <f t="shared" si="21"/>
        <v>147.23043338092378</v>
      </c>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c r="AS97" s="417"/>
      <c r="AT97" s="417"/>
      <c r="AU97" s="417"/>
      <c r="AV97" s="417"/>
      <c r="AW97" s="417"/>
      <c r="AX97" s="417"/>
      <c r="AY97" s="417"/>
      <c r="AZ97" s="417"/>
      <c r="BA97" s="417"/>
      <c r="BB97" s="417"/>
      <c r="BC97" s="417"/>
      <c r="BD97" s="417"/>
      <c r="BE97" s="417"/>
      <c r="BF97" s="417"/>
      <c r="BG97" s="417"/>
      <c r="BH97" s="417"/>
      <c r="BI97" s="417"/>
      <c r="BJ97" s="417"/>
      <c r="BK97" s="417"/>
      <c r="BL97" s="417"/>
      <c r="BM97" s="417"/>
      <c r="BN97" s="417"/>
      <c r="BO97" s="417"/>
    </row>
    <row r="98" spans="2:67" ht="30.6" x14ac:dyDescent="0.3">
      <c r="B98" s="322" t="s">
        <v>359</v>
      </c>
      <c r="C98" s="421">
        <v>0</v>
      </c>
      <c r="D98" s="421">
        <v>0</v>
      </c>
      <c r="E98" s="421">
        <v>0</v>
      </c>
      <c r="F98" s="421">
        <v>0</v>
      </c>
      <c r="G98" s="416">
        <v>0</v>
      </c>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6"/>
      <c r="AO98" s="416"/>
      <c r="AP98" s="416"/>
      <c r="AQ98" s="416"/>
      <c r="AR98" s="416"/>
      <c r="AS98" s="416"/>
      <c r="AT98" s="416"/>
      <c r="AU98" s="416"/>
      <c r="AV98" s="416"/>
      <c r="AW98" s="416"/>
      <c r="AX98" s="416"/>
      <c r="AY98" s="416"/>
      <c r="AZ98" s="416"/>
      <c r="BA98" s="416"/>
      <c r="BB98" s="416"/>
      <c r="BC98" s="416"/>
      <c r="BD98" s="416"/>
      <c r="BE98" s="416"/>
      <c r="BF98" s="416"/>
      <c r="BG98" s="416"/>
      <c r="BH98" s="416"/>
      <c r="BI98" s="416"/>
      <c r="BJ98" s="416"/>
      <c r="BK98" s="416"/>
      <c r="BL98" s="416"/>
      <c r="BM98" s="416"/>
      <c r="BN98" s="416"/>
      <c r="BO98" s="416"/>
    </row>
    <row r="99" spans="2:67" ht="30.6" x14ac:dyDescent="0.3">
      <c r="B99" s="322" t="s">
        <v>360</v>
      </c>
      <c r="C99" s="359">
        <v>100</v>
      </c>
      <c r="D99" s="359">
        <v>148.5261156607281</v>
      </c>
      <c r="E99" s="359">
        <v>143.73015555974092</v>
      </c>
      <c r="F99" s="359">
        <v>45.93121347727363</v>
      </c>
      <c r="G99" s="418">
        <v>10.890542736632538</v>
      </c>
      <c r="H99" s="461"/>
      <c r="I99" s="461"/>
      <c r="J99" s="461"/>
      <c r="K99" s="461"/>
      <c r="L99" s="461"/>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8"/>
      <c r="AY99" s="418"/>
      <c r="AZ99" s="418"/>
      <c r="BA99" s="418"/>
      <c r="BB99" s="418"/>
      <c r="BC99" s="418"/>
      <c r="BD99" s="418"/>
      <c r="BE99" s="418"/>
      <c r="BF99" s="418"/>
      <c r="BG99" s="418"/>
      <c r="BH99" s="418"/>
      <c r="BI99" s="418"/>
      <c r="BJ99" s="418"/>
      <c r="BK99" s="418"/>
      <c r="BL99" s="418"/>
      <c r="BM99" s="418"/>
      <c r="BN99" s="418"/>
      <c r="BO99" s="418"/>
    </row>
    <row r="100" spans="2:67" ht="15.6" x14ac:dyDescent="0.3">
      <c r="B100" s="313" t="s">
        <v>361</v>
      </c>
      <c r="C100" s="419">
        <f t="shared" ref="C100:G100" si="22">SUM(C98+C99)</f>
        <v>100</v>
      </c>
      <c r="D100" s="419">
        <f t="shared" si="22"/>
        <v>148.5261156607281</v>
      </c>
      <c r="E100" s="419">
        <f t="shared" si="22"/>
        <v>143.73015555974092</v>
      </c>
      <c r="F100" s="419">
        <f t="shared" si="22"/>
        <v>45.93121347727363</v>
      </c>
      <c r="G100" s="419">
        <f t="shared" si="22"/>
        <v>10.890542736632538</v>
      </c>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c r="AP100" s="419"/>
      <c r="AQ100" s="419"/>
      <c r="AR100" s="419"/>
      <c r="AS100" s="419"/>
      <c r="AT100" s="419"/>
      <c r="AU100" s="419"/>
      <c r="AV100" s="419"/>
      <c r="AW100" s="419"/>
      <c r="AX100" s="419"/>
      <c r="AY100" s="419"/>
      <c r="AZ100" s="419"/>
      <c r="BA100" s="419"/>
      <c r="BB100" s="419"/>
      <c r="BC100" s="419"/>
      <c r="BD100" s="419"/>
      <c r="BE100" s="419"/>
      <c r="BF100" s="419"/>
      <c r="BG100" s="419"/>
      <c r="BH100" s="419"/>
      <c r="BI100" s="419"/>
      <c r="BJ100" s="419"/>
      <c r="BK100" s="419"/>
      <c r="BL100" s="419"/>
      <c r="BM100" s="419"/>
      <c r="BN100" s="419"/>
      <c r="BO100" s="419"/>
    </row>
    <row r="101" spans="2:67" ht="15.6" x14ac:dyDescent="0.3">
      <c r="B101" s="313" t="s">
        <v>362</v>
      </c>
      <c r="C101" s="419">
        <f t="shared" ref="C101:G101" si="23">SUM(C97+C100)</f>
        <v>300</v>
      </c>
      <c r="D101" s="419">
        <f>SUM(D97+D100)</f>
        <v>343.62535083854846</v>
      </c>
      <c r="E101" s="419">
        <f t="shared" si="23"/>
        <v>320.25186403041278</v>
      </c>
      <c r="F101" s="419">
        <f t="shared" si="23"/>
        <v>232.47581115694817</v>
      </c>
      <c r="G101" s="419">
        <f t="shared" si="23"/>
        <v>158.12097611755632</v>
      </c>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19"/>
      <c r="AY101" s="419"/>
      <c r="AZ101" s="419"/>
      <c r="BA101" s="419"/>
      <c r="BB101" s="419"/>
      <c r="BC101" s="419"/>
      <c r="BD101" s="419"/>
      <c r="BE101" s="419"/>
      <c r="BF101" s="419"/>
      <c r="BG101" s="419"/>
      <c r="BH101" s="419"/>
      <c r="BI101" s="419"/>
      <c r="BJ101" s="419"/>
      <c r="BK101" s="419"/>
      <c r="BL101" s="419"/>
      <c r="BM101" s="419"/>
      <c r="BN101" s="419"/>
      <c r="BO101" s="419"/>
    </row>
    <row r="102" spans="2:67" ht="15.6" x14ac:dyDescent="0.3">
      <c r="B102" s="313" t="s">
        <v>363</v>
      </c>
      <c r="C102" s="420">
        <f t="shared" ref="C102:G102" si="24">C93/C101</f>
        <v>1</v>
      </c>
      <c r="D102" s="420">
        <f t="shared" si="24"/>
        <v>0.89893224327501986</v>
      </c>
      <c r="E102" s="420">
        <f t="shared" si="24"/>
        <v>0.91790910192728958</v>
      </c>
      <c r="F102" s="420">
        <f t="shared" si="24"/>
        <v>1.3977245732028198</v>
      </c>
      <c r="G102" s="420">
        <f t="shared" si="24"/>
        <v>1.6203882471836433</v>
      </c>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0"/>
      <c r="AY102" s="420"/>
      <c r="AZ102" s="420"/>
      <c r="BA102" s="420"/>
      <c r="BB102" s="420"/>
      <c r="BC102" s="420"/>
      <c r="BD102" s="420"/>
      <c r="BE102" s="420"/>
      <c r="BF102" s="420"/>
      <c r="BG102" s="420"/>
      <c r="BH102" s="420"/>
      <c r="BI102" s="420"/>
      <c r="BJ102" s="420"/>
      <c r="BK102" s="420"/>
      <c r="BL102" s="420"/>
      <c r="BM102" s="420"/>
      <c r="BN102" s="420"/>
      <c r="BO102" s="420"/>
    </row>
    <row r="103" spans="2:67" ht="15.6" x14ac:dyDescent="0.3">
      <c r="B103" s="313" t="s">
        <v>364</v>
      </c>
      <c r="C103" s="420">
        <f t="shared" ref="C103:G103" si="25">C89/C97</f>
        <v>1</v>
      </c>
      <c r="D103" s="420">
        <f t="shared" si="25"/>
        <v>0.91845799915118853</v>
      </c>
      <c r="E103" s="420">
        <f t="shared" si="25"/>
        <v>0.96182167884498027</v>
      </c>
      <c r="F103" s="420">
        <f t="shared" si="25"/>
        <v>1.4096729717918919</v>
      </c>
      <c r="G103" s="420">
        <f t="shared" si="25"/>
        <v>1.6189985871790848</v>
      </c>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0"/>
      <c r="AY103" s="420"/>
      <c r="AZ103" s="420"/>
      <c r="BA103" s="420"/>
      <c r="BB103" s="420"/>
      <c r="BC103" s="420"/>
      <c r="BD103" s="420"/>
      <c r="BE103" s="420"/>
      <c r="BF103" s="420"/>
      <c r="BG103" s="420"/>
      <c r="BH103" s="420"/>
      <c r="BI103" s="420"/>
      <c r="BJ103" s="420"/>
      <c r="BK103" s="420"/>
      <c r="BL103" s="420"/>
      <c r="BM103" s="420"/>
      <c r="BN103" s="420"/>
      <c r="BO103" s="420"/>
    </row>
    <row r="104" spans="2:67" ht="31.2" x14ac:dyDescent="0.3">
      <c r="B104" s="313" t="s">
        <v>365</v>
      </c>
      <c r="C104" s="420">
        <f t="shared" ref="C104:G104" si="26">C92/C100</f>
        <v>1</v>
      </c>
      <c r="D104" s="420">
        <f t="shared" si="26"/>
        <v>0.8732838243369585</v>
      </c>
      <c r="E104" s="420">
        <f t="shared" si="26"/>
        <v>0.86397801787138606</v>
      </c>
      <c r="F104" s="420">
        <f t="shared" si="26"/>
        <v>1.3491974597439578</v>
      </c>
      <c r="G104" s="420">
        <f t="shared" si="26"/>
        <v>1.6391752121376504</v>
      </c>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0"/>
      <c r="AZ104" s="420"/>
      <c r="BA104" s="420"/>
      <c r="BB104" s="420"/>
      <c r="BC104" s="420"/>
      <c r="BD104" s="420"/>
      <c r="BE104" s="420"/>
      <c r="BF104" s="420"/>
      <c r="BG104" s="420"/>
      <c r="BH104" s="420"/>
      <c r="BI104" s="420"/>
      <c r="BJ104" s="420"/>
      <c r="BK104" s="420"/>
      <c r="BL104" s="420"/>
      <c r="BM104" s="420"/>
      <c r="BN104" s="420"/>
      <c r="BO104" s="420"/>
    </row>
    <row r="105" spans="2:67" s="19" customFormat="1" x14ac:dyDescent="0.3">
      <c r="K105" s="458"/>
      <c r="L105" s="458"/>
      <c r="M105" s="458"/>
      <c r="N105" s="458"/>
      <c r="O105" s="458"/>
      <c r="P105" s="458"/>
      <c r="Q105" s="458"/>
      <c r="R105" s="29"/>
      <c r="S105" s="29"/>
    </row>
    <row r="106" spans="2:67" s="19" customFormat="1" ht="15.6" x14ac:dyDescent="0.3">
      <c r="B106" s="542" t="s">
        <v>287</v>
      </c>
      <c r="C106" s="542"/>
      <c r="D106" s="542"/>
      <c r="E106" s="542"/>
      <c r="F106" s="111"/>
      <c r="G106" s="111"/>
      <c r="K106" s="458"/>
      <c r="L106" s="458"/>
      <c r="M106" s="458"/>
      <c r="N106" s="458"/>
      <c r="O106" s="458"/>
      <c r="P106" s="458"/>
      <c r="Q106" s="458"/>
      <c r="R106" s="29"/>
      <c r="S106" s="29"/>
    </row>
    <row r="107" spans="2:67" s="19" customFormat="1" ht="15.6" x14ac:dyDescent="0.3">
      <c r="B107" s="111"/>
      <c r="C107" s="111"/>
      <c r="D107" s="111"/>
      <c r="E107" s="111"/>
      <c r="F107" s="111"/>
      <c r="G107" s="111"/>
      <c r="K107" s="458"/>
      <c r="L107" s="458"/>
      <c r="M107" s="458"/>
      <c r="N107" s="458"/>
      <c r="O107" s="458"/>
      <c r="P107" s="458"/>
      <c r="Q107" s="458"/>
      <c r="R107" s="29"/>
      <c r="S107" s="29"/>
    </row>
    <row r="108" spans="2:67" s="19" customFormat="1" ht="30" customHeight="1" x14ac:dyDescent="0.3">
      <c r="B108" s="124"/>
      <c r="C108" s="554" t="s">
        <v>179</v>
      </c>
      <c r="D108" s="554"/>
      <c r="E108" s="554"/>
      <c r="F108" s="554"/>
      <c r="G108" s="554"/>
      <c r="K108" s="458"/>
      <c r="L108" s="458"/>
      <c r="M108" s="458"/>
      <c r="N108" s="458"/>
      <c r="O108" s="458"/>
      <c r="P108" s="458"/>
      <c r="Q108" s="458"/>
      <c r="R108" s="29"/>
      <c r="S108" s="29"/>
    </row>
    <row r="109" spans="2:67" s="19" customFormat="1" ht="30" customHeight="1" x14ac:dyDescent="0.3">
      <c r="B109" s="113" t="s">
        <v>180</v>
      </c>
      <c r="C109" s="557" t="s">
        <v>52</v>
      </c>
      <c r="D109" s="557"/>
      <c r="E109" s="557"/>
      <c r="F109" s="557"/>
      <c r="G109" s="557"/>
      <c r="K109" s="458"/>
      <c r="L109" s="458"/>
      <c r="M109" s="458"/>
      <c r="N109" s="458"/>
      <c r="O109" s="458"/>
      <c r="P109" s="458"/>
      <c r="Q109" s="458"/>
      <c r="R109" s="29"/>
      <c r="S109" s="29"/>
    </row>
    <row r="110" spans="2:67" s="19" customFormat="1" ht="16.2" customHeight="1" thickBot="1" x14ac:dyDescent="0.35">
      <c r="B110" s="113" t="s">
        <v>268</v>
      </c>
      <c r="C110" s="536" t="s">
        <v>9</v>
      </c>
      <c r="D110" s="536"/>
      <c r="E110" s="536"/>
      <c r="F110" s="536"/>
      <c r="G110" s="536"/>
      <c r="H110" s="558">
        <v>2018</v>
      </c>
      <c r="I110" s="559"/>
      <c r="J110" s="559"/>
      <c r="K110" s="559"/>
      <c r="L110" s="559"/>
      <c r="M110" s="559"/>
      <c r="N110" s="559"/>
      <c r="O110" s="559"/>
      <c r="P110" s="560"/>
      <c r="Q110" s="556">
        <v>2019</v>
      </c>
      <c r="R110" s="556"/>
      <c r="S110" s="556"/>
      <c r="T110" s="556"/>
      <c r="U110" s="556"/>
      <c r="V110" s="556"/>
      <c r="W110" s="556"/>
      <c r="X110" s="556"/>
      <c r="Y110" s="556"/>
      <c r="Z110" s="562"/>
      <c r="AA110" s="562"/>
      <c r="AB110" s="562"/>
      <c r="AC110" s="556">
        <v>2020</v>
      </c>
      <c r="AD110" s="556"/>
      <c r="AE110" s="556"/>
      <c r="AF110" s="556"/>
      <c r="AG110" s="556"/>
      <c r="AH110" s="556"/>
      <c r="AI110" s="556"/>
      <c r="AJ110" s="556"/>
      <c r="AK110" s="556"/>
      <c r="AL110" s="556"/>
      <c r="AM110" s="556"/>
      <c r="AN110" s="556"/>
      <c r="AO110" s="556">
        <v>2021</v>
      </c>
      <c r="AP110" s="556"/>
      <c r="AQ110" s="556"/>
      <c r="AR110" s="556"/>
      <c r="AS110" s="556"/>
      <c r="AT110" s="556"/>
      <c r="AU110" s="556"/>
      <c r="AV110" s="556"/>
      <c r="AW110" s="556"/>
      <c r="AX110" s="556"/>
      <c r="AY110" s="556"/>
      <c r="AZ110" s="556"/>
      <c r="BA110" s="556">
        <v>2022</v>
      </c>
      <c r="BB110" s="556"/>
      <c r="BC110" s="556"/>
      <c r="BD110" s="556"/>
      <c r="BE110" s="556"/>
      <c r="BF110" s="556"/>
      <c r="BG110" s="556"/>
      <c r="BH110" s="556"/>
      <c r="BI110" s="556"/>
      <c r="BJ110" s="556"/>
      <c r="BK110" s="556"/>
      <c r="BL110" s="556"/>
      <c r="BM110" s="556">
        <v>2023</v>
      </c>
      <c r="BN110" s="556"/>
      <c r="BO110" s="556"/>
    </row>
    <row r="111" spans="2:67" s="19" customFormat="1" ht="42" x14ac:dyDescent="0.3">
      <c r="B111" s="113" t="s">
        <v>252</v>
      </c>
      <c r="C111" s="114" t="s">
        <v>270</v>
      </c>
      <c r="D111" s="114" t="s">
        <v>271</v>
      </c>
      <c r="E111" s="114" t="s">
        <v>272</v>
      </c>
      <c r="F111" s="114" t="s">
        <v>273</v>
      </c>
      <c r="G111" s="114" t="s">
        <v>274</v>
      </c>
      <c r="H111" s="114" t="s">
        <v>288</v>
      </c>
      <c r="I111" s="114" t="s">
        <v>289</v>
      </c>
      <c r="J111" s="114" t="s">
        <v>290</v>
      </c>
      <c r="K111" s="114" t="s">
        <v>291</v>
      </c>
      <c r="L111" s="114" t="s">
        <v>292</v>
      </c>
      <c r="M111" s="114" t="s">
        <v>293</v>
      </c>
      <c r="N111" s="114" t="s">
        <v>294</v>
      </c>
      <c r="O111" s="114" t="s">
        <v>295</v>
      </c>
      <c r="P111" s="114" t="s">
        <v>296</v>
      </c>
      <c r="Q111" s="114" t="s">
        <v>297</v>
      </c>
      <c r="R111" s="114" t="s">
        <v>298</v>
      </c>
      <c r="S111" s="114" t="s">
        <v>299</v>
      </c>
      <c r="T111" s="114" t="s">
        <v>300</v>
      </c>
      <c r="U111" s="114" t="s">
        <v>301</v>
      </c>
      <c r="V111" s="114" t="s">
        <v>302</v>
      </c>
      <c r="W111" s="114" t="s">
        <v>303</v>
      </c>
      <c r="X111" s="114" t="s">
        <v>304</v>
      </c>
      <c r="Y111" s="114" t="s">
        <v>305</v>
      </c>
      <c r="Z111" s="114" t="s">
        <v>306</v>
      </c>
      <c r="AA111" s="114" t="s">
        <v>307</v>
      </c>
      <c r="AB111" s="114" t="s">
        <v>308</v>
      </c>
      <c r="AC111" s="114" t="s">
        <v>309</v>
      </c>
      <c r="AD111" s="114" t="s">
        <v>310</v>
      </c>
      <c r="AE111" s="114" t="s">
        <v>311</v>
      </c>
      <c r="AF111" s="114" t="s">
        <v>312</v>
      </c>
      <c r="AG111" s="114" t="s">
        <v>313</v>
      </c>
      <c r="AH111" s="114" t="s">
        <v>314</v>
      </c>
      <c r="AI111" s="114" t="s">
        <v>315</v>
      </c>
      <c r="AJ111" s="114" t="s">
        <v>316</v>
      </c>
      <c r="AK111" s="114" t="s">
        <v>317</v>
      </c>
      <c r="AL111" s="114" t="s">
        <v>318</v>
      </c>
      <c r="AM111" s="114" t="s">
        <v>319</v>
      </c>
      <c r="AN111" s="114" t="s">
        <v>320</v>
      </c>
      <c r="AO111" s="114" t="s">
        <v>321</v>
      </c>
      <c r="AP111" s="114" t="s">
        <v>322</v>
      </c>
      <c r="AQ111" s="114" t="s">
        <v>323</v>
      </c>
      <c r="AR111" s="114" t="s">
        <v>324</v>
      </c>
      <c r="AS111" s="114" t="s">
        <v>325</v>
      </c>
      <c r="AT111" s="114" t="s">
        <v>326</v>
      </c>
      <c r="AU111" s="114" t="s">
        <v>327</v>
      </c>
      <c r="AV111" s="114" t="s">
        <v>328</v>
      </c>
      <c r="AW111" s="114" t="s">
        <v>329</v>
      </c>
      <c r="AX111" s="114" t="s">
        <v>330</v>
      </c>
      <c r="AY111" s="114" t="s">
        <v>331</v>
      </c>
      <c r="AZ111" s="114" t="s">
        <v>332</v>
      </c>
      <c r="BA111" s="114" t="s">
        <v>333</v>
      </c>
      <c r="BB111" s="114" t="s">
        <v>334</v>
      </c>
      <c r="BC111" s="114" t="s">
        <v>335</v>
      </c>
      <c r="BD111" s="114" t="s">
        <v>336</v>
      </c>
      <c r="BE111" s="114" t="s">
        <v>337</v>
      </c>
      <c r="BF111" s="114" t="s">
        <v>338</v>
      </c>
      <c r="BG111" s="114" t="s">
        <v>339</v>
      </c>
      <c r="BH111" s="114" t="s">
        <v>340</v>
      </c>
      <c r="BI111" s="114" t="s">
        <v>341</v>
      </c>
      <c r="BJ111" s="114" t="s">
        <v>342</v>
      </c>
      <c r="BK111" s="114" t="s">
        <v>343</v>
      </c>
      <c r="BL111" s="114" t="s">
        <v>344</v>
      </c>
      <c r="BM111" s="309" t="s">
        <v>345</v>
      </c>
      <c r="BN111" s="309" t="s">
        <v>346</v>
      </c>
      <c r="BO111" s="309" t="s">
        <v>347</v>
      </c>
    </row>
    <row r="112" spans="2:67" ht="30.6" x14ac:dyDescent="0.3">
      <c r="B112" s="113" t="s">
        <v>348</v>
      </c>
      <c r="C112" s="422">
        <v>0</v>
      </c>
      <c r="D112" s="422">
        <v>0</v>
      </c>
      <c r="E112" s="422">
        <v>0</v>
      </c>
      <c r="F112" s="422">
        <v>0</v>
      </c>
      <c r="G112" s="423">
        <v>0</v>
      </c>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23"/>
      <c r="AE112" s="423"/>
      <c r="AF112" s="423"/>
      <c r="AG112" s="423"/>
      <c r="AH112" s="423"/>
      <c r="AI112" s="423"/>
      <c r="AJ112" s="423"/>
      <c r="AK112" s="423"/>
      <c r="AL112" s="423"/>
      <c r="AM112" s="423"/>
      <c r="AN112" s="423"/>
      <c r="AO112" s="423"/>
      <c r="AP112" s="423"/>
      <c r="AQ112" s="423"/>
      <c r="AR112" s="423"/>
      <c r="AS112" s="423"/>
      <c r="AT112" s="423"/>
      <c r="AU112" s="423"/>
      <c r="AV112" s="423"/>
      <c r="AW112" s="423"/>
      <c r="AX112" s="423"/>
      <c r="AY112" s="423"/>
      <c r="AZ112" s="423"/>
      <c r="BA112" s="423"/>
      <c r="BB112" s="423"/>
      <c r="BC112" s="423"/>
      <c r="BD112" s="423"/>
      <c r="BE112" s="423"/>
      <c r="BF112" s="423"/>
      <c r="BG112" s="423"/>
      <c r="BH112" s="423"/>
      <c r="BI112" s="423"/>
      <c r="BJ112" s="423"/>
      <c r="BK112" s="423"/>
      <c r="BL112" s="423"/>
      <c r="BM112" s="423"/>
      <c r="BN112" s="423"/>
      <c r="BO112" s="423"/>
    </row>
    <row r="113" spans="2:67" ht="30.6" x14ac:dyDescent="0.3">
      <c r="B113" s="113" t="s">
        <v>349</v>
      </c>
      <c r="C113" s="483">
        <v>100</v>
      </c>
      <c r="D113" s="483">
        <v>94.841038279750606</v>
      </c>
      <c r="E113" s="483">
        <v>95.521914866506563</v>
      </c>
      <c r="F113" s="483">
        <v>168.30970176228431</v>
      </c>
      <c r="G113" s="483">
        <v>168.35829324793281</v>
      </c>
      <c r="H113" s="483"/>
      <c r="I113" s="483"/>
      <c r="J113" s="483"/>
      <c r="K113" s="483"/>
      <c r="L113" s="483"/>
      <c r="M113" s="423"/>
      <c r="N113" s="423"/>
      <c r="O113" s="423"/>
      <c r="P113" s="423"/>
      <c r="Q113" s="423"/>
      <c r="R113" s="423"/>
      <c r="S113" s="423"/>
      <c r="T113" s="423"/>
      <c r="U113" s="423"/>
      <c r="V113" s="423"/>
      <c r="W113" s="423"/>
      <c r="X113" s="423"/>
      <c r="Y113" s="423"/>
      <c r="Z113" s="423"/>
      <c r="AA113" s="423"/>
      <c r="AB113" s="423"/>
      <c r="AC113" s="423"/>
      <c r="AD113" s="423"/>
      <c r="AE113" s="423"/>
      <c r="AF113" s="423"/>
      <c r="AG113" s="423"/>
      <c r="AH113" s="423"/>
      <c r="AI113" s="423"/>
      <c r="AJ113" s="423"/>
      <c r="AK113" s="423"/>
      <c r="AL113" s="423"/>
      <c r="AM113" s="423"/>
      <c r="AN113" s="423"/>
      <c r="AO113" s="423"/>
      <c r="AP113" s="423"/>
      <c r="AQ113" s="423"/>
      <c r="AR113" s="423"/>
      <c r="AS113" s="423"/>
      <c r="AT113" s="423"/>
      <c r="AU113" s="423"/>
      <c r="AV113" s="423"/>
      <c r="AW113" s="423"/>
      <c r="AX113" s="423"/>
      <c r="AY113" s="423"/>
      <c r="AZ113" s="423"/>
      <c r="BA113" s="423"/>
      <c r="BB113" s="423"/>
      <c r="BC113" s="423"/>
      <c r="BD113" s="423"/>
      <c r="BE113" s="423"/>
      <c r="BF113" s="423"/>
      <c r="BG113" s="423"/>
      <c r="BH113" s="423"/>
      <c r="BI113" s="423"/>
      <c r="BJ113" s="423"/>
      <c r="BK113" s="423"/>
      <c r="BL113" s="423"/>
      <c r="BM113" s="423"/>
      <c r="BN113" s="423"/>
      <c r="BO113" s="423"/>
    </row>
    <row r="114" spans="2:67" ht="15.6" x14ac:dyDescent="0.3">
      <c r="B114" s="313" t="s">
        <v>350</v>
      </c>
      <c r="C114" s="424">
        <f t="shared" ref="C114:G114" si="27">SUM(C112+C113)</f>
        <v>100</v>
      </c>
      <c r="D114" s="424">
        <f t="shared" si="27"/>
        <v>94.841038279750606</v>
      </c>
      <c r="E114" s="424">
        <f t="shared" si="27"/>
        <v>95.521914866506563</v>
      </c>
      <c r="F114" s="424">
        <f t="shared" si="27"/>
        <v>168.30970176228431</v>
      </c>
      <c r="G114" s="424">
        <f t="shared" si="27"/>
        <v>168.35829324793281</v>
      </c>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c r="AI114" s="424"/>
      <c r="AJ114" s="424"/>
      <c r="AK114" s="424"/>
      <c r="AL114" s="424"/>
      <c r="AM114" s="424"/>
      <c r="AN114" s="424"/>
      <c r="AO114" s="424"/>
      <c r="AP114" s="424"/>
      <c r="AQ114" s="424"/>
      <c r="AR114" s="424"/>
      <c r="AS114" s="424"/>
      <c r="AT114" s="424"/>
      <c r="AU114" s="424"/>
      <c r="AV114" s="424"/>
      <c r="AW114" s="424"/>
      <c r="AX114" s="424"/>
      <c r="AY114" s="424"/>
      <c r="AZ114" s="424"/>
      <c r="BA114" s="424"/>
      <c r="BB114" s="424"/>
      <c r="BC114" s="424"/>
      <c r="BD114" s="424"/>
      <c r="BE114" s="424"/>
      <c r="BF114" s="424"/>
      <c r="BG114" s="424"/>
      <c r="BH114" s="424"/>
      <c r="BI114" s="424"/>
      <c r="BJ114" s="424"/>
      <c r="BK114" s="424"/>
      <c r="BL114" s="424"/>
      <c r="BM114" s="424"/>
      <c r="BN114" s="424"/>
      <c r="BO114" s="424"/>
    </row>
    <row r="115" spans="2:67" ht="30.6" x14ac:dyDescent="0.3">
      <c r="B115" s="113" t="s">
        <v>351</v>
      </c>
      <c r="C115" s="422">
        <v>0</v>
      </c>
      <c r="D115" s="422">
        <v>0</v>
      </c>
      <c r="E115" s="422">
        <v>0</v>
      </c>
      <c r="F115" s="422">
        <v>0</v>
      </c>
      <c r="G115" s="423">
        <v>0</v>
      </c>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23"/>
      <c r="AD115" s="423"/>
      <c r="AE115" s="423"/>
      <c r="AF115" s="423"/>
      <c r="AG115" s="423"/>
      <c r="AH115" s="423"/>
      <c r="AI115" s="423"/>
      <c r="AJ115" s="423"/>
      <c r="AK115" s="423"/>
      <c r="AL115" s="423"/>
      <c r="AM115" s="423"/>
      <c r="AN115" s="423"/>
      <c r="AO115" s="423"/>
      <c r="AP115" s="423"/>
      <c r="AQ115" s="423"/>
      <c r="AR115" s="423"/>
      <c r="AS115" s="423"/>
      <c r="AT115" s="423"/>
      <c r="AU115" s="423"/>
      <c r="AV115" s="423"/>
      <c r="AW115" s="423"/>
      <c r="AX115" s="423"/>
      <c r="AY115" s="423"/>
      <c r="AZ115" s="423"/>
      <c r="BA115" s="423"/>
      <c r="BB115" s="423"/>
      <c r="BC115" s="423"/>
      <c r="BD115" s="423"/>
      <c r="BE115" s="423"/>
      <c r="BF115" s="423"/>
      <c r="BG115" s="423"/>
      <c r="BH115" s="423"/>
      <c r="BI115" s="423"/>
      <c r="BJ115" s="423"/>
      <c r="BK115" s="423"/>
      <c r="BL115" s="423"/>
      <c r="BM115" s="423"/>
      <c r="BN115" s="423"/>
      <c r="BO115" s="423"/>
    </row>
    <row r="116" spans="2:67" ht="30.6" x14ac:dyDescent="0.3">
      <c r="B116" s="113" t="s">
        <v>352</v>
      </c>
      <c r="C116" s="422">
        <v>0</v>
      </c>
      <c r="D116" s="422">
        <v>0</v>
      </c>
      <c r="E116" s="422">
        <v>0</v>
      </c>
      <c r="F116" s="422">
        <v>0</v>
      </c>
      <c r="G116" s="423">
        <v>0</v>
      </c>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423"/>
      <c r="AI116" s="423"/>
      <c r="AJ116" s="423"/>
      <c r="AK116" s="423"/>
      <c r="AL116" s="423"/>
      <c r="AM116" s="423"/>
      <c r="AN116" s="423"/>
      <c r="AO116" s="423"/>
      <c r="AP116" s="423"/>
      <c r="AQ116" s="423"/>
      <c r="AR116" s="423"/>
      <c r="AS116" s="423"/>
      <c r="AT116" s="423"/>
      <c r="AU116" s="423"/>
      <c r="AV116" s="423"/>
      <c r="AW116" s="423"/>
      <c r="AX116" s="423"/>
      <c r="AY116" s="423"/>
      <c r="AZ116" s="423"/>
      <c r="BA116" s="423"/>
      <c r="BB116" s="423"/>
      <c r="BC116" s="423"/>
      <c r="BD116" s="423"/>
      <c r="BE116" s="423"/>
      <c r="BF116" s="423"/>
      <c r="BG116" s="423"/>
      <c r="BH116" s="423"/>
      <c r="BI116" s="423"/>
      <c r="BJ116" s="423"/>
      <c r="BK116" s="423"/>
      <c r="BL116" s="423"/>
      <c r="BM116" s="423"/>
      <c r="BN116" s="423"/>
      <c r="BO116" s="423"/>
    </row>
    <row r="117" spans="2:67" ht="15.6" x14ac:dyDescent="0.3">
      <c r="B117" s="313" t="s">
        <v>353</v>
      </c>
      <c r="C117" s="424">
        <f t="shared" ref="C117:G117" si="28">SUM(C115+C116)</f>
        <v>0</v>
      </c>
      <c r="D117" s="424">
        <f t="shared" si="28"/>
        <v>0</v>
      </c>
      <c r="E117" s="424">
        <f t="shared" si="28"/>
        <v>0</v>
      </c>
      <c r="F117" s="424">
        <f t="shared" si="28"/>
        <v>0</v>
      </c>
      <c r="G117" s="424">
        <f t="shared" si="28"/>
        <v>0</v>
      </c>
      <c r="H117" s="424"/>
      <c r="I117" s="424"/>
      <c r="J117" s="424"/>
      <c r="K117" s="424"/>
      <c r="L117" s="424"/>
      <c r="M117" s="424"/>
      <c r="N117" s="424"/>
      <c r="O117" s="424"/>
      <c r="P117" s="424"/>
      <c r="Q117" s="424"/>
      <c r="R117" s="424"/>
      <c r="S117" s="424"/>
      <c r="T117" s="424"/>
      <c r="U117" s="424"/>
      <c r="V117" s="424"/>
      <c r="W117" s="424"/>
      <c r="X117" s="424"/>
      <c r="Y117" s="424"/>
      <c r="Z117" s="424"/>
      <c r="AA117" s="424"/>
      <c r="AB117" s="424"/>
      <c r="AC117" s="424"/>
      <c r="AD117" s="424"/>
      <c r="AE117" s="424"/>
      <c r="AF117" s="424"/>
      <c r="AG117" s="424"/>
      <c r="AH117" s="424"/>
      <c r="AI117" s="424"/>
      <c r="AJ117" s="424"/>
      <c r="AK117" s="424"/>
      <c r="AL117" s="424"/>
      <c r="AM117" s="424"/>
      <c r="AN117" s="424"/>
      <c r="AO117" s="424"/>
      <c r="AP117" s="424"/>
      <c r="AQ117" s="424"/>
      <c r="AR117" s="424"/>
      <c r="AS117" s="424"/>
      <c r="AT117" s="424"/>
      <c r="AU117" s="424"/>
      <c r="AV117" s="424"/>
      <c r="AW117" s="424"/>
      <c r="AX117" s="424"/>
      <c r="AY117" s="424"/>
      <c r="AZ117" s="424"/>
      <c r="BA117" s="424"/>
      <c r="BB117" s="424"/>
      <c r="BC117" s="424"/>
      <c r="BD117" s="424"/>
      <c r="BE117" s="424"/>
      <c r="BF117" s="424"/>
      <c r="BG117" s="424"/>
      <c r="BH117" s="424"/>
      <c r="BI117" s="424"/>
      <c r="BJ117" s="424"/>
      <c r="BK117" s="424"/>
      <c r="BL117" s="424"/>
      <c r="BM117" s="424"/>
      <c r="BN117" s="424"/>
      <c r="BO117" s="424"/>
    </row>
    <row r="118" spans="2:67" ht="15.6" x14ac:dyDescent="0.3">
      <c r="B118" s="315" t="s">
        <v>354</v>
      </c>
      <c r="C118" s="425">
        <f t="shared" ref="C118:G118" si="29">SUM(C114+C117)</f>
        <v>100</v>
      </c>
      <c r="D118" s="425">
        <f t="shared" si="29"/>
        <v>94.841038279750606</v>
      </c>
      <c r="E118" s="425">
        <f t="shared" si="29"/>
        <v>95.521914866506563</v>
      </c>
      <c r="F118" s="425">
        <f t="shared" si="29"/>
        <v>168.30970176228431</v>
      </c>
      <c r="G118" s="425">
        <f t="shared" si="29"/>
        <v>168.35829324793281</v>
      </c>
      <c r="H118" s="425"/>
      <c r="I118" s="425"/>
      <c r="J118" s="425"/>
      <c r="K118" s="425"/>
      <c r="L118" s="425"/>
      <c r="M118" s="425"/>
      <c r="N118" s="425"/>
      <c r="O118" s="425"/>
      <c r="P118" s="425"/>
      <c r="Q118" s="425"/>
      <c r="R118" s="425"/>
      <c r="S118" s="425"/>
      <c r="T118" s="425"/>
      <c r="U118" s="425"/>
      <c r="V118" s="425"/>
      <c r="W118" s="425"/>
      <c r="X118" s="425"/>
      <c r="Y118" s="425"/>
      <c r="Z118" s="425"/>
      <c r="AA118" s="425"/>
      <c r="AB118" s="425"/>
      <c r="AC118" s="425"/>
      <c r="AD118" s="425"/>
      <c r="AE118" s="425"/>
      <c r="AF118" s="425"/>
      <c r="AG118" s="425"/>
      <c r="AH118" s="425"/>
      <c r="AI118" s="425"/>
      <c r="AJ118" s="425"/>
      <c r="AK118" s="425"/>
      <c r="AL118" s="425"/>
      <c r="AM118" s="425"/>
      <c r="AN118" s="425"/>
      <c r="AO118" s="425"/>
      <c r="AP118" s="425"/>
      <c r="AQ118" s="425"/>
      <c r="AR118" s="425"/>
      <c r="AS118" s="425"/>
      <c r="AT118" s="425"/>
      <c r="AU118" s="425"/>
      <c r="AV118" s="425"/>
      <c r="AW118" s="425"/>
      <c r="AX118" s="425"/>
      <c r="AY118" s="425"/>
      <c r="AZ118" s="425"/>
      <c r="BA118" s="425"/>
      <c r="BB118" s="425"/>
      <c r="BC118" s="425"/>
      <c r="BD118" s="425"/>
      <c r="BE118" s="425"/>
      <c r="BF118" s="425"/>
      <c r="BG118" s="425"/>
      <c r="BH118" s="425"/>
      <c r="BI118" s="425"/>
      <c r="BJ118" s="425"/>
      <c r="BK118" s="425"/>
      <c r="BL118" s="425"/>
      <c r="BM118" s="425"/>
      <c r="BN118" s="425"/>
      <c r="BO118" s="425"/>
    </row>
    <row r="119" spans="2:67" ht="16.2" thickBot="1" x14ac:dyDescent="0.35">
      <c r="B119" s="317" t="s">
        <v>355</v>
      </c>
      <c r="C119" s="318">
        <f>C118/C$11</f>
        <v>1</v>
      </c>
      <c r="D119" s="318">
        <f>D118/D$11</f>
        <v>1.0421052702193834</v>
      </c>
      <c r="E119" s="318">
        <f>E118/E$11</f>
        <v>1.1316173776333611</v>
      </c>
      <c r="F119" s="318">
        <f>F118/F$11</f>
        <v>1.2579026734149084</v>
      </c>
      <c r="G119" s="318">
        <f>G118/G$11</f>
        <v>1.2284035574470469</v>
      </c>
      <c r="H119" s="415"/>
      <c r="I119" s="415"/>
      <c r="J119" s="415"/>
      <c r="K119" s="415"/>
      <c r="L119" s="415"/>
      <c r="M119" s="415"/>
      <c r="N119" s="415"/>
      <c r="O119" s="415"/>
      <c r="P119" s="415"/>
      <c r="Q119" s="415"/>
      <c r="R119" s="415"/>
      <c r="S119" s="415"/>
      <c r="T119" s="415"/>
      <c r="U119" s="415"/>
      <c r="V119" s="415"/>
      <c r="W119" s="415"/>
      <c r="X119" s="415"/>
      <c r="Y119" s="415"/>
      <c r="Z119" s="415"/>
      <c r="AA119" s="415"/>
      <c r="AB119" s="415"/>
      <c r="AC119" s="415"/>
      <c r="AD119" s="415"/>
      <c r="AE119" s="415"/>
      <c r="AF119" s="415"/>
      <c r="AG119" s="415"/>
      <c r="AH119" s="415"/>
      <c r="AI119" s="415"/>
      <c r="AJ119" s="415"/>
      <c r="AK119" s="415"/>
      <c r="AL119" s="415"/>
      <c r="AM119" s="415"/>
      <c r="AN119" s="415"/>
      <c r="AO119" s="415"/>
      <c r="AP119" s="415"/>
      <c r="AQ119" s="415"/>
      <c r="AR119" s="415"/>
      <c r="AS119" s="415"/>
      <c r="AT119" s="415"/>
      <c r="AU119" s="415"/>
      <c r="AV119" s="415"/>
      <c r="AW119" s="415"/>
      <c r="AX119" s="415"/>
      <c r="AY119" s="415"/>
      <c r="AZ119" s="415"/>
      <c r="BA119" s="415"/>
      <c r="BB119" s="415"/>
      <c r="BC119" s="415"/>
      <c r="BD119" s="415"/>
      <c r="BE119" s="415"/>
      <c r="BF119" s="415"/>
      <c r="BG119" s="415"/>
      <c r="BH119" s="415"/>
      <c r="BI119" s="415"/>
      <c r="BJ119" s="415"/>
      <c r="BK119" s="415"/>
      <c r="BL119" s="415"/>
      <c r="BM119" s="415"/>
      <c r="BN119" s="415"/>
      <c r="BO119" s="415"/>
    </row>
    <row r="120" spans="2:67" ht="30.6" x14ac:dyDescent="0.3">
      <c r="B120" s="322" t="s">
        <v>356</v>
      </c>
      <c r="C120" s="421">
        <v>0</v>
      </c>
      <c r="D120" s="421">
        <v>0</v>
      </c>
      <c r="E120" s="421">
        <v>0</v>
      </c>
      <c r="F120" s="421">
        <v>0</v>
      </c>
      <c r="G120" s="416">
        <v>0</v>
      </c>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16"/>
      <c r="AE120" s="416"/>
      <c r="AF120" s="416"/>
      <c r="AG120" s="416"/>
      <c r="AH120" s="416"/>
      <c r="AI120" s="416"/>
      <c r="AJ120" s="416"/>
      <c r="AK120" s="416"/>
      <c r="AL120" s="416"/>
      <c r="AM120" s="416"/>
      <c r="AN120" s="416"/>
      <c r="AO120" s="416"/>
      <c r="AP120" s="416"/>
      <c r="AQ120" s="416"/>
      <c r="AR120" s="416"/>
      <c r="AS120" s="416"/>
      <c r="AT120" s="416"/>
      <c r="AU120" s="416"/>
      <c r="AV120" s="416"/>
      <c r="AW120" s="416"/>
      <c r="AX120" s="416"/>
      <c r="AY120" s="416"/>
      <c r="AZ120" s="416"/>
      <c r="BA120" s="416"/>
      <c r="BB120" s="416"/>
      <c r="BC120" s="416"/>
      <c r="BD120" s="416"/>
      <c r="BE120" s="416"/>
      <c r="BF120" s="416"/>
      <c r="BG120" s="416"/>
      <c r="BH120" s="416"/>
      <c r="BI120" s="416"/>
      <c r="BJ120" s="416"/>
      <c r="BK120" s="416"/>
      <c r="BL120" s="416"/>
      <c r="BM120" s="416"/>
      <c r="BN120" s="416"/>
      <c r="BO120" s="416"/>
    </row>
    <row r="121" spans="2:67" ht="30.6" x14ac:dyDescent="0.3">
      <c r="B121" s="113" t="s">
        <v>357</v>
      </c>
      <c r="C121" s="421">
        <v>100</v>
      </c>
      <c r="D121" s="421">
        <v>102.58470590204418</v>
      </c>
      <c r="E121" s="421">
        <v>97.313846533489681</v>
      </c>
      <c r="F121" s="421">
        <v>115.31831042258558</v>
      </c>
      <c r="G121" s="416">
        <v>92.023039069235992</v>
      </c>
      <c r="H121" s="461"/>
      <c r="I121" s="461"/>
      <c r="J121" s="461"/>
      <c r="K121" s="461"/>
      <c r="L121" s="461"/>
      <c r="M121" s="416"/>
      <c r="N121" s="416"/>
      <c r="O121" s="416"/>
      <c r="P121" s="416"/>
      <c r="Q121" s="416"/>
      <c r="R121" s="416"/>
      <c r="S121" s="416"/>
      <c r="T121" s="416"/>
      <c r="U121" s="416"/>
      <c r="V121" s="416"/>
      <c r="W121" s="416"/>
      <c r="X121" s="416"/>
      <c r="Y121" s="416"/>
      <c r="Z121" s="416"/>
      <c r="AA121" s="416"/>
      <c r="AB121" s="416"/>
      <c r="AC121" s="416"/>
      <c r="AD121" s="416"/>
      <c r="AE121" s="416"/>
      <c r="AF121" s="416"/>
      <c r="AG121" s="416"/>
      <c r="AH121" s="416"/>
      <c r="AI121" s="416"/>
      <c r="AJ121" s="416"/>
      <c r="AK121" s="416"/>
      <c r="AL121" s="416"/>
      <c r="AM121" s="416"/>
      <c r="AN121" s="416"/>
      <c r="AO121" s="416"/>
      <c r="AP121" s="416"/>
      <c r="AQ121" s="416"/>
      <c r="AR121" s="416"/>
      <c r="AS121" s="416"/>
      <c r="AT121" s="416"/>
      <c r="AU121" s="416"/>
      <c r="AV121" s="416"/>
      <c r="AW121" s="416"/>
      <c r="AX121" s="416"/>
      <c r="AY121" s="416"/>
      <c r="AZ121" s="416"/>
      <c r="BA121" s="416"/>
      <c r="BB121" s="416"/>
      <c r="BC121" s="416"/>
      <c r="BD121" s="416"/>
      <c r="BE121" s="416"/>
      <c r="BF121" s="416"/>
      <c r="BG121" s="416"/>
      <c r="BH121" s="416"/>
      <c r="BI121" s="416"/>
      <c r="BJ121" s="416"/>
      <c r="BK121" s="416"/>
      <c r="BL121" s="416"/>
      <c r="BM121" s="416"/>
      <c r="BN121" s="416"/>
      <c r="BO121" s="416"/>
    </row>
    <row r="122" spans="2:67" ht="15.6" x14ac:dyDescent="0.3">
      <c r="B122" s="325" t="s">
        <v>358</v>
      </c>
      <c r="C122" s="417">
        <f t="shared" ref="C122:G122" si="30">SUM(C120+C121)</f>
        <v>100</v>
      </c>
      <c r="D122" s="417">
        <f t="shared" si="30"/>
        <v>102.58470590204418</v>
      </c>
      <c r="E122" s="417">
        <f t="shared" si="30"/>
        <v>97.313846533489681</v>
      </c>
      <c r="F122" s="417">
        <f t="shared" si="30"/>
        <v>115.31831042258558</v>
      </c>
      <c r="G122" s="417">
        <f t="shared" si="30"/>
        <v>92.023039069235992</v>
      </c>
      <c r="H122" s="417"/>
      <c r="I122" s="417"/>
      <c r="J122" s="417"/>
      <c r="K122" s="417"/>
      <c r="L122" s="417"/>
      <c r="M122" s="417"/>
      <c r="N122" s="417"/>
      <c r="O122" s="417"/>
      <c r="P122" s="417"/>
      <c r="Q122" s="417"/>
      <c r="R122" s="417"/>
      <c r="S122" s="417"/>
      <c r="T122" s="417"/>
      <c r="U122" s="417"/>
      <c r="V122" s="417"/>
      <c r="W122" s="417"/>
      <c r="X122" s="417"/>
      <c r="Y122" s="417"/>
      <c r="Z122" s="417"/>
      <c r="AA122" s="417"/>
      <c r="AB122" s="417"/>
      <c r="AC122" s="417"/>
      <c r="AD122" s="417"/>
      <c r="AE122" s="417"/>
      <c r="AF122" s="417"/>
      <c r="AG122" s="417"/>
      <c r="AH122" s="417"/>
      <c r="AI122" s="417"/>
      <c r="AJ122" s="417"/>
      <c r="AK122" s="417"/>
      <c r="AL122" s="417"/>
      <c r="AM122" s="417"/>
      <c r="AN122" s="417"/>
      <c r="AO122" s="417"/>
      <c r="AP122" s="417"/>
      <c r="AQ122" s="417"/>
      <c r="AR122" s="417"/>
      <c r="AS122" s="417"/>
      <c r="AT122" s="417"/>
      <c r="AU122" s="417"/>
      <c r="AV122" s="417"/>
      <c r="AW122" s="417"/>
      <c r="AX122" s="417"/>
      <c r="AY122" s="417"/>
      <c r="AZ122" s="417"/>
      <c r="BA122" s="417"/>
      <c r="BB122" s="417"/>
      <c r="BC122" s="417"/>
      <c r="BD122" s="417"/>
      <c r="BE122" s="417"/>
      <c r="BF122" s="417"/>
      <c r="BG122" s="417"/>
      <c r="BH122" s="417"/>
      <c r="BI122" s="417"/>
      <c r="BJ122" s="417"/>
      <c r="BK122" s="417"/>
      <c r="BL122" s="417"/>
      <c r="BM122" s="417"/>
      <c r="BN122" s="417"/>
      <c r="BO122" s="417"/>
    </row>
    <row r="123" spans="2:67" ht="30.6" x14ac:dyDescent="0.3">
      <c r="B123" s="322" t="s">
        <v>359</v>
      </c>
      <c r="C123" s="421">
        <v>0</v>
      </c>
      <c r="D123" s="421">
        <v>0</v>
      </c>
      <c r="E123" s="421">
        <v>0</v>
      </c>
      <c r="F123" s="421">
        <v>0</v>
      </c>
      <c r="G123" s="416">
        <v>0</v>
      </c>
      <c r="H123" s="416"/>
      <c r="I123" s="416"/>
      <c r="J123" s="416"/>
      <c r="K123" s="416"/>
      <c r="L123" s="416"/>
      <c r="M123" s="416"/>
      <c r="N123" s="416"/>
      <c r="O123" s="416"/>
      <c r="P123" s="416"/>
      <c r="Q123" s="416"/>
      <c r="R123" s="416"/>
      <c r="S123" s="416"/>
      <c r="T123" s="416"/>
      <c r="U123" s="416"/>
      <c r="V123" s="416"/>
      <c r="W123" s="416"/>
      <c r="X123" s="416"/>
      <c r="Y123" s="416"/>
      <c r="Z123" s="416"/>
      <c r="AA123" s="416"/>
      <c r="AB123" s="416"/>
      <c r="AC123" s="416"/>
      <c r="AD123" s="416"/>
      <c r="AE123" s="416"/>
      <c r="AF123" s="416"/>
      <c r="AG123" s="416"/>
      <c r="AH123" s="416"/>
      <c r="AI123" s="416"/>
      <c r="AJ123" s="416"/>
      <c r="AK123" s="416"/>
      <c r="AL123" s="416"/>
      <c r="AM123" s="416"/>
      <c r="AN123" s="416"/>
      <c r="AO123" s="416"/>
      <c r="AP123" s="416"/>
      <c r="AQ123" s="416"/>
      <c r="AR123" s="416"/>
      <c r="AS123" s="416"/>
      <c r="AT123" s="416"/>
      <c r="AU123" s="416"/>
      <c r="AV123" s="416"/>
      <c r="AW123" s="416"/>
      <c r="AX123" s="416"/>
      <c r="AY123" s="416"/>
      <c r="AZ123" s="416"/>
      <c r="BA123" s="416"/>
      <c r="BB123" s="416"/>
      <c r="BC123" s="416"/>
      <c r="BD123" s="416"/>
      <c r="BE123" s="416"/>
      <c r="BF123" s="416"/>
      <c r="BG123" s="416"/>
      <c r="BH123" s="416"/>
      <c r="BI123" s="416"/>
      <c r="BJ123" s="416"/>
      <c r="BK123" s="416"/>
      <c r="BL123" s="416"/>
      <c r="BM123" s="416"/>
      <c r="BN123" s="416"/>
      <c r="BO123" s="416"/>
    </row>
    <row r="124" spans="2:67" ht="30.6" x14ac:dyDescent="0.3">
      <c r="B124" s="322" t="s">
        <v>360</v>
      </c>
      <c r="C124" s="359">
        <v>0</v>
      </c>
      <c r="D124" s="359">
        <v>0</v>
      </c>
      <c r="E124" s="359">
        <v>0</v>
      </c>
      <c r="F124" s="359">
        <v>0</v>
      </c>
      <c r="G124" s="418">
        <v>0</v>
      </c>
      <c r="H124" s="418"/>
      <c r="I124" s="418"/>
      <c r="J124" s="418"/>
      <c r="K124" s="418"/>
      <c r="L124" s="418"/>
      <c r="M124" s="418"/>
      <c r="N124" s="418"/>
      <c r="O124" s="418"/>
      <c r="P124" s="418"/>
      <c r="Q124" s="418"/>
      <c r="R124" s="418"/>
      <c r="S124" s="418"/>
      <c r="T124" s="418"/>
      <c r="U124" s="418"/>
      <c r="V124" s="418"/>
      <c r="W124" s="418"/>
      <c r="X124" s="418"/>
      <c r="Y124" s="418"/>
      <c r="Z124" s="418"/>
      <c r="AA124" s="418"/>
      <c r="AB124" s="418"/>
      <c r="AC124" s="418"/>
      <c r="AD124" s="418"/>
      <c r="AE124" s="418"/>
      <c r="AF124" s="418"/>
      <c r="AG124" s="418"/>
      <c r="AH124" s="418"/>
      <c r="AI124" s="418"/>
      <c r="AJ124" s="418"/>
      <c r="AK124" s="418"/>
      <c r="AL124" s="418"/>
      <c r="AM124" s="418"/>
      <c r="AN124" s="418"/>
      <c r="AO124" s="418"/>
      <c r="AP124" s="418"/>
      <c r="AQ124" s="418"/>
      <c r="AR124" s="418"/>
      <c r="AS124" s="418"/>
      <c r="AT124" s="418"/>
      <c r="AU124" s="418"/>
      <c r="AV124" s="418"/>
      <c r="AW124" s="418"/>
      <c r="AX124" s="418"/>
      <c r="AY124" s="418"/>
      <c r="AZ124" s="418"/>
      <c r="BA124" s="418"/>
      <c r="BB124" s="418"/>
      <c r="BC124" s="418"/>
      <c r="BD124" s="418"/>
      <c r="BE124" s="418"/>
      <c r="BF124" s="418"/>
      <c r="BG124" s="418"/>
      <c r="BH124" s="418"/>
      <c r="BI124" s="418"/>
      <c r="BJ124" s="418"/>
      <c r="BK124" s="418"/>
      <c r="BL124" s="418"/>
      <c r="BM124" s="418"/>
      <c r="BN124" s="418"/>
      <c r="BO124" s="418"/>
    </row>
    <row r="125" spans="2:67" ht="15.6" x14ac:dyDescent="0.3">
      <c r="B125" s="313" t="s">
        <v>361</v>
      </c>
      <c r="C125" s="419">
        <f t="shared" ref="C125:G125" si="31">SUM(C123+C124)</f>
        <v>0</v>
      </c>
      <c r="D125" s="419">
        <f t="shared" si="31"/>
        <v>0</v>
      </c>
      <c r="E125" s="419">
        <f t="shared" si="31"/>
        <v>0</v>
      </c>
      <c r="F125" s="419">
        <f t="shared" si="31"/>
        <v>0</v>
      </c>
      <c r="G125" s="419">
        <f t="shared" si="31"/>
        <v>0</v>
      </c>
      <c r="H125" s="419"/>
      <c r="I125" s="419"/>
      <c r="J125" s="419"/>
      <c r="K125" s="419"/>
      <c r="L125" s="419"/>
      <c r="M125" s="419"/>
      <c r="N125" s="419"/>
      <c r="O125" s="419"/>
      <c r="P125" s="419"/>
      <c r="Q125" s="419"/>
      <c r="R125" s="419"/>
      <c r="S125" s="419"/>
      <c r="T125" s="419"/>
      <c r="U125" s="419"/>
      <c r="V125" s="419"/>
      <c r="W125" s="419"/>
      <c r="X125" s="419"/>
      <c r="Y125" s="419"/>
      <c r="Z125" s="419"/>
      <c r="AA125" s="419"/>
      <c r="AB125" s="419"/>
      <c r="AC125" s="419"/>
      <c r="AD125" s="419"/>
      <c r="AE125" s="419"/>
      <c r="AF125" s="419"/>
      <c r="AG125" s="419"/>
      <c r="AH125" s="419"/>
      <c r="AI125" s="419"/>
      <c r="AJ125" s="419"/>
      <c r="AK125" s="419"/>
      <c r="AL125" s="419"/>
      <c r="AM125" s="419"/>
      <c r="AN125" s="419"/>
      <c r="AO125" s="419"/>
      <c r="AP125" s="419"/>
      <c r="AQ125" s="419"/>
      <c r="AR125" s="419"/>
      <c r="AS125" s="419"/>
      <c r="AT125" s="419"/>
      <c r="AU125" s="419"/>
      <c r="AV125" s="419"/>
      <c r="AW125" s="419"/>
      <c r="AX125" s="419"/>
      <c r="AY125" s="419"/>
      <c r="AZ125" s="419"/>
      <c r="BA125" s="419"/>
      <c r="BB125" s="419"/>
      <c r="BC125" s="419"/>
      <c r="BD125" s="419"/>
      <c r="BE125" s="419"/>
      <c r="BF125" s="419"/>
      <c r="BG125" s="419"/>
      <c r="BH125" s="419"/>
      <c r="BI125" s="419"/>
      <c r="BJ125" s="419"/>
      <c r="BK125" s="419"/>
      <c r="BL125" s="419"/>
      <c r="BM125" s="419"/>
      <c r="BN125" s="419"/>
      <c r="BO125" s="419"/>
    </row>
    <row r="126" spans="2:67" ht="15.6" x14ac:dyDescent="0.3">
      <c r="B126" s="313" t="s">
        <v>362</v>
      </c>
      <c r="C126" s="419">
        <f>SUM(C122+C125)</f>
        <v>100</v>
      </c>
      <c r="D126" s="419">
        <f t="shared" ref="D126:G126" si="32">SUM(D122+D125)</f>
        <v>102.58470590204418</v>
      </c>
      <c r="E126" s="419">
        <f t="shared" si="32"/>
        <v>97.313846533489681</v>
      </c>
      <c r="F126" s="419">
        <f t="shared" si="32"/>
        <v>115.31831042258558</v>
      </c>
      <c r="G126" s="419">
        <f t="shared" si="32"/>
        <v>92.023039069235992</v>
      </c>
      <c r="H126" s="419"/>
      <c r="I126" s="419"/>
      <c r="J126" s="419"/>
      <c r="K126" s="419"/>
      <c r="L126" s="419"/>
      <c r="M126" s="419"/>
      <c r="N126" s="419"/>
      <c r="O126" s="419"/>
      <c r="P126" s="419"/>
      <c r="Q126" s="419"/>
      <c r="R126" s="419"/>
      <c r="S126" s="419"/>
      <c r="T126" s="419"/>
      <c r="U126" s="419"/>
      <c r="V126" s="419"/>
      <c r="W126" s="419"/>
      <c r="X126" s="419"/>
      <c r="Y126" s="419"/>
      <c r="Z126" s="419"/>
      <c r="AA126" s="419"/>
      <c r="AB126" s="419"/>
      <c r="AC126" s="419"/>
      <c r="AD126" s="419"/>
      <c r="AE126" s="419"/>
      <c r="AF126" s="419"/>
      <c r="AG126" s="419"/>
      <c r="AH126" s="419"/>
      <c r="AI126" s="419"/>
      <c r="AJ126" s="419"/>
      <c r="AK126" s="419"/>
      <c r="AL126" s="419"/>
      <c r="AM126" s="419"/>
      <c r="AN126" s="419"/>
      <c r="AO126" s="419"/>
      <c r="AP126" s="419"/>
      <c r="AQ126" s="419"/>
      <c r="AR126" s="419"/>
      <c r="AS126" s="419"/>
      <c r="AT126" s="419"/>
      <c r="AU126" s="419"/>
      <c r="AV126" s="419"/>
      <c r="AW126" s="419"/>
      <c r="AX126" s="419"/>
      <c r="AY126" s="419"/>
      <c r="AZ126" s="419"/>
      <c r="BA126" s="419"/>
      <c r="BB126" s="419"/>
      <c r="BC126" s="419"/>
      <c r="BD126" s="419"/>
      <c r="BE126" s="419"/>
      <c r="BF126" s="419"/>
      <c r="BG126" s="419"/>
      <c r="BH126" s="419"/>
      <c r="BI126" s="419"/>
      <c r="BJ126" s="419"/>
      <c r="BK126" s="419"/>
      <c r="BL126" s="419"/>
      <c r="BM126" s="419"/>
      <c r="BN126" s="419"/>
      <c r="BO126" s="419"/>
    </row>
    <row r="127" spans="2:67" ht="15.6" x14ac:dyDescent="0.3">
      <c r="B127" s="313" t="s">
        <v>363</v>
      </c>
      <c r="C127" s="420">
        <f t="shared" ref="C127:G127" si="33">C118/C126</f>
        <v>1</v>
      </c>
      <c r="D127" s="420">
        <f t="shared" si="33"/>
        <v>0.92451440442118316</v>
      </c>
      <c r="E127" s="420">
        <f t="shared" si="33"/>
        <v>0.98158605654986164</v>
      </c>
      <c r="F127" s="420">
        <f t="shared" si="33"/>
        <v>1.4595227864986142</v>
      </c>
      <c r="G127" s="420">
        <f t="shared" si="33"/>
        <v>1.8295232905888268</v>
      </c>
      <c r="H127" s="420"/>
      <c r="I127" s="420"/>
      <c r="J127" s="420"/>
      <c r="K127" s="420"/>
      <c r="L127" s="420"/>
      <c r="M127" s="420"/>
      <c r="N127" s="420"/>
      <c r="O127" s="420"/>
      <c r="P127" s="420"/>
      <c r="Q127" s="420"/>
      <c r="R127" s="420"/>
      <c r="S127" s="420"/>
      <c r="T127" s="420"/>
      <c r="U127" s="420"/>
      <c r="V127" s="420"/>
      <c r="W127" s="420"/>
      <c r="X127" s="420"/>
      <c r="Y127" s="420"/>
      <c r="Z127" s="420"/>
      <c r="AA127" s="420"/>
      <c r="AB127" s="420"/>
      <c r="AC127" s="420"/>
      <c r="AD127" s="420"/>
      <c r="AE127" s="420"/>
      <c r="AF127" s="420"/>
      <c r="AG127" s="420"/>
      <c r="AH127" s="420"/>
      <c r="AI127" s="420"/>
      <c r="AJ127" s="420"/>
      <c r="AK127" s="420"/>
      <c r="AL127" s="420"/>
      <c r="AM127" s="420"/>
      <c r="AN127" s="420"/>
      <c r="AO127" s="420"/>
      <c r="AP127" s="420"/>
      <c r="AQ127" s="420"/>
      <c r="AR127" s="420"/>
      <c r="AS127" s="420"/>
      <c r="AT127" s="420"/>
      <c r="AU127" s="420"/>
      <c r="AV127" s="420"/>
      <c r="AW127" s="420"/>
      <c r="AX127" s="420"/>
      <c r="AY127" s="420"/>
      <c r="AZ127" s="420"/>
      <c r="BA127" s="420"/>
      <c r="BB127" s="420"/>
      <c r="BC127" s="420"/>
      <c r="BD127" s="420"/>
      <c r="BE127" s="420"/>
      <c r="BF127" s="420"/>
      <c r="BG127" s="420"/>
      <c r="BH127" s="420"/>
      <c r="BI127" s="420"/>
      <c r="BJ127" s="420"/>
      <c r="BK127" s="420"/>
      <c r="BL127" s="420"/>
      <c r="BM127" s="420"/>
      <c r="BN127" s="420"/>
      <c r="BO127" s="420"/>
    </row>
    <row r="128" spans="2:67" ht="15.6" x14ac:dyDescent="0.3">
      <c r="B128" s="313" t="s">
        <v>364</v>
      </c>
      <c r="C128" s="420">
        <f t="shared" ref="C128:G128" si="34">C114/C122</f>
        <v>1</v>
      </c>
      <c r="D128" s="420">
        <f t="shared" si="34"/>
        <v>0.92451440442118316</v>
      </c>
      <c r="E128" s="420">
        <f t="shared" si="34"/>
        <v>0.98158605654986164</v>
      </c>
      <c r="F128" s="420">
        <f t="shared" si="34"/>
        <v>1.4595227864986142</v>
      </c>
      <c r="G128" s="420">
        <f t="shared" si="34"/>
        <v>1.8295232905888268</v>
      </c>
      <c r="H128" s="420"/>
      <c r="I128" s="420"/>
      <c r="J128" s="420"/>
      <c r="K128" s="420"/>
      <c r="L128" s="420"/>
      <c r="M128" s="420"/>
      <c r="N128" s="420"/>
      <c r="O128" s="420"/>
      <c r="P128" s="420"/>
      <c r="Q128" s="420"/>
      <c r="R128" s="420"/>
      <c r="S128" s="420"/>
      <c r="T128" s="420"/>
      <c r="U128" s="420"/>
      <c r="V128" s="420"/>
      <c r="W128" s="420"/>
      <c r="X128" s="420"/>
      <c r="Y128" s="420"/>
      <c r="Z128" s="420"/>
      <c r="AA128" s="420"/>
      <c r="AB128" s="420"/>
      <c r="AC128" s="420"/>
      <c r="AD128" s="420"/>
      <c r="AE128" s="420"/>
      <c r="AF128" s="420"/>
      <c r="AG128" s="420"/>
      <c r="AH128" s="420"/>
      <c r="AI128" s="420"/>
      <c r="AJ128" s="420"/>
      <c r="AK128" s="420"/>
      <c r="AL128" s="420"/>
      <c r="AM128" s="420"/>
      <c r="AN128" s="420"/>
      <c r="AO128" s="420"/>
      <c r="AP128" s="420"/>
      <c r="AQ128" s="420"/>
      <c r="AR128" s="420"/>
      <c r="AS128" s="420"/>
      <c r="AT128" s="420"/>
      <c r="AU128" s="420"/>
      <c r="AV128" s="420"/>
      <c r="AW128" s="420"/>
      <c r="AX128" s="420"/>
      <c r="AY128" s="420"/>
      <c r="AZ128" s="420"/>
      <c r="BA128" s="420"/>
      <c r="BB128" s="420"/>
      <c r="BC128" s="420"/>
      <c r="BD128" s="420"/>
      <c r="BE128" s="420"/>
      <c r="BF128" s="420"/>
      <c r="BG128" s="420"/>
      <c r="BH128" s="420"/>
      <c r="BI128" s="420"/>
      <c r="BJ128" s="420"/>
      <c r="BK128" s="420"/>
      <c r="BL128" s="420"/>
      <c r="BM128" s="420"/>
      <c r="BN128" s="420"/>
      <c r="BO128" s="420"/>
    </row>
    <row r="129" spans="2:67" ht="31.2" x14ac:dyDescent="0.3">
      <c r="B129" s="313" t="s">
        <v>365</v>
      </c>
      <c r="C129" s="420" t="e">
        <f t="shared" ref="C129:G129" si="35">C117/C125</f>
        <v>#DIV/0!</v>
      </c>
      <c r="D129" s="420" t="e">
        <f t="shared" si="35"/>
        <v>#DIV/0!</v>
      </c>
      <c r="E129" s="420" t="e">
        <f t="shared" si="35"/>
        <v>#DIV/0!</v>
      </c>
      <c r="F129" s="420" t="e">
        <f t="shared" si="35"/>
        <v>#DIV/0!</v>
      </c>
      <c r="G129" s="420" t="e">
        <f t="shared" si="35"/>
        <v>#DIV/0!</v>
      </c>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0"/>
      <c r="AY129" s="420"/>
      <c r="AZ129" s="420"/>
      <c r="BA129" s="420"/>
      <c r="BB129" s="420"/>
      <c r="BC129" s="420"/>
      <c r="BD129" s="420"/>
      <c r="BE129" s="420"/>
      <c r="BF129" s="420"/>
      <c r="BG129" s="420"/>
      <c r="BH129" s="420"/>
      <c r="BI129" s="420"/>
      <c r="BJ129" s="420"/>
      <c r="BK129" s="420"/>
      <c r="BL129" s="420"/>
      <c r="BM129" s="420"/>
      <c r="BN129" s="420"/>
      <c r="BO129" s="420"/>
    </row>
    <row r="130" spans="2:67" s="19" customFormat="1" x14ac:dyDescent="0.3">
      <c r="K130" s="458"/>
      <c r="L130" s="458"/>
      <c r="M130" s="458"/>
      <c r="N130" s="458"/>
      <c r="O130" s="458"/>
      <c r="P130" s="458"/>
      <c r="Q130" s="458"/>
      <c r="R130" s="29"/>
      <c r="S130" s="29"/>
    </row>
    <row r="131" spans="2:67" s="19" customFormat="1" ht="15.6" x14ac:dyDescent="0.3">
      <c r="B131" s="542" t="s">
        <v>287</v>
      </c>
      <c r="C131" s="542"/>
      <c r="D131" s="542"/>
      <c r="E131" s="542"/>
      <c r="F131" s="111"/>
      <c r="G131" s="111"/>
      <c r="K131" s="458"/>
      <c r="L131" s="458"/>
      <c r="M131" s="458"/>
      <c r="N131" s="458"/>
      <c r="O131" s="458"/>
      <c r="P131" s="458"/>
      <c r="Q131" s="458"/>
      <c r="R131" s="29"/>
      <c r="S131" s="29"/>
    </row>
    <row r="132" spans="2:67" s="19" customFormat="1" ht="15.6" x14ac:dyDescent="0.3">
      <c r="B132" s="111"/>
      <c r="C132" s="111"/>
      <c r="D132" s="111"/>
      <c r="E132" s="111"/>
      <c r="F132" s="111"/>
      <c r="G132" s="111"/>
      <c r="K132" s="458"/>
      <c r="L132" s="458"/>
      <c r="M132" s="458"/>
      <c r="N132" s="458"/>
      <c r="O132" s="458"/>
      <c r="P132" s="458"/>
      <c r="Q132" s="458"/>
      <c r="R132" s="29"/>
      <c r="S132" s="29"/>
    </row>
    <row r="133" spans="2:67" s="19" customFormat="1" ht="30" customHeight="1" x14ac:dyDescent="0.3">
      <c r="B133" s="124"/>
      <c r="C133" s="554" t="s">
        <v>179</v>
      </c>
      <c r="D133" s="554"/>
      <c r="E133" s="554"/>
      <c r="F133" s="554"/>
      <c r="G133" s="554"/>
      <c r="K133" s="458"/>
      <c r="L133" s="458"/>
      <c r="M133" s="458"/>
      <c r="N133" s="458"/>
      <c r="O133" s="458"/>
      <c r="P133" s="458"/>
      <c r="Q133" s="458"/>
      <c r="R133" s="29"/>
      <c r="S133" s="29"/>
    </row>
    <row r="134" spans="2:67" s="19" customFormat="1" ht="30" customHeight="1" x14ac:dyDescent="0.3">
      <c r="B134" s="113" t="s">
        <v>180</v>
      </c>
      <c r="C134" s="561"/>
      <c r="D134" s="561"/>
      <c r="E134" s="561"/>
      <c r="F134" s="561"/>
      <c r="G134" s="561"/>
      <c r="K134" s="458"/>
      <c r="L134" s="458"/>
      <c r="M134" s="458"/>
      <c r="N134" s="458"/>
      <c r="O134" s="458"/>
      <c r="P134" s="458"/>
      <c r="Q134" s="458"/>
      <c r="R134" s="29"/>
      <c r="S134" s="29"/>
    </row>
    <row r="135" spans="2:67" s="19" customFormat="1" ht="16.2" customHeight="1" thickBot="1" x14ac:dyDescent="0.35">
      <c r="B135" s="113" t="s">
        <v>268</v>
      </c>
      <c r="C135" s="536" t="s">
        <v>9</v>
      </c>
      <c r="D135" s="536"/>
      <c r="E135" s="536"/>
      <c r="F135" s="536"/>
      <c r="G135" s="536"/>
      <c r="H135" s="558">
        <v>2018</v>
      </c>
      <c r="I135" s="559"/>
      <c r="J135" s="559"/>
      <c r="K135" s="559"/>
      <c r="L135" s="559"/>
      <c r="M135" s="559"/>
      <c r="N135" s="559"/>
      <c r="O135" s="559"/>
      <c r="P135" s="560"/>
      <c r="Q135" s="556">
        <v>2019</v>
      </c>
      <c r="R135" s="556"/>
      <c r="S135" s="556"/>
      <c r="T135" s="556"/>
      <c r="U135" s="556"/>
      <c r="V135" s="556"/>
      <c r="W135" s="556"/>
      <c r="X135" s="556"/>
      <c r="Y135" s="556"/>
      <c r="Z135" s="562"/>
      <c r="AA135" s="562"/>
      <c r="AB135" s="562"/>
      <c r="AC135" s="556">
        <v>2020</v>
      </c>
      <c r="AD135" s="556"/>
      <c r="AE135" s="556"/>
      <c r="AF135" s="556"/>
      <c r="AG135" s="556"/>
      <c r="AH135" s="556"/>
      <c r="AI135" s="556"/>
      <c r="AJ135" s="556"/>
      <c r="AK135" s="556"/>
      <c r="AL135" s="556"/>
      <c r="AM135" s="556"/>
      <c r="AN135" s="556"/>
      <c r="AO135" s="556">
        <v>2021</v>
      </c>
      <c r="AP135" s="556"/>
      <c r="AQ135" s="556"/>
      <c r="AR135" s="556"/>
      <c r="AS135" s="556"/>
      <c r="AT135" s="556"/>
      <c r="AU135" s="556"/>
      <c r="AV135" s="556"/>
      <c r="AW135" s="556"/>
      <c r="AX135" s="556"/>
      <c r="AY135" s="556"/>
      <c r="AZ135" s="556"/>
      <c r="BA135" s="556">
        <v>2022</v>
      </c>
      <c r="BB135" s="556"/>
      <c r="BC135" s="556"/>
      <c r="BD135" s="556"/>
      <c r="BE135" s="556"/>
      <c r="BF135" s="556"/>
      <c r="BG135" s="556"/>
      <c r="BH135" s="556"/>
      <c r="BI135" s="556"/>
      <c r="BJ135" s="556"/>
      <c r="BK135" s="556"/>
      <c r="BL135" s="556"/>
      <c r="BM135" s="556">
        <v>2023</v>
      </c>
      <c r="BN135" s="556"/>
      <c r="BO135" s="556"/>
    </row>
    <row r="136" spans="2:67" s="19" customFormat="1" ht="42" x14ac:dyDescent="0.3">
      <c r="B136" s="113" t="s">
        <v>252</v>
      </c>
      <c r="C136" s="114" t="s">
        <v>270</v>
      </c>
      <c r="D136" s="114" t="s">
        <v>271</v>
      </c>
      <c r="E136" s="114" t="s">
        <v>272</v>
      </c>
      <c r="F136" s="114" t="s">
        <v>273</v>
      </c>
      <c r="G136" s="114" t="s">
        <v>274</v>
      </c>
      <c r="H136" s="114" t="s">
        <v>288</v>
      </c>
      <c r="I136" s="114" t="s">
        <v>289</v>
      </c>
      <c r="J136" s="114" t="s">
        <v>290</v>
      </c>
      <c r="K136" s="114" t="s">
        <v>291</v>
      </c>
      <c r="L136" s="114" t="s">
        <v>292</v>
      </c>
      <c r="M136" s="114" t="s">
        <v>293</v>
      </c>
      <c r="N136" s="114" t="s">
        <v>294</v>
      </c>
      <c r="O136" s="114" t="s">
        <v>295</v>
      </c>
      <c r="P136" s="114" t="s">
        <v>296</v>
      </c>
      <c r="Q136" s="114" t="s">
        <v>297</v>
      </c>
      <c r="R136" s="114" t="s">
        <v>298</v>
      </c>
      <c r="S136" s="114" t="s">
        <v>299</v>
      </c>
      <c r="T136" s="114" t="s">
        <v>300</v>
      </c>
      <c r="U136" s="114" t="s">
        <v>301</v>
      </c>
      <c r="V136" s="114" t="s">
        <v>302</v>
      </c>
      <c r="W136" s="114" t="s">
        <v>303</v>
      </c>
      <c r="X136" s="114" t="s">
        <v>304</v>
      </c>
      <c r="Y136" s="114" t="s">
        <v>305</v>
      </c>
      <c r="Z136" s="114" t="s">
        <v>306</v>
      </c>
      <c r="AA136" s="114" t="s">
        <v>307</v>
      </c>
      <c r="AB136" s="114" t="s">
        <v>308</v>
      </c>
      <c r="AC136" s="114" t="s">
        <v>309</v>
      </c>
      <c r="AD136" s="114" t="s">
        <v>310</v>
      </c>
      <c r="AE136" s="114" t="s">
        <v>311</v>
      </c>
      <c r="AF136" s="114" t="s">
        <v>312</v>
      </c>
      <c r="AG136" s="114" t="s">
        <v>313</v>
      </c>
      <c r="AH136" s="114" t="s">
        <v>314</v>
      </c>
      <c r="AI136" s="114" t="s">
        <v>315</v>
      </c>
      <c r="AJ136" s="114" t="s">
        <v>316</v>
      </c>
      <c r="AK136" s="114" t="s">
        <v>317</v>
      </c>
      <c r="AL136" s="114" t="s">
        <v>318</v>
      </c>
      <c r="AM136" s="114" t="s">
        <v>319</v>
      </c>
      <c r="AN136" s="114" t="s">
        <v>320</v>
      </c>
      <c r="AO136" s="114" t="s">
        <v>321</v>
      </c>
      <c r="AP136" s="114" t="s">
        <v>322</v>
      </c>
      <c r="AQ136" s="114" t="s">
        <v>323</v>
      </c>
      <c r="AR136" s="114" t="s">
        <v>324</v>
      </c>
      <c r="AS136" s="114" t="s">
        <v>325</v>
      </c>
      <c r="AT136" s="114" t="s">
        <v>326</v>
      </c>
      <c r="AU136" s="114" t="s">
        <v>327</v>
      </c>
      <c r="AV136" s="114" t="s">
        <v>328</v>
      </c>
      <c r="AW136" s="114" t="s">
        <v>329</v>
      </c>
      <c r="AX136" s="114" t="s">
        <v>330</v>
      </c>
      <c r="AY136" s="114" t="s">
        <v>331</v>
      </c>
      <c r="AZ136" s="114" t="s">
        <v>332</v>
      </c>
      <c r="BA136" s="114" t="s">
        <v>333</v>
      </c>
      <c r="BB136" s="114" t="s">
        <v>334</v>
      </c>
      <c r="BC136" s="114" t="s">
        <v>335</v>
      </c>
      <c r="BD136" s="114" t="s">
        <v>336</v>
      </c>
      <c r="BE136" s="114" t="s">
        <v>337</v>
      </c>
      <c r="BF136" s="114" t="s">
        <v>338</v>
      </c>
      <c r="BG136" s="114" t="s">
        <v>339</v>
      </c>
      <c r="BH136" s="114" t="s">
        <v>340</v>
      </c>
      <c r="BI136" s="114" t="s">
        <v>341</v>
      </c>
      <c r="BJ136" s="114" t="s">
        <v>342</v>
      </c>
      <c r="BK136" s="114" t="s">
        <v>343</v>
      </c>
      <c r="BL136" s="114" t="s">
        <v>344</v>
      </c>
      <c r="BM136" s="309" t="s">
        <v>345</v>
      </c>
      <c r="BN136" s="309" t="s">
        <v>346</v>
      </c>
      <c r="BO136" s="309" t="s">
        <v>347</v>
      </c>
    </row>
    <row r="137" spans="2:67" ht="30.6" x14ac:dyDescent="0.3">
      <c r="B137" s="113" t="s">
        <v>348</v>
      </c>
      <c r="C137" s="422"/>
      <c r="D137" s="422"/>
      <c r="E137" s="422"/>
      <c r="F137" s="422"/>
      <c r="G137" s="423"/>
      <c r="H137" s="423"/>
      <c r="I137" s="423"/>
      <c r="J137" s="423"/>
      <c r="K137" s="423"/>
      <c r="L137" s="423"/>
      <c r="M137" s="423"/>
      <c r="N137" s="423"/>
      <c r="O137" s="423"/>
      <c r="P137" s="423"/>
      <c r="Q137" s="423"/>
      <c r="R137" s="423"/>
      <c r="S137" s="423"/>
      <c r="T137" s="423"/>
      <c r="U137" s="423"/>
      <c r="V137" s="423"/>
      <c r="W137" s="423"/>
      <c r="X137" s="423"/>
      <c r="Y137" s="423"/>
      <c r="Z137" s="423"/>
      <c r="AA137" s="423"/>
      <c r="AB137" s="423"/>
      <c r="AC137" s="423"/>
      <c r="AD137" s="423"/>
      <c r="AE137" s="423"/>
      <c r="AF137" s="423"/>
      <c r="AG137" s="423"/>
      <c r="AH137" s="423"/>
      <c r="AI137" s="423"/>
      <c r="AJ137" s="423"/>
      <c r="AK137" s="423"/>
      <c r="AL137" s="423"/>
      <c r="AM137" s="423"/>
      <c r="AN137" s="423"/>
      <c r="AO137" s="423"/>
      <c r="AP137" s="423"/>
      <c r="AQ137" s="423"/>
      <c r="AR137" s="423"/>
      <c r="AS137" s="423"/>
      <c r="AT137" s="423"/>
      <c r="AU137" s="423"/>
      <c r="AV137" s="423"/>
      <c r="AW137" s="423"/>
      <c r="AX137" s="423"/>
      <c r="AY137" s="423"/>
      <c r="AZ137" s="423"/>
      <c r="BA137" s="423"/>
      <c r="BB137" s="423"/>
      <c r="BC137" s="423"/>
      <c r="BD137" s="423"/>
      <c r="BE137" s="423"/>
      <c r="BF137" s="423"/>
      <c r="BG137" s="423"/>
      <c r="BH137" s="423"/>
      <c r="BI137" s="423"/>
      <c r="BJ137" s="423"/>
      <c r="BK137" s="423"/>
      <c r="BL137" s="423"/>
      <c r="BM137" s="423"/>
      <c r="BN137" s="423"/>
      <c r="BO137" s="423"/>
    </row>
    <row r="138" spans="2:67" ht="30.6" x14ac:dyDescent="0.3">
      <c r="B138" s="113" t="s">
        <v>349</v>
      </c>
      <c r="C138" s="422"/>
      <c r="D138" s="422"/>
      <c r="E138" s="422"/>
      <c r="F138" s="422"/>
      <c r="G138" s="423"/>
      <c r="H138" s="423"/>
      <c r="I138" s="423"/>
      <c r="J138" s="423"/>
      <c r="K138" s="423"/>
      <c r="L138" s="423"/>
      <c r="M138" s="423"/>
      <c r="N138" s="423"/>
      <c r="O138" s="423"/>
      <c r="P138" s="423"/>
      <c r="Q138" s="423"/>
      <c r="R138" s="423"/>
      <c r="S138" s="423"/>
      <c r="T138" s="423"/>
      <c r="U138" s="423"/>
      <c r="V138" s="423"/>
      <c r="W138" s="423"/>
      <c r="X138" s="423"/>
      <c r="Y138" s="423"/>
      <c r="Z138" s="423"/>
      <c r="AA138" s="423"/>
      <c r="AB138" s="423"/>
      <c r="AC138" s="423"/>
      <c r="AD138" s="423"/>
      <c r="AE138" s="423"/>
      <c r="AF138" s="423"/>
      <c r="AG138" s="423"/>
      <c r="AH138" s="423"/>
      <c r="AI138" s="423"/>
      <c r="AJ138" s="423"/>
      <c r="AK138" s="423"/>
      <c r="AL138" s="423"/>
      <c r="AM138" s="423"/>
      <c r="AN138" s="423"/>
      <c r="AO138" s="423"/>
      <c r="AP138" s="423"/>
      <c r="AQ138" s="423"/>
      <c r="AR138" s="423"/>
      <c r="AS138" s="423"/>
      <c r="AT138" s="423"/>
      <c r="AU138" s="423"/>
      <c r="AV138" s="423"/>
      <c r="AW138" s="423"/>
      <c r="AX138" s="423"/>
      <c r="AY138" s="423"/>
      <c r="AZ138" s="423"/>
      <c r="BA138" s="423"/>
      <c r="BB138" s="423"/>
      <c r="BC138" s="423"/>
      <c r="BD138" s="423"/>
      <c r="BE138" s="423"/>
      <c r="BF138" s="423"/>
      <c r="BG138" s="423"/>
      <c r="BH138" s="423"/>
      <c r="BI138" s="423"/>
      <c r="BJ138" s="423"/>
      <c r="BK138" s="423"/>
      <c r="BL138" s="423"/>
      <c r="BM138" s="423"/>
      <c r="BN138" s="423"/>
      <c r="BO138" s="423"/>
    </row>
    <row r="139" spans="2:67" ht="15.6" x14ac:dyDescent="0.3">
      <c r="B139" s="313" t="s">
        <v>350</v>
      </c>
      <c r="C139" s="314">
        <f t="shared" ref="C139:BN139" si="36">SUM(C137+C138)</f>
        <v>0</v>
      </c>
      <c r="D139" s="314">
        <f t="shared" si="36"/>
        <v>0</v>
      </c>
      <c r="E139" s="314">
        <f t="shared" si="36"/>
        <v>0</v>
      </c>
      <c r="F139" s="314">
        <f t="shared" si="36"/>
        <v>0</v>
      </c>
      <c r="G139" s="314">
        <f t="shared" si="36"/>
        <v>0</v>
      </c>
      <c r="H139" s="314">
        <v>0</v>
      </c>
      <c r="I139" s="314">
        <v>0</v>
      </c>
      <c r="J139" s="314">
        <v>0</v>
      </c>
      <c r="K139" s="314">
        <v>0</v>
      </c>
      <c r="L139" s="314">
        <v>0</v>
      </c>
      <c r="M139" s="314">
        <v>0</v>
      </c>
      <c r="N139" s="314">
        <v>0</v>
      </c>
      <c r="O139" s="314">
        <v>0</v>
      </c>
      <c r="P139" s="314">
        <v>0</v>
      </c>
      <c r="Q139" s="314">
        <f t="shared" si="36"/>
        <v>0</v>
      </c>
      <c r="R139" s="314">
        <f t="shared" si="36"/>
        <v>0</v>
      </c>
      <c r="S139" s="314">
        <f t="shared" si="36"/>
        <v>0</v>
      </c>
      <c r="T139" s="314">
        <f t="shared" si="36"/>
        <v>0</v>
      </c>
      <c r="U139" s="314">
        <f t="shared" si="36"/>
        <v>0</v>
      </c>
      <c r="V139" s="314">
        <f t="shared" si="36"/>
        <v>0</v>
      </c>
      <c r="W139" s="314">
        <f t="shared" si="36"/>
        <v>0</v>
      </c>
      <c r="X139" s="314">
        <f t="shared" si="36"/>
        <v>0</v>
      </c>
      <c r="Y139" s="314">
        <f t="shared" si="36"/>
        <v>0</v>
      </c>
      <c r="Z139" s="314">
        <f t="shared" si="36"/>
        <v>0</v>
      </c>
      <c r="AA139" s="314">
        <f t="shared" si="36"/>
        <v>0</v>
      </c>
      <c r="AB139" s="314">
        <f t="shared" si="36"/>
        <v>0</v>
      </c>
      <c r="AC139" s="314">
        <f t="shared" si="36"/>
        <v>0</v>
      </c>
      <c r="AD139" s="314">
        <f t="shared" si="36"/>
        <v>0</v>
      </c>
      <c r="AE139" s="314">
        <f t="shared" si="36"/>
        <v>0</v>
      </c>
      <c r="AF139" s="314">
        <f t="shared" si="36"/>
        <v>0</v>
      </c>
      <c r="AG139" s="314">
        <f t="shared" si="36"/>
        <v>0</v>
      </c>
      <c r="AH139" s="314">
        <f t="shared" si="36"/>
        <v>0</v>
      </c>
      <c r="AI139" s="314">
        <f t="shared" si="36"/>
        <v>0</v>
      </c>
      <c r="AJ139" s="314">
        <f t="shared" si="36"/>
        <v>0</v>
      </c>
      <c r="AK139" s="314">
        <f t="shared" si="36"/>
        <v>0</v>
      </c>
      <c r="AL139" s="314">
        <f t="shared" si="36"/>
        <v>0</v>
      </c>
      <c r="AM139" s="314">
        <f t="shared" si="36"/>
        <v>0</v>
      </c>
      <c r="AN139" s="314">
        <f t="shared" si="36"/>
        <v>0</v>
      </c>
      <c r="AO139" s="314">
        <f t="shared" si="36"/>
        <v>0</v>
      </c>
      <c r="AP139" s="314">
        <f t="shared" si="36"/>
        <v>0</v>
      </c>
      <c r="AQ139" s="314">
        <f t="shared" si="36"/>
        <v>0</v>
      </c>
      <c r="AR139" s="314">
        <f t="shared" si="36"/>
        <v>0</v>
      </c>
      <c r="AS139" s="314">
        <f t="shared" si="36"/>
        <v>0</v>
      </c>
      <c r="AT139" s="314">
        <f t="shared" si="36"/>
        <v>0</v>
      </c>
      <c r="AU139" s="314">
        <f t="shared" si="36"/>
        <v>0</v>
      </c>
      <c r="AV139" s="314">
        <f t="shared" si="36"/>
        <v>0</v>
      </c>
      <c r="AW139" s="314">
        <f t="shared" si="36"/>
        <v>0</v>
      </c>
      <c r="AX139" s="314">
        <f t="shared" si="36"/>
        <v>0</v>
      </c>
      <c r="AY139" s="314">
        <f t="shared" si="36"/>
        <v>0</v>
      </c>
      <c r="AZ139" s="314">
        <f t="shared" si="36"/>
        <v>0</v>
      </c>
      <c r="BA139" s="314">
        <f t="shared" si="36"/>
        <v>0</v>
      </c>
      <c r="BB139" s="314">
        <f t="shared" si="36"/>
        <v>0</v>
      </c>
      <c r="BC139" s="314">
        <f t="shared" si="36"/>
        <v>0</v>
      </c>
      <c r="BD139" s="314">
        <f t="shared" si="36"/>
        <v>0</v>
      </c>
      <c r="BE139" s="314">
        <f t="shared" si="36"/>
        <v>0</v>
      </c>
      <c r="BF139" s="314">
        <f t="shared" si="36"/>
        <v>0</v>
      </c>
      <c r="BG139" s="314">
        <f t="shared" si="36"/>
        <v>0</v>
      </c>
      <c r="BH139" s="314">
        <f t="shared" si="36"/>
        <v>0</v>
      </c>
      <c r="BI139" s="314">
        <f t="shared" si="36"/>
        <v>0</v>
      </c>
      <c r="BJ139" s="314">
        <f t="shared" si="36"/>
        <v>0</v>
      </c>
      <c r="BK139" s="314">
        <f t="shared" si="36"/>
        <v>0</v>
      </c>
      <c r="BL139" s="314">
        <f t="shared" si="36"/>
        <v>0</v>
      </c>
      <c r="BM139" s="314">
        <f t="shared" si="36"/>
        <v>0</v>
      </c>
      <c r="BN139" s="314">
        <f t="shared" si="36"/>
        <v>0</v>
      </c>
      <c r="BO139" s="314">
        <f t="shared" ref="BO139" si="37">SUM(BO137+BO138)</f>
        <v>0</v>
      </c>
    </row>
    <row r="140" spans="2:67" ht="30.6" x14ac:dyDescent="0.3">
      <c r="B140" s="113" t="s">
        <v>351</v>
      </c>
      <c r="C140" s="422"/>
      <c r="D140" s="422"/>
      <c r="E140" s="422"/>
      <c r="F140" s="422"/>
      <c r="G140" s="423"/>
      <c r="H140" s="423"/>
      <c r="I140" s="423"/>
      <c r="J140" s="423"/>
      <c r="K140" s="423"/>
      <c r="L140" s="423"/>
      <c r="M140" s="423"/>
      <c r="N140" s="423"/>
      <c r="O140" s="423"/>
      <c r="P140" s="423"/>
      <c r="Q140" s="423"/>
      <c r="R140" s="423"/>
      <c r="S140" s="423"/>
      <c r="T140" s="423"/>
      <c r="U140" s="423"/>
      <c r="V140" s="423"/>
      <c r="W140" s="423"/>
      <c r="X140" s="423"/>
      <c r="Y140" s="423"/>
      <c r="Z140" s="423"/>
      <c r="AA140" s="423"/>
      <c r="AB140" s="423"/>
      <c r="AC140" s="423"/>
      <c r="AD140" s="423"/>
      <c r="AE140" s="423"/>
      <c r="AF140" s="423"/>
      <c r="AG140" s="423"/>
      <c r="AH140" s="423"/>
      <c r="AI140" s="423"/>
      <c r="AJ140" s="423"/>
      <c r="AK140" s="423"/>
      <c r="AL140" s="423"/>
      <c r="AM140" s="423"/>
      <c r="AN140" s="423"/>
      <c r="AO140" s="423"/>
      <c r="AP140" s="423"/>
      <c r="AQ140" s="423"/>
      <c r="AR140" s="423"/>
      <c r="AS140" s="423"/>
      <c r="AT140" s="423"/>
      <c r="AU140" s="423"/>
      <c r="AV140" s="423"/>
      <c r="AW140" s="423"/>
      <c r="AX140" s="423"/>
      <c r="AY140" s="423"/>
      <c r="AZ140" s="423"/>
      <c r="BA140" s="423"/>
      <c r="BB140" s="423"/>
      <c r="BC140" s="423"/>
      <c r="BD140" s="423"/>
      <c r="BE140" s="423"/>
      <c r="BF140" s="423"/>
      <c r="BG140" s="423"/>
      <c r="BH140" s="423"/>
      <c r="BI140" s="423"/>
      <c r="BJ140" s="423"/>
      <c r="BK140" s="423"/>
      <c r="BL140" s="423"/>
      <c r="BM140" s="423"/>
      <c r="BN140" s="423"/>
      <c r="BO140" s="423"/>
    </row>
    <row r="141" spans="2:67" ht="30.6" x14ac:dyDescent="0.3">
      <c r="B141" s="113" t="s">
        <v>352</v>
      </c>
      <c r="C141" s="422"/>
      <c r="D141" s="422"/>
      <c r="E141" s="422"/>
      <c r="F141" s="422"/>
      <c r="G141" s="423"/>
      <c r="H141" s="423"/>
      <c r="I141" s="423"/>
      <c r="J141" s="423"/>
      <c r="K141" s="423"/>
      <c r="L141" s="423"/>
      <c r="M141" s="423"/>
      <c r="N141" s="423"/>
      <c r="O141" s="423"/>
      <c r="P141" s="423"/>
      <c r="Q141" s="423"/>
      <c r="R141" s="423"/>
      <c r="S141" s="423"/>
      <c r="T141" s="423"/>
      <c r="U141" s="423"/>
      <c r="V141" s="423"/>
      <c r="W141" s="423"/>
      <c r="X141" s="423"/>
      <c r="Y141" s="423"/>
      <c r="Z141" s="423"/>
      <c r="AA141" s="423"/>
      <c r="AB141" s="423"/>
      <c r="AC141" s="423"/>
      <c r="AD141" s="423"/>
      <c r="AE141" s="423"/>
      <c r="AF141" s="423"/>
      <c r="AG141" s="423"/>
      <c r="AH141" s="423"/>
      <c r="AI141" s="423"/>
      <c r="AJ141" s="423"/>
      <c r="AK141" s="423"/>
      <c r="AL141" s="423"/>
      <c r="AM141" s="423"/>
      <c r="AN141" s="423"/>
      <c r="AO141" s="423"/>
      <c r="AP141" s="423"/>
      <c r="AQ141" s="423"/>
      <c r="AR141" s="423"/>
      <c r="AS141" s="423"/>
      <c r="AT141" s="423"/>
      <c r="AU141" s="423"/>
      <c r="AV141" s="423"/>
      <c r="AW141" s="423"/>
      <c r="AX141" s="423"/>
      <c r="AY141" s="423"/>
      <c r="AZ141" s="423"/>
      <c r="BA141" s="423"/>
      <c r="BB141" s="423"/>
      <c r="BC141" s="423"/>
      <c r="BD141" s="423"/>
      <c r="BE141" s="423"/>
      <c r="BF141" s="423"/>
      <c r="BG141" s="423"/>
      <c r="BH141" s="423"/>
      <c r="BI141" s="423"/>
      <c r="BJ141" s="423"/>
      <c r="BK141" s="423"/>
      <c r="BL141" s="423"/>
      <c r="BM141" s="423"/>
      <c r="BN141" s="423"/>
      <c r="BO141" s="423"/>
    </row>
    <row r="142" spans="2:67" ht="15.6" x14ac:dyDescent="0.3">
      <c r="B142" s="313" t="s">
        <v>353</v>
      </c>
      <c r="C142" s="314">
        <f t="shared" ref="C142:BN142" si="38">SUM(C140+C141)</f>
        <v>0</v>
      </c>
      <c r="D142" s="314">
        <f t="shared" si="38"/>
        <v>0</v>
      </c>
      <c r="E142" s="314">
        <f t="shared" si="38"/>
        <v>0</v>
      </c>
      <c r="F142" s="314">
        <f t="shared" si="38"/>
        <v>0</v>
      </c>
      <c r="G142" s="314">
        <f t="shared" si="38"/>
        <v>0</v>
      </c>
      <c r="H142" s="314">
        <v>0</v>
      </c>
      <c r="I142" s="314">
        <v>0</v>
      </c>
      <c r="J142" s="314">
        <v>0</v>
      </c>
      <c r="K142" s="314">
        <v>0</v>
      </c>
      <c r="L142" s="314">
        <v>0</v>
      </c>
      <c r="M142" s="314">
        <v>0</v>
      </c>
      <c r="N142" s="314">
        <v>0</v>
      </c>
      <c r="O142" s="314">
        <v>0</v>
      </c>
      <c r="P142" s="314">
        <v>0</v>
      </c>
      <c r="Q142" s="314">
        <f t="shared" si="38"/>
        <v>0</v>
      </c>
      <c r="R142" s="314">
        <f t="shared" si="38"/>
        <v>0</v>
      </c>
      <c r="S142" s="314">
        <f t="shared" si="38"/>
        <v>0</v>
      </c>
      <c r="T142" s="314">
        <f t="shared" si="38"/>
        <v>0</v>
      </c>
      <c r="U142" s="314">
        <f t="shared" si="38"/>
        <v>0</v>
      </c>
      <c r="V142" s="314">
        <f t="shared" si="38"/>
        <v>0</v>
      </c>
      <c r="W142" s="314">
        <f t="shared" si="38"/>
        <v>0</v>
      </c>
      <c r="X142" s="314">
        <f t="shared" si="38"/>
        <v>0</v>
      </c>
      <c r="Y142" s="314">
        <f t="shared" si="38"/>
        <v>0</v>
      </c>
      <c r="Z142" s="314">
        <f t="shared" si="38"/>
        <v>0</v>
      </c>
      <c r="AA142" s="314">
        <f t="shared" si="38"/>
        <v>0</v>
      </c>
      <c r="AB142" s="314">
        <f t="shared" si="38"/>
        <v>0</v>
      </c>
      <c r="AC142" s="314">
        <f t="shared" si="38"/>
        <v>0</v>
      </c>
      <c r="AD142" s="314">
        <f t="shared" si="38"/>
        <v>0</v>
      </c>
      <c r="AE142" s="314">
        <f t="shared" si="38"/>
        <v>0</v>
      </c>
      <c r="AF142" s="314">
        <f t="shared" si="38"/>
        <v>0</v>
      </c>
      <c r="AG142" s="314">
        <f t="shared" si="38"/>
        <v>0</v>
      </c>
      <c r="AH142" s="314">
        <f t="shared" si="38"/>
        <v>0</v>
      </c>
      <c r="AI142" s="314">
        <f t="shared" si="38"/>
        <v>0</v>
      </c>
      <c r="AJ142" s="314">
        <f t="shared" si="38"/>
        <v>0</v>
      </c>
      <c r="AK142" s="314">
        <f t="shared" si="38"/>
        <v>0</v>
      </c>
      <c r="AL142" s="314">
        <f t="shared" si="38"/>
        <v>0</v>
      </c>
      <c r="AM142" s="314">
        <f t="shared" si="38"/>
        <v>0</v>
      </c>
      <c r="AN142" s="314">
        <f t="shared" si="38"/>
        <v>0</v>
      </c>
      <c r="AO142" s="314">
        <f t="shared" si="38"/>
        <v>0</v>
      </c>
      <c r="AP142" s="314">
        <f t="shared" si="38"/>
        <v>0</v>
      </c>
      <c r="AQ142" s="314">
        <f t="shared" si="38"/>
        <v>0</v>
      </c>
      <c r="AR142" s="314">
        <f t="shared" si="38"/>
        <v>0</v>
      </c>
      <c r="AS142" s="314">
        <f t="shared" si="38"/>
        <v>0</v>
      </c>
      <c r="AT142" s="314">
        <f t="shared" si="38"/>
        <v>0</v>
      </c>
      <c r="AU142" s="314">
        <f t="shared" si="38"/>
        <v>0</v>
      </c>
      <c r="AV142" s="314">
        <f t="shared" si="38"/>
        <v>0</v>
      </c>
      <c r="AW142" s="314">
        <f t="shared" si="38"/>
        <v>0</v>
      </c>
      <c r="AX142" s="314">
        <f t="shared" si="38"/>
        <v>0</v>
      </c>
      <c r="AY142" s="314">
        <f t="shared" si="38"/>
        <v>0</v>
      </c>
      <c r="AZ142" s="314">
        <f t="shared" si="38"/>
        <v>0</v>
      </c>
      <c r="BA142" s="314">
        <f t="shared" si="38"/>
        <v>0</v>
      </c>
      <c r="BB142" s="314">
        <f t="shared" si="38"/>
        <v>0</v>
      </c>
      <c r="BC142" s="314">
        <f t="shared" si="38"/>
        <v>0</v>
      </c>
      <c r="BD142" s="314">
        <f t="shared" si="38"/>
        <v>0</v>
      </c>
      <c r="BE142" s="314">
        <f t="shared" si="38"/>
        <v>0</v>
      </c>
      <c r="BF142" s="314">
        <f t="shared" si="38"/>
        <v>0</v>
      </c>
      <c r="BG142" s="314">
        <f t="shared" si="38"/>
        <v>0</v>
      </c>
      <c r="BH142" s="314">
        <f t="shared" si="38"/>
        <v>0</v>
      </c>
      <c r="BI142" s="314">
        <f t="shared" si="38"/>
        <v>0</v>
      </c>
      <c r="BJ142" s="314">
        <f t="shared" si="38"/>
        <v>0</v>
      </c>
      <c r="BK142" s="314">
        <f t="shared" si="38"/>
        <v>0</v>
      </c>
      <c r="BL142" s="314">
        <f t="shared" si="38"/>
        <v>0</v>
      </c>
      <c r="BM142" s="314">
        <f t="shared" si="38"/>
        <v>0</v>
      </c>
      <c r="BN142" s="314">
        <f t="shared" si="38"/>
        <v>0</v>
      </c>
      <c r="BO142" s="314">
        <f t="shared" ref="BO142" si="39">SUM(BO140+BO141)</f>
        <v>0</v>
      </c>
    </row>
    <row r="143" spans="2:67" ht="15.6" x14ac:dyDescent="0.3">
      <c r="B143" s="315" t="s">
        <v>354</v>
      </c>
      <c r="C143" s="316">
        <f t="shared" ref="C143:BN143" si="40">SUM(C139+C142)</f>
        <v>0</v>
      </c>
      <c r="D143" s="316">
        <f t="shared" si="40"/>
        <v>0</v>
      </c>
      <c r="E143" s="316">
        <f t="shared" si="40"/>
        <v>0</v>
      </c>
      <c r="F143" s="316">
        <f t="shared" si="40"/>
        <v>0</v>
      </c>
      <c r="G143" s="316">
        <f t="shared" si="40"/>
        <v>0</v>
      </c>
      <c r="H143" s="316">
        <v>0</v>
      </c>
      <c r="I143" s="316">
        <v>0</v>
      </c>
      <c r="J143" s="316">
        <v>0</v>
      </c>
      <c r="K143" s="316">
        <v>0</v>
      </c>
      <c r="L143" s="316">
        <v>0</v>
      </c>
      <c r="M143" s="316">
        <v>0</v>
      </c>
      <c r="N143" s="316">
        <v>0</v>
      </c>
      <c r="O143" s="316">
        <v>0</v>
      </c>
      <c r="P143" s="316">
        <v>0</v>
      </c>
      <c r="Q143" s="316">
        <f t="shared" si="40"/>
        <v>0</v>
      </c>
      <c r="R143" s="316">
        <f t="shared" si="40"/>
        <v>0</v>
      </c>
      <c r="S143" s="316">
        <f t="shared" si="40"/>
        <v>0</v>
      </c>
      <c r="T143" s="316">
        <f t="shared" si="40"/>
        <v>0</v>
      </c>
      <c r="U143" s="316">
        <f t="shared" si="40"/>
        <v>0</v>
      </c>
      <c r="V143" s="316">
        <f t="shared" si="40"/>
        <v>0</v>
      </c>
      <c r="W143" s="316">
        <f t="shared" si="40"/>
        <v>0</v>
      </c>
      <c r="X143" s="316">
        <f t="shared" si="40"/>
        <v>0</v>
      </c>
      <c r="Y143" s="316">
        <f t="shared" si="40"/>
        <v>0</v>
      </c>
      <c r="Z143" s="316">
        <f t="shared" si="40"/>
        <v>0</v>
      </c>
      <c r="AA143" s="316">
        <f t="shared" si="40"/>
        <v>0</v>
      </c>
      <c r="AB143" s="316">
        <f t="shared" si="40"/>
        <v>0</v>
      </c>
      <c r="AC143" s="316">
        <f t="shared" si="40"/>
        <v>0</v>
      </c>
      <c r="AD143" s="316">
        <f t="shared" si="40"/>
        <v>0</v>
      </c>
      <c r="AE143" s="316">
        <f t="shared" si="40"/>
        <v>0</v>
      </c>
      <c r="AF143" s="316">
        <f t="shared" si="40"/>
        <v>0</v>
      </c>
      <c r="AG143" s="316">
        <f t="shared" si="40"/>
        <v>0</v>
      </c>
      <c r="AH143" s="316">
        <f t="shared" si="40"/>
        <v>0</v>
      </c>
      <c r="AI143" s="316">
        <f t="shared" si="40"/>
        <v>0</v>
      </c>
      <c r="AJ143" s="316">
        <f t="shared" si="40"/>
        <v>0</v>
      </c>
      <c r="AK143" s="316">
        <f t="shared" si="40"/>
        <v>0</v>
      </c>
      <c r="AL143" s="316">
        <f t="shared" si="40"/>
        <v>0</v>
      </c>
      <c r="AM143" s="316">
        <f t="shared" si="40"/>
        <v>0</v>
      </c>
      <c r="AN143" s="316">
        <f t="shared" si="40"/>
        <v>0</v>
      </c>
      <c r="AO143" s="316">
        <f t="shared" si="40"/>
        <v>0</v>
      </c>
      <c r="AP143" s="316">
        <f t="shared" si="40"/>
        <v>0</v>
      </c>
      <c r="AQ143" s="316">
        <f t="shared" si="40"/>
        <v>0</v>
      </c>
      <c r="AR143" s="316">
        <f t="shared" si="40"/>
        <v>0</v>
      </c>
      <c r="AS143" s="316">
        <f t="shared" si="40"/>
        <v>0</v>
      </c>
      <c r="AT143" s="316">
        <f t="shared" si="40"/>
        <v>0</v>
      </c>
      <c r="AU143" s="316">
        <f t="shared" si="40"/>
        <v>0</v>
      </c>
      <c r="AV143" s="316">
        <f t="shared" si="40"/>
        <v>0</v>
      </c>
      <c r="AW143" s="316">
        <f t="shared" si="40"/>
        <v>0</v>
      </c>
      <c r="AX143" s="316">
        <f t="shared" si="40"/>
        <v>0</v>
      </c>
      <c r="AY143" s="316">
        <f t="shared" si="40"/>
        <v>0</v>
      </c>
      <c r="AZ143" s="316">
        <f t="shared" si="40"/>
        <v>0</v>
      </c>
      <c r="BA143" s="316">
        <f t="shared" si="40"/>
        <v>0</v>
      </c>
      <c r="BB143" s="316">
        <f t="shared" si="40"/>
        <v>0</v>
      </c>
      <c r="BC143" s="316">
        <f t="shared" si="40"/>
        <v>0</v>
      </c>
      <c r="BD143" s="316">
        <f t="shared" si="40"/>
        <v>0</v>
      </c>
      <c r="BE143" s="316">
        <f t="shared" si="40"/>
        <v>0</v>
      </c>
      <c r="BF143" s="316">
        <f t="shared" si="40"/>
        <v>0</v>
      </c>
      <c r="BG143" s="316">
        <f t="shared" si="40"/>
        <v>0</v>
      </c>
      <c r="BH143" s="316">
        <f t="shared" si="40"/>
        <v>0</v>
      </c>
      <c r="BI143" s="316">
        <f t="shared" si="40"/>
        <v>0</v>
      </c>
      <c r="BJ143" s="316">
        <f t="shared" si="40"/>
        <v>0</v>
      </c>
      <c r="BK143" s="316">
        <f t="shared" si="40"/>
        <v>0</v>
      </c>
      <c r="BL143" s="316">
        <f t="shared" si="40"/>
        <v>0</v>
      </c>
      <c r="BM143" s="316">
        <f t="shared" si="40"/>
        <v>0</v>
      </c>
      <c r="BN143" s="316">
        <f t="shared" si="40"/>
        <v>0</v>
      </c>
      <c r="BO143" s="316">
        <f t="shared" ref="BO143" si="41">SUM(BO139+BO142)</f>
        <v>0</v>
      </c>
    </row>
    <row r="144" spans="2:67" ht="16.2" thickBot="1" x14ac:dyDescent="0.35">
      <c r="B144" s="317" t="s">
        <v>355</v>
      </c>
      <c r="C144" s="318">
        <f>C143/C$11</f>
        <v>0</v>
      </c>
      <c r="D144" s="318">
        <f>D143/D$11</f>
        <v>0</v>
      </c>
      <c r="E144" s="318">
        <f>E143/E$11</f>
        <v>0</v>
      </c>
      <c r="F144" s="318">
        <f>F143/F$11</f>
        <v>0</v>
      </c>
      <c r="G144" s="318">
        <f>G143/G$11</f>
        <v>0</v>
      </c>
      <c r="H144" s="415"/>
      <c r="I144" s="415"/>
      <c r="J144" s="415"/>
      <c r="K144" s="415"/>
      <c r="L144" s="415"/>
      <c r="M144" s="415"/>
      <c r="N144" s="415"/>
      <c r="O144" s="415"/>
      <c r="P144" s="415"/>
      <c r="Q144" s="415"/>
      <c r="R144" s="415"/>
      <c r="S144" s="415"/>
      <c r="T144" s="415"/>
      <c r="U144" s="415"/>
      <c r="V144" s="415"/>
      <c r="W144" s="415"/>
      <c r="X144" s="415"/>
      <c r="Y144" s="415"/>
      <c r="Z144" s="415"/>
      <c r="AA144" s="415"/>
      <c r="AB144" s="415"/>
      <c r="AC144" s="415"/>
      <c r="AD144" s="415"/>
      <c r="AE144" s="415"/>
      <c r="AF144" s="415"/>
      <c r="AG144" s="415"/>
      <c r="AH144" s="415"/>
      <c r="AI144" s="415"/>
      <c r="AJ144" s="415"/>
      <c r="AK144" s="415"/>
      <c r="AL144" s="415"/>
      <c r="AM144" s="415"/>
      <c r="AN144" s="415"/>
      <c r="AO144" s="415"/>
      <c r="AP144" s="415"/>
      <c r="AQ144" s="415"/>
      <c r="AR144" s="415"/>
      <c r="AS144" s="415"/>
      <c r="AT144" s="415"/>
      <c r="AU144" s="415"/>
      <c r="AV144" s="415"/>
      <c r="AW144" s="415"/>
      <c r="AX144" s="415"/>
      <c r="AY144" s="415"/>
      <c r="AZ144" s="415"/>
      <c r="BA144" s="415"/>
      <c r="BB144" s="415"/>
      <c r="BC144" s="415"/>
      <c r="BD144" s="415"/>
      <c r="BE144" s="415"/>
      <c r="BF144" s="415"/>
      <c r="BG144" s="415"/>
      <c r="BH144" s="415"/>
      <c r="BI144" s="415"/>
      <c r="BJ144" s="415"/>
      <c r="BK144" s="415"/>
      <c r="BL144" s="415"/>
      <c r="BM144" s="415"/>
      <c r="BN144" s="415"/>
      <c r="BO144" s="415"/>
    </row>
    <row r="145" spans="2:144" ht="30.6" x14ac:dyDescent="0.3">
      <c r="B145" s="322" t="s">
        <v>356</v>
      </c>
      <c r="C145" s="421"/>
      <c r="D145" s="421"/>
      <c r="E145" s="421"/>
      <c r="F145" s="421"/>
      <c r="G145" s="416"/>
      <c r="H145" s="416"/>
      <c r="I145" s="416"/>
      <c r="J145" s="416"/>
      <c r="K145" s="416"/>
      <c r="L145" s="416"/>
      <c r="M145" s="416"/>
      <c r="N145" s="416"/>
      <c r="O145" s="416"/>
      <c r="P145" s="416"/>
      <c r="Q145" s="416"/>
      <c r="R145" s="416"/>
      <c r="S145" s="416"/>
      <c r="T145" s="416"/>
      <c r="U145" s="416"/>
      <c r="V145" s="416"/>
      <c r="W145" s="416"/>
      <c r="X145" s="416"/>
      <c r="Y145" s="416"/>
      <c r="Z145" s="416"/>
      <c r="AA145" s="416"/>
      <c r="AB145" s="416"/>
      <c r="AC145" s="416"/>
      <c r="AD145" s="416"/>
      <c r="AE145" s="416"/>
      <c r="AF145" s="416"/>
      <c r="AG145" s="416"/>
      <c r="AH145" s="416"/>
      <c r="AI145" s="416"/>
      <c r="AJ145" s="416"/>
      <c r="AK145" s="416"/>
      <c r="AL145" s="416"/>
      <c r="AM145" s="416"/>
      <c r="AN145" s="416"/>
      <c r="AO145" s="416"/>
      <c r="AP145" s="416"/>
      <c r="AQ145" s="416"/>
      <c r="AR145" s="416"/>
      <c r="AS145" s="416"/>
      <c r="AT145" s="416"/>
      <c r="AU145" s="416"/>
      <c r="AV145" s="416"/>
      <c r="AW145" s="416"/>
      <c r="AX145" s="416"/>
      <c r="AY145" s="416"/>
      <c r="AZ145" s="416"/>
      <c r="BA145" s="416"/>
      <c r="BB145" s="416"/>
      <c r="BC145" s="416"/>
      <c r="BD145" s="416"/>
      <c r="BE145" s="416"/>
      <c r="BF145" s="416"/>
      <c r="BG145" s="416"/>
      <c r="BH145" s="416"/>
      <c r="BI145" s="416"/>
      <c r="BJ145" s="416"/>
      <c r="BK145" s="416"/>
      <c r="BL145" s="416"/>
      <c r="BM145" s="416"/>
      <c r="BN145" s="416"/>
      <c r="BO145" s="416"/>
    </row>
    <row r="146" spans="2:144" ht="30.6" x14ac:dyDescent="0.3">
      <c r="B146" s="113" t="s">
        <v>357</v>
      </c>
      <c r="C146" s="421"/>
      <c r="D146" s="421"/>
      <c r="E146" s="421"/>
      <c r="F146" s="421"/>
      <c r="G146" s="416"/>
      <c r="H146" s="416"/>
      <c r="I146" s="416"/>
      <c r="J146" s="416"/>
      <c r="K146" s="416"/>
      <c r="L146" s="416"/>
      <c r="M146" s="416"/>
      <c r="N146" s="416"/>
      <c r="O146" s="416"/>
      <c r="P146" s="416"/>
      <c r="Q146" s="416"/>
      <c r="R146" s="416"/>
      <c r="S146" s="416"/>
      <c r="T146" s="416"/>
      <c r="U146" s="416"/>
      <c r="V146" s="416"/>
      <c r="W146" s="416"/>
      <c r="X146" s="416"/>
      <c r="Y146" s="416"/>
      <c r="Z146" s="416"/>
      <c r="AA146" s="416"/>
      <c r="AB146" s="416"/>
      <c r="AC146" s="416"/>
      <c r="AD146" s="416"/>
      <c r="AE146" s="416"/>
      <c r="AF146" s="416"/>
      <c r="AG146" s="416"/>
      <c r="AH146" s="416"/>
      <c r="AI146" s="416"/>
      <c r="AJ146" s="416"/>
      <c r="AK146" s="416"/>
      <c r="AL146" s="416"/>
      <c r="AM146" s="416"/>
      <c r="AN146" s="416"/>
      <c r="AO146" s="416"/>
      <c r="AP146" s="416"/>
      <c r="AQ146" s="416"/>
      <c r="AR146" s="416"/>
      <c r="AS146" s="416"/>
      <c r="AT146" s="416"/>
      <c r="AU146" s="416"/>
      <c r="AV146" s="416"/>
      <c r="AW146" s="416"/>
      <c r="AX146" s="416"/>
      <c r="AY146" s="416"/>
      <c r="AZ146" s="416"/>
      <c r="BA146" s="416"/>
      <c r="BB146" s="416"/>
      <c r="BC146" s="416"/>
      <c r="BD146" s="416"/>
      <c r="BE146" s="416"/>
      <c r="BF146" s="416"/>
      <c r="BG146" s="416"/>
      <c r="BH146" s="416"/>
      <c r="BI146" s="416"/>
      <c r="BJ146" s="416"/>
      <c r="BK146" s="416"/>
      <c r="BL146" s="416"/>
      <c r="BM146" s="416"/>
      <c r="BN146" s="416"/>
      <c r="BO146" s="416"/>
    </row>
    <row r="147" spans="2:144" ht="15.6" x14ac:dyDescent="0.3">
      <c r="B147" s="325" t="s">
        <v>358</v>
      </c>
      <c r="C147" s="417">
        <f t="shared" ref="C147:BN147" si="42">SUM(C145+C146)</f>
        <v>0</v>
      </c>
      <c r="D147" s="417">
        <f t="shared" si="42"/>
        <v>0</v>
      </c>
      <c r="E147" s="417">
        <f t="shared" si="42"/>
        <v>0</v>
      </c>
      <c r="F147" s="417">
        <f t="shared" si="42"/>
        <v>0</v>
      </c>
      <c r="G147" s="417">
        <f t="shared" si="42"/>
        <v>0</v>
      </c>
      <c r="H147" s="417">
        <v>0</v>
      </c>
      <c r="I147" s="417">
        <v>0</v>
      </c>
      <c r="J147" s="417">
        <v>0</v>
      </c>
      <c r="K147" s="417">
        <v>0</v>
      </c>
      <c r="L147" s="417">
        <v>0</v>
      </c>
      <c r="M147" s="417">
        <v>0</v>
      </c>
      <c r="N147" s="417">
        <v>0</v>
      </c>
      <c r="O147" s="417">
        <v>0</v>
      </c>
      <c r="P147" s="417">
        <v>0</v>
      </c>
      <c r="Q147" s="417">
        <f t="shared" si="42"/>
        <v>0</v>
      </c>
      <c r="R147" s="417">
        <f t="shared" si="42"/>
        <v>0</v>
      </c>
      <c r="S147" s="417">
        <f t="shared" si="42"/>
        <v>0</v>
      </c>
      <c r="T147" s="417">
        <f t="shared" si="42"/>
        <v>0</v>
      </c>
      <c r="U147" s="417">
        <f t="shared" si="42"/>
        <v>0</v>
      </c>
      <c r="V147" s="417">
        <f t="shared" si="42"/>
        <v>0</v>
      </c>
      <c r="W147" s="417">
        <f t="shared" si="42"/>
        <v>0</v>
      </c>
      <c r="X147" s="417">
        <f t="shared" si="42"/>
        <v>0</v>
      </c>
      <c r="Y147" s="417">
        <f t="shared" si="42"/>
        <v>0</v>
      </c>
      <c r="Z147" s="417">
        <f t="shared" si="42"/>
        <v>0</v>
      </c>
      <c r="AA147" s="417">
        <f t="shared" si="42"/>
        <v>0</v>
      </c>
      <c r="AB147" s="417">
        <f t="shared" si="42"/>
        <v>0</v>
      </c>
      <c r="AC147" s="417">
        <f t="shared" si="42"/>
        <v>0</v>
      </c>
      <c r="AD147" s="417">
        <f t="shared" si="42"/>
        <v>0</v>
      </c>
      <c r="AE147" s="417">
        <f t="shared" si="42"/>
        <v>0</v>
      </c>
      <c r="AF147" s="417">
        <f t="shared" si="42"/>
        <v>0</v>
      </c>
      <c r="AG147" s="417">
        <f t="shared" si="42"/>
        <v>0</v>
      </c>
      <c r="AH147" s="417">
        <f t="shared" si="42"/>
        <v>0</v>
      </c>
      <c r="AI147" s="417">
        <f t="shared" si="42"/>
        <v>0</v>
      </c>
      <c r="AJ147" s="417">
        <f t="shared" si="42"/>
        <v>0</v>
      </c>
      <c r="AK147" s="417">
        <f t="shared" si="42"/>
        <v>0</v>
      </c>
      <c r="AL147" s="417">
        <f t="shared" si="42"/>
        <v>0</v>
      </c>
      <c r="AM147" s="417">
        <f t="shared" si="42"/>
        <v>0</v>
      </c>
      <c r="AN147" s="417">
        <f t="shared" si="42"/>
        <v>0</v>
      </c>
      <c r="AO147" s="417">
        <f t="shared" si="42"/>
        <v>0</v>
      </c>
      <c r="AP147" s="417">
        <f t="shared" si="42"/>
        <v>0</v>
      </c>
      <c r="AQ147" s="417">
        <f t="shared" si="42"/>
        <v>0</v>
      </c>
      <c r="AR147" s="417">
        <f t="shared" si="42"/>
        <v>0</v>
      </c>
      <c r="AS147" s="417">
        <f t="shared" si="42"/>
        <v>0</v>
      </c>
      <c r="AT147" s="417">
        <f t="shared" si="42"/>
        <v>0</v>
      </c>
      <c r="AU147" s="417">
        <f t="shared" si="42"/>
        <v>0</v>
      </c>
      <c r="AV147" s="417">
        <f t="shared" si="42"/>
        <v>0</v>
      </c>
      <c r="AW147" s="417">
        <f t="shared" si="42"/>
        <v>0</v>
      </c>
      <c r="AX147" s="417">
        <f t="shared" si="42"/>
        <v>0</v>
      </c>
      <c r="AY147" s="417">
        <f t="shared" si="42"/>
        <v>0</v>
      </c>
      <c r="AZ147" s="417">
        <f t="shared" si="42"/>
        <v>0</v>
      </c>
      <c r="BA147" s="417">
        <f t="shared" si="42"/>
        <v>0</v>
      </c>
      <c r="BB147" s="417">
        <f t="shared" si="42"/>
        <v>0</v>
      </c>
      <c r="BC147" s="417">
        <f t="shared" si="42"/>
        <v>0</v>
      </c>
      <c r="BD147" s="417">
        <f t="shared" si="42"/>
        <v>0</v>
      </c>
      <c r="BE147" s="417">
        <f t="shared" si="42"/>
        <v>0</v>
      </c>
      <c r="BF147" s="417">
        <f t="shared" si="42"/>
        <v>0</v>
      </c>
      <c r="BG147" s="417">
        <f t="shared" si="42"/>
        <v>0</v>
      </c>
      <c r="BH147" s="417">
        <f t="shared" si="42"/>
        <v>0</v>
      </c>
      <c r="BI147" s="417">
        <f t="shared" si="42"/>
        <v>0</v>
      </c>
      <c r="BJ147" s="417">
        <f t="shared" si="42"/>
        <v>0</v>
      </c>
      <c r="BK147" s="417">
        <f t="shared" si="42"/>
        <v>0</v>
      </c>
      <c r="BL147" s="417">
        <f t="shared" si="42"/>
        <v>0</v>
      </c>
      <c r="BM147" s="417">
        <f t="shared" si="42"/>
        <v>0</v>
      </c>
      <c r="BN147" s="417">
        <f t="shared" si="42"/>
        <v>0</v>
      </c>
      <c r="BO147" s="417">
        <f t="shared" ref="BO147" si="43">SUM(BO145+BO146)</f>
        <v>0</v>
      </c>
      <c r="BP147" s="431"/>
      <c r="BQ147" s="431"/>
      <c r="BR147" s="431"/>
      <c r="BS147" s="431"/>
      <c r="BT147" s="431"/>
      <c r="BU147" s="431"/>
      <c r="BV147" s="431"/>
      <c r="BW147" s="431"/>
      <c r="BX147" s="431"/>
      <c r="BY147" s="431"/>
      <c r="BZ147" s="431"/>
      <c r="CA147" s="431"/>
      <c r="CB147" s="431"/>
      <c r="CC147" s="431"/>
      <c r="CD147" s="431"/>
      <c r="CE147" s="431"/>
      <c r="CF147" s="431"/>
      <c r="CG147" s="431"/>
      <c r="CH147" s="431"/>
      <c r="CI147" s="431"/>
      <c r="CJ147" s="431"/>
      <c r="CK147" s="431"/>
      <c r="CL147" s="431"/>
      <c r="CM147" s="431"/>
      <c r="CN147" s="431"/>
      <c r="CO147" s="431"/>
      <c r="CP147" s="431"/>
      <c r="CQ147" s="431"/>
      <c r="CR147" s="431"/>
      <c r="CS147" s="431"/>
      <c r="CT147" s="431"/>
      <c r="CU147" s="431"/>
      <c r="CV147" s="431"/>
      <c r="CW147" s="431"/>
      <c r="CX147" s="431"/>
      <c r="CY147" s="431"/>
      <c r="CZ147" s="431"/>
      <c r="DA147" s="431"/>
      <c r="DB147" s="431"/>
      <c r="DC147" s="431"/>
      <c r="DD147" s="431"/>
      <c r="DE147" s="431"/>
      <c r="DF147" s="431"/>
      <c r="DG147" s="431"/>
      <c r="DH147" s="431"/>
      <c r="DI147" s="431"/>
      <c r="DJ147" s="431"/>
      <c r="DK147" s="431"/>
      <c r="DL147" s="431"/>
      <c r="DM147" s="431"/>
      <c r="DN147" s="431"/>
      <c r="DO147" s="431"/>
      <c r="DP147" s="431"/>
      <c r="DQ147" s="431"/>
      <c r="DR147" s="431"/>
      <c r="DS147" s="431"/>
      <c r="DT147" s="431"/>
      <c r="DU147" s="431"/>
      <c r="DV147" s="431"/>
      <c r="DW147" s="431"/>
      <c r="DX147" s="431"/>
      <c r="DY147" s="431"/>
      <c r="DZ147" s="431"/>
      <c r="EA147" s="431"/>
      <c r="EB147" s="431"/>
      <c r="EC147" s="431"/>
      <c r="ED147" s="431"/>
      <c r="EE147" s="431"/>
      <c r="EF147" s="431"/>
      <c r="EG147" s="431"/>
      <c r="EH147" s="431"/>
      <c r="EI147" s="431"/>
      <c r="EJ147" s="431"/>
      <c r="EK147" s="431"/>
      <c r="EL147" s="431"/>
      <c r="EM147" s="431"/>
      <c r="EN147" s="431"/>
    </row>
    <row r="148" spans="2:144" ht="30.6" x14ac:dyDescent="0.3">
      <c r="B148" s="322" t="s">
        <v>359</v>
      </c>
      <c r="C148" s="421"/>
      <c r="D148" s="421"/>
      <c r="E148" s="421"/>
      <c r="F148" s="421"/>
      <c r="G148" s="416"/>
      <c r="H148" s="416"/>
      <c r="I148" s="416"/>
      <c r="J148" s="416"/>
      <c r="K148" s="416"/>
      <c r="L148" s="416"/>
      <c r="M148" s="416"/>
      <c r="N148" s="416"/>
      <c r="O148" s="416"/>
      <c r="P148" s="416"/>
      <c r="Q148" s="416"/>
      <c r="R148" s="416"/>
      <c r="S148" s="416"/>
      <c r="T148" s="416"/>
      <c r="U148" s="416"/>
      <c r="V148" s="416"/>
      <c r="W148" s="416"/>
      <c r="X148" s="416"/>
      <c r="Y148" s="416"/>
      <c r="Z148" s="416"/>
      <c r="AA148" s="416"/>
      <c r="AB148" s="416"/>
      <c r="AC148" s="416"/>
      <c r="AD148" s="416"/>
      <c r="AE148" s="416"/>
      <c r="AF148" s="416"/>
      <c r="AG148" s="416"/>
      <c r="AH148" s="416"/>
      <c r="AI148" s="416"/>
      <c r="AJ148" s="416"/>
      <c r="AK148" s="416"/>
      <c r="AL148" s="416"/>
      <c r="AM148" s="416"/>
      <c r="AN148" s="416"/>
      <c r="AO148" s="416"/>
      <c r="AP148" s="416"/>
      <c r="AQ148" s="416"/>
      <c r="AR148" s="416"/>
      <c r="AS148" s="416"/>
      <c r="AT148" s="416"/>
      <c r="AU148" s="416"/>
      <c r="AV148" s="416"/>
      <c r="AW148" s="416"/>
      <c r="AX148" s="416"/>
      <c r="AY148" s="416"/>
      <c r="AZ148" s="416"/>
      <c r="BA148" s="416"/>
      <c r="BB148" s="416"/>
      <c r="BC148" s="416"/>
      <c r="BD148" s="416"/>
      <c r="BE148" s="416"/>
      <c r="BF148" s="416"/>
      <c r="BG148" s="416"/>
      <c r="BH148" s="416"/>
      <c r="BI148" s="416"/>
      <c r="BJ148" s="416"/>
      <c r="BK148" s="416"/>
      <c r="BL148" s="416"/>
      <c r="BM148" s="416"/>
      <c r="BN148" s="416"/>
      <c r="BO148" s="416"/>
    </row>
    <row r="149" spans="2:144" ht="30.6" x14ac:dyDescent="0.3">
      <c r="B149" s="322" t="s">
        <v>360</v>
      </c>
      <c r="C149" s="359"/>
      <c r="D149" s="359"/>
      <c r="E149" s="359"/>
      <c r="F149" s="359"/>
      <c r="G149" s="418"/>
      <c r="H149" s="418"/>
      <c r="I149" s="418"/>
      <c r="J149" s="418"/>
      <c r="K149" s="418"/>
      <c r="L149" s="418"/>
      <c r="M149" s="418"/>
      <c r="N149" s="418"/>
      <c r="O149" s="418"/>
      <c r="P149" s="418"/>
      <c r="Q149" s="418"/>
      <c r="R149" s="418"/>
      <c r="S149" s="418"/>
      <c r="T149" s="418"/>
      <c r="U149" s="418"/>
      <c r="V149" s="418"/>
      <c r="W149" s="418"/>
      <c r="X149" s="418"/>
      <c r="Y149" s="418"/>
      <c r="Z149" s="418"/>
      <c r="AA149" s="418"/>
      <c r="AB149" s="418"/>
      <c r="AC149" s="418"/>
      <c r="AD149" s="418"/>
      <c r="AE149" s="418"/>
      <c r="AF149" s="418"/>
      <c r="AG149" s="418"/>
      <c r="AH149" s="418"/>
      <c r="AI149" s="418"/>
      <c r="AJ149" s="418"/>
      <c r="AK149" s="418"/>
      <c r="AL149" s="418"/>
      <c r="AM149" s="418"/>
      <c r="AN149" s="418"/>
      <c r="AO149" s="418"/>
      <c r="AP149" s="418"/>
      <c r="AQ149" s="418"/>
      <c r="AR149" s="418"/>
      <c r="AS149" s="418"/>
      <c r="AT149" s="418"/>
      <c r="AU149" s="418"/>
      <c r="AV149" s="418"/>
      <c r="AW149" s="418"/>
      <c r="AX149" s="418"/>
      <c r="AY149" s="418"/>
      <c r="AZ149" s="418"/>
      <c r="BA149" s="418"/>
      <c r="BB149" s="418"/>
      <c r="BC149" s="418"/>
      <c r="BD149" s="418"/>
      <c r="BE149" s="418"/>
      <c r="BF149" s="418"/>
      <c r="BG149" s="418"/>
      <c r="BH149" s="418"/>
      <c r="BI149" s="418"/>
      <c r="BJ149" s="418"/>
      <c r="BK149" s="418"/>
      <c r="BL149" s="418"/>
      <c r="BM149" s="418"/>
      <c r="BN149" s="418"/>
      <c r="BO149" s="418"/>
    </row>
    <row r="150" spans="2:144" ht="15.6" x14ac:dyDescent="0.3">
      <c r="B150" s="313" t="s">
        <v>361</v>
      </c>
      <c r="C150" s="419">
        <f t="shared" ref="C150:BN150" si="44">SUM(C148+C149)</f>
        <v>0</v>
      </c>
      <c r="D150" s="419">
        <f t="shared" si="44"/>
        <v>0</v>
      </c>
      <c r="E150" s="419">
        <f t="shared" si="44"/>
        <v>0</v>
      </c>
      <c r="F150" s="419">
        <f t="shared" si="44"/>
        <v>0</v>
      </c>
      <c r="G150" s="419">
        <f t="shared" si="44"/>
        <v>0</v>
      </c>
      <c r="H150" s="419">
        <v>0</v>
      </c>
      <c r="I150" s="419">
        <v>0</v>
      </c>
      <c r="J150" s="419">
        <v>0</v>
      </c>
      <c r="K150" s="419">
        <v>0</v>
      </c>
      <c r="L150" s="419">
        <v>0</v>
      </c>
      <c r="M150" s="419">
        <v>0</v>
      </c>
      <c r="N150" s="419">
        <v>0</v>
      </c>
      <c r="O150" s="419">
        <v>0</v>
      </c>
      <c r="P150" s="419">
        <v>0</v>
      </c>
      <c r="Q150" s="419">
        <f t="shared" si="44"/>
        <v>0</v>
      </c>
      <c r="R150" s="419">
        <f t="shared" si="44"/>
        <v>0</v>
      </c>
      <c r="S150" s="419">
        <f t="shared" si="44"/>
        <v>0</v>
      </c>
      <c r="T150" s="419">
        <f t="shared" si="44"/>
        <v>0</v>
      </c>
      <c r="U150" s="419">
        <f t="shared" si="44"/>
        <v>0</v>
      </c>
      <c r="V150" s="419">
        <f t="shared" si="44"/>
        <v>0</v>
      </c>
      <c r="W150" s="419">
        <f t="shared" si="44"/>
        <v>0</v>
      </c>
      <c r="X150" s="419">
        <f t="shared" si="44"/>
        <v>0</v>
      </c>
      <c r="Y150" s="419">
        <f t="shared" si="44"/>
        <v>0</v>
      </c>
      <c r="Z150" s="419">
        <f t="shared" si="44"/>
        <v>0</v>
      </c>
      <c r="AA150" s="419">
        <f t="shared" si="44"/>
        <v>0</v>
      </c>
      <c r="AB150" s="419">
        <f t="shared" si="44"/>
        <v>0</v>
      </c>
      <c r="AC150" s="419">
        <f t="shared" si="44"/>
        <v>0</v>
      </c>
      <c r="AD150" s="419">
        <f t="shared" si="44"/>
        <v>0</v>
      </c>
      <c r="AE150" s="419">
        <f t="shared" si="44"/>
        <v>0</v>
      </c>
      <c r="AF150" s="419">
        <f t="shared" si="44"/>
        <v>0</v>
      </c>
      <c r="AG150" s="419">
        <f t="shared" si="44"/>
        <v>0</v>
      </c>
      <c r="AH150" s="419">
        <f t="shared" si="44"/>
        <v>0</v>
      </c>
      <c r="AI150" s="419">
        <f t="shared" si="44"/>
        <v>0</v>
      </c>
      <c r="AJ150" s="419">
        <f t="shared" si="44"/>
        <v>0</v>
      </c>
      <c r="AK150" s="419">
        <f t="shared" si="44"/>
        <v>0</v>
      </c>
      <c r="AL150" s="419">
        <f t="shared" si="44"/>
        <v>0</v>
      </c>
      <c r="AM150" s="419">
        <f t="shared" si="44"/>
        <v>0</v>
      </c>
      <c r="AN150" s="419">
        <f t="shared" si="44"/>
        <v>0</v>
      </c>
      <c r="AO150" s="419">
        <f t="shared" si="44"/>
        <v>0</v>
      </c>
      <c r="AP150" s="419">
        <f t="shared" si="44"/>
        <v>0</v>
      </c>
      <c r="AQ150" s="419">
        <f t="shared" si="44"/>
        <v>0</v>
      </c>
      <c r="AR150" s="419">
        <f t="shared" si="44"/>
        <v>0</v>
      </c>
      <c r="AS150" s="419">
        <f t="shared" si="44"/>
        <v>0</v>
      </c>
      <c r="AT150" s="419">
        <f t="shared" si="44"/>
        <v>0</v>
      </c>
      <c r="AU150" s="419">
        <f t="shared" si="44"/>
        <v>0</v>
      </c>
      <c r="AV150" s="419">
        <f t="shared" si="44"/>
        <v>0</v>
      </c>
      <c r="AW150" s="419">
        <f t="shared" si="44"/>
        <v>0</v>
      </c>
      <c r="AX150" s="419">
        <f t="shared" si="44"/>
        <v>0</v>
      </c>
      <c r="AY150" s="419">
        <f t="shared" si="44"/>
        <v>0</v>
      </c>
      <c r="AZ150" s="419">
        <f t="shared" si="44"/>
        <v>0</v>
      </c>
      <c r="BA150" s="419">
        <f t="shared" si="44"/>
        <v>0</v>
      </c>
      <c r="BB150" s="419">
        <f t="shared" si="44"/>
        <v>0</v>
      </c>
      <c r="BC150" s="419">
        <f t="shared" si="44"/>
        <v>0</v>
      </c>
      <c r="BD150" s="419">
        <f t="shared" si="44"/>
        <v>0</v>
      </c>
      <c r="BE150" s="419">
        <f t="shared" si="44"/>
        <v>0</v>
      </c>
      <c r="BF150" s="419">
        <f t="shared" si="44"/>
        <v>0</v>
      </c>
      <c r="BG150" s="419">
        <f t="shared" si="44"/>
        <v>0</v>
      </c>
      <c r="BH150" s="419">
        <f t="shared" si="44"/>
        <v>0</v>
      </c>
      <c r="BI150" s="419">
        <f t="shared" si="44"/>
        <v>0</v>
      </c>
      <c r="BJ150" s="419">
        <f t="shared" si="44"/>
        <v>0</v>
      </c>
      <c r="BK150" s="419">
        <f t="shared" si="44"/>
        <v>0</v>
      </c>
      <c r="BL150" s="419">
        <f t="shared" si="44"/>
        <v>0</v>
      </c>
      <c r="BM150" s="419">
        <f t="shared" si="44"/>
        <v>0</v>
      </c>
      <c r="BN150" s="419">
        <f t="shared" si="44"/>
        <v>0</v>
      </c>
      <c r="BO150" s="419">
        <f t="shared" ref="BO150" si="45">SUM(BO148+BO149)</f>
        <v>0</v>
      </c>
    </row>
    <row r="151" spans="2:144" ht="15.6" x14ac:dyDescent="0.3">
      <c r="B151" s="313" t="s">
        <v>362</v>
      </c>
      <c r="C151" s="419">
        <f t="shared" ref="C151:BN151" si="46">SUM(C147+C150)</f>
        <v>0</v>
      </c>
      <c r="D151" s="419">
        <f t="shared" si="46"/>
        <v>0</v>
      </c>
      <c r="E151" s="419">
        <f>SUM(E147+E150)</f>
        <v>0</v>
      </c>
      <c r="F151" s="419">
        <f t="shared" si="46"/>
        <v>0</v>
      </c>
      <c r="G151" s="419">
        <f t="shared" si="46"/>
        <v>0</v>
      </c>
      <c r="H151" s="419">
        <v>0</v>
      </c>
      <c r="I151" s="419">
        <v>0</v>
      </c>
      <c r="J151" s="419">
        <v>0</v>
      </c>
      <c r="K151" s="419">
        <v>0</v>
      </c>
      <c r="L151" s="419">
        <v>0</v>
      </c>
      <c r="M151" s="419">
        <v>0</v>
      </c>
      <c r="N151" s="419">
        <v>0</v>
      </c>
      <c r="O151" s="419">
        <v>0</v>
      </c>
      <c r="P151" s="419">
        <v>0</v>
      </c>
      <c r="Q151" s="419">
        <f t="shared" si="46"/>
        <v>0</v>
      </c>
      <c r="R151" s="419">
        <f t="shared" si="46"/>
        <v>0</v>
      </c>
      <c r="S151" s="419">
        <f t="shared" si="46"/>
        <v>0</v>
      </c>
      <c r="T151" s="419">
        <f t="shared" si="46"/>
        <v>0</v>
      </c>
      <c r="U151" s="419">
        <f t="shared" si="46"/>
        <v>0</v>
      </c>
      <c r="V151" s="419">
        <f t="shared" si="46"/>
        <v>0</v>
      </c>
      <c r="W151" s="419">
        <f t="shared" si="46"/>
        <v>0</v>
      </c>
      <c r="X151" s="419">
        <f t="shared" si="46"/>
        <v>0</v>
      </c>
      <c r="Y151" s="419">
        <f t="shared" si="46"/>
        <v>0</v>
      </c>
      <c r="Z151" s="419">
        <f t="shared" si="46"/>
        <v>0</v>
      </c>
      <c r="AA151" s="419">
        <f t="shared" si="46"/>
        <v>0</v>
      </c>
      <c r="AB151" s="419">
        <f t="shared" si="46"/>
        <v>0</v>
      </c>
      <c r="AC151" s="419">
        <f t="shared" si="46"/>
        <v>0</v>
      </c>
      <c r="AD151" s="419">
        <f t="shared" si="46"/>
        <v>0</v>
      </c>
      <c r="AE151" s="419">
        <f t="shared" si="46"/>
        <v>0</v>
      </c>
      <c r="AF151" s="419">
        <f t="shared" si="46"/>
        <v>0</v>
      </c>
      <c r="AG151" s="419">
        <f t="shared" si="46"/>
        <v>0</v>
      </c>
      <c r="AH151" s="419">
        <f t="shared" si="46"/>
        <v>0</v>
      </c>
      <c r="AI151" s="419">
        <f t="shared" si="46"/>
        <v>0</v>
      </c>
      <c r="AJ151" s="419">
        <f t="shared" si="46"/>
        <v>0</v>
      </c>
      <c r="AK151" s="419">
        <f t="shared" si="46"/>
        <v>0</v>
      </c>
      <c r="AL151" s="419">
        <f t="shared" si="46"/>
        <v>0</v>
      </c>
      <c r="AM151" s="419">
        <f t="shared" si="46"/>
        <v>0</v>
      </c>
      <c r="AN151" s="419">
        <f t="shared" si="46"/>
        <v>0</v>
      </c>
      <c r="AO151" s="419">
        <f t="shared" si="46"/>
        <v>0</v>
      </c>
      <c r="AP151" s="419">
        <f t="shared" si="46"/>
        <v>0</v>
      </c>
      <c r="AQ151" s="419">
        <f t="shared" si="46"/>
        <v>0</v>
      </c>
      <c r="AR151" s="419">
        <f t="shared" si="46"/>
        <v>0</v>
      </c>
      <c r="AS151" s="419">
        <f t="shared" si="46"/>
        <v>0</v>
      </c>
      <c r="AT151" s="419">
        <f t="shared" si="46"/>
        <v>0</v>
      </c>
      <c r="AU151" s="419">
        <f t="shared" si="46"/>
        <v>0</v>
      </c>
      <c r="AV151" s="419">
        <f t="shared" si="46"/>
        <v>0</v>
      </c>
      <c r="AW151" s="419">
        <f t="shared" si="46"/>
        <v>0</v>
      </c>
      <c r="AX151" s="419">
        <f t="shared" si="46"/>
        <v>0</v>
      </c>
      <c r="AY151" s="419">
        <f t="shared" si="46"/>
        <v>0</v>
      </c>
      <c r="AZ151" s="419">
        <f t="shared" si="46"/>
        <v>0</v>
      </c>
      <c r="BA151" s="419">
        <f t="shared" si="46"/>
        <v>0</v>
      </c>
      <c r="BB151" s="419">
        <f t="shared" si="46"/>
        <v>0</v>
      </c>
      <c r="BC151" s="419">
        <f t="shared" si="46"/>
        <v>0</v>
      </c>
      <c r="BD151" s="419">
        <f t="shared" si="46"/>
        <v>0</v>
      </c>
      <c r="BE151" s="419">
        <f t="shared" si="46"/>
        <v>0</v>
      </c>
      <c r="BF151" s="419">
        <f t="shared" si="46"/>
        <v>0</v>
      </c>
      <c r="BG151" s="419">
        <f t="shared" si="46"/>
        <v>0</v>
      </c>
      <c r="BH151" s="419">
        <f t="shared" si="46"/>
        <v>0</v>
      </c>
      <c r="BI151" s="419">
        <f t="shared" si="46"/>
        <v>0</v>
      </c>
      <c r="BJ151" s="419">
        <f t="shared" si="46"/>
        <v>0</v>
      </c>
      <c r="BK151" s="419">
        <f t="shared" si="46"/>
        <v>0</v>
      </c>
      <c r="BL151" s="419">
        <f t="shared" si="46"/>
        <v>0</v>
      </c>
      <c r="BM151" s="419">
        <f t="shared" si="46"/>
        <v>0</v>
      </c>
      <c r="BN151" s="419">
        <f t="shared" si="46"/>
        <v>0</v>
      </c>
      <c r="BO151" s="419">
        <f t="shared" ref="BO151" si="47">SUM(BO147+BO150)</f>
        <v>0</v>
      </c>
    </row>
    <row r="152" spans="2:144" ht="15.6" x14ac:dyDescent="0.3">
      <c r="B152" s="313" t="s">
        <v>363</v>
      </c>
      <c r="C152" s="420" t="e">
        <f t="shared" ref="C152:BN152" si="48">C143/C151</f>
        <v>#DIV/0!</v>
      </c>
      <c r="D152" s="420" t="e">
        <f t="shared" si="48"/>
        <v>#DIV/0!</v>
      </c>
      <c r="E152" s="420" t="e">
        <f t="shared" si="48"/>
        <v>#DIV/0!</v>
      </c>
      <c r="F152" s="420" t="e">
        <f t="shared" si="48"/>
        <v>#DIV/0!</v>
      </c>
      <c r="G152" s="420" t="e">
        <f t="shared" si="48"/>
        <v>#DIV/0!</v>
      </c>
      <c r="H152" s="420" t="e">
        <v>#DIV/0!</v>
      </c>
      <c r="I152" s="420" t="e">
        <v>#DIV/0!</v>
      </c>
      <c r="J152" s="420" t="e">
        <v>#DIV/0!</v>
      </c>
      <c r="K152" s="420" t="e">
        <v>#DIV/0!</v>
      </c>
      <c r="L152" s="420" t="e">
        <v>#DIV/0!</v>
      </c>
      <c r="M152" s="420" t="e">
        <v>#DIV/0!</v>
      </c>
      <c r="N152" s="420" t="e">
        <v>#DIV/0!</v>
      </c>
      <c r="O152" s="420" t="e">
        <v>#DIV/0!</v>
      </c>
      <c r="P152" s="420" t="e">
        <v>#DIV/0!</v>
      </c>
      <c r="Q152" s="420" t="e">
        <f t="shared" si="48"/>
        <v>#DIV/0!</v>
      </c>
      <c r="R152" s="420" t="e">
        <f t="shared" si="48"/>
        <v>#DIV/0!</v>
      </c>
      <c r="S152" s="420" t="e">
        <f t="shared" si="48"/>
        <v>#DIV/0!</v>
      </c>
      <c r="T152" s="420" t="e">
        <f t="shared" si="48"/>
        <v>#DIV/0!</v>
      </c>
      <c r="U152" s="420" t="e">
        <f t="shared" si="48"/>
        <v>#DIV/0!</v>
      </c>
      <c r="V152" s="420" t="e">
        <f t="shared" si="48"/>
        <v>#DIV/0!</v>
      </c>
      <c r="W152" s="420" t="e">
        <f t="shared" si="48"/>
        <v>#DIV/0!</v>
      </c>
      <c r="X152" s="420" t="e">
        <f t="shared" si="48"/>
        <v>#DIV/0!</v>
      </c>
      <c r="Y152" s="420" t="e">
        <f t="shared" si="48"/>
        <v>#DIV/0!</v>
      </c>
      <c r="Z152" s="420" t="e">
        <f t="shared" si="48"/>
        <v>#DIV/0!</v>
      </c>
      <c r="AA152" s="420" t="e">
        <f t="shared" si="48"/>
        <v>#DIV/0!</v>
      </c>
      <c r="AB152" s="420" t="e">
        <f t="shared" si="48"/>
        <v>#DIV/0!</v>
      </c>
      <c r="AC152" s="420" t="e">
        <f t="shared" si="48"/>
        <v>#DIV/0!</v>
      </c>
      <c r="AD152" s="420" t="e">
        <f t="shared" si="48"/>
        <v>#DIV/0!</v>
      </c>
      <c r="AE152" s="420" t="e">
        <f t="shared" si="48"/>
        <v>#DIV/0!</v>
      </c>
      <c r="AF152" s="420" t="e">
        <f t="shared" si="48"/>
        <v>#DIV/0!</v>
      </c>
      <c r="AG152" s="420" t="e">
        <f t="shared" si="48"/>
        <v>#DIV/0!</v>
      </c>
      <c r="AH152" s="420" t="e">
        <f t="shared" si="48"/>
        <v>#DIV/0!</v>
      </c>
      <c r="AI152" s="420" t="e">
        <f t="shared" si="48"/>
        <v>#DIV/0!</v>
      </c>
      <c r="AJ152" s="420" t="e">
        <f t="shared" si="48"/>
        <v>#DIV/0!</v>
      </c>
      <c r="AK152" s="420" t="e">
        <f t="shared" si="48"/>
        <v>#DIV/0!</v>
      </c>
      <c r="AL152" s="420" t="e">
        <f t="shared" si="48"/>
        <v>#DIV/0!</v>
      </c>
      <c r="AM152" s="420" t="e">
        <f t="shared" si="48"/>
        <v>#DIV/0!</v>
      </c>
      <c r="AN152" s="420" t="e">
        <f t="shared" si="48"/>
        <v>#DIV/0!</v>
      </c>
      <c r="AO152" s="420" t="e">
        <f t="shared" si="48"/>
        <v>#DIV/0!</v>
      </c>
      <c r="AP152" s="420" t="e">
        <f t="shared" si="48"/>
        <v>#DIV/0!</v>
      </c>
      <c r="AQ152" s="420" t="e">
        <f t="shared" si="48"/>
        <v>#DIV/0!</v>
      </c>
      <c r="AR152" s="420" t="e">
        <f t="shared" si="48"/>
        <v>#DIV/0!</v>
      </c>
      <c r="AS152" s="420" t="e">
        <f t="shared" si="48"/>
        <v>#DIV/0!</v>
      </c>
      <c r="AT152" s="420" t="e">
        <f t="shared" si="48"/>
        <v>#DIV/0!</v>
      </c>
      <c r="AU152" s="420" t="e">
        <f t="shared" si="48"/>
        <v>#DIV/0!</v>
      </c>
      <c r="AV152" s="420" t="e">
        <f t="shared" si="48"/>
        <v>#DIV/0!</v>
      </c>
      <c r="AW152" s="420" t="e">
        <f t="shared" si="48"/>
        <v>#DIV/0!</v>
      </c>
      <c r="AX152" s="420" t="e">
        <f t="shared" si="48"/>
        <v>#DIV/0!</v>
      </c>
      <c r="AY152" s="420" t="e">
        <f t="shared" si="48"/>
        <v>#DIV/0!</v>
      </c>
      <c r="AZ152" s="420" t="e">
        <f t="shared" si="48"/>
        <v>#DIV/0!</v>
      </c>
      <c r="BA152" s="420" t="e">
        <f t="shared" si="48"/>
        <v>#DIV/0!</v>
      </c>
      <c r="BB152" s="420" t="e">
        <f t="shared" si="48"/>
        <v>#DIV/0!</v>
      </c>
      <c r="BC152" s="420" t="e">
        <f t="shared" si="48"/>
        <v>#DIV/0!</v>
      </c>
      <c r="BD152" s="420" t="e">
        <f t="shared" si="48"/>
        <v>#DIV/0!</v>
      </c>
      <c r="BE152" s="420" t="e">
        <f t="shared" si="48"/>
        <v>#DIV/0!</v>
      </c>
      <c r="BF152" s="420" t="e">
        <f t="shared" si="48"/>
        <v>#DIV/0!</v>
      </c>
      <c r="BG152" s="420" t="e">
        <f t="shared" si="48"/>
        <v>#DIV/0!</v>
      </c>
      <c r="BH152" s="420" t="e">
        <f t="shared" si="48"/>
        <v>#DIV/0!</v>
      </c>
      <c r="BI152" s="420" t="e">
        <f t="shared" si="48"/>
        <v>#DIV/0!</v>
      </c>
      <c r="BJ152" s="420" t="e">
        <f t="shared" si="48"/>
        <v>#DIV/0!</v>
      </c>
      <c r="BK152" s="420" t="e">
        <f t="shared" si="48"/>
        <v>#DIV/0!</v>
      </c>
      <c r="BL152" s="420" t="e">
        <f t="shared" si="48"/>
        <v>#DIV/0!</v>
      </c>
      <c r="BM152" s="420" t="e">
        <f t="shared" si="48"/>
        <v>#DIV/0!</v>
      </c>
      <c r="BN152" s="420" t="e">
        <f t="shared" si="48"/>
        <v>#DIV/0!</v>
      </c>
      <c r="BO152" s="420" t="e">
        <f t="shared" ref="BO152" si="49">BO143/BO151</f>
        <v>#DIV/0!</v>
      </c>
    </row>
    <row r="153" spans="2:144" ht="15.6" x14ac:dyDescent="0.3">
      <c r="B153" s="313" t="s">
        <v>364</v>
      </c>
      <c r="C153" s="420" t="e">
        <f t="shared" ref="C153:BN153" si="50">C139/C147</f>
        <v>#DIV/0!</v>
      </c>
      <c r="D153" s="420" t="e">
        <f t="shared" si="50"/>
        <v>#DIV/0!</v>
      </c>
      <c r="E153" s="420" t="e">
        <f t="shared" si="50"/>
        <v>#DIV/0!</v>
      </c>
      <c r="F153" s="420" t="e">
        <f t="shared" si="50"/>
        <v>#DIV/0!</v>
      </c>
      <c r="G153" s="420" t="e">
        <f t="shared" si="50"/>
        <v>#DIV/0!</v>
      </c>
      <c r="H153" s="420" t="e">
        <v>#DIV/0!</v>
      </c>
      <c r="I153" s="420" t="e">
        <v>#DIV/0!</v>
      </c>
      <c r="J153" s="420" t="e">
        <v>#DIV/0!</v>
      </c>
      <c r="K153" s="420" t="e">
        <v>#DIV/0!</v>
      </c>
      <c r="L153" s="420" t="e">
        <v>#DIV/0!</v>
      </c>
      <c r="M153" s="420" t="e">
        <v>#DIV/0!</v>
      </c>
      <c r="N153" s="420" t="e">
        <v>#DIV/0!</v>
      </c>
      <c r="O153" s="420" t="e">
        <v>#DIV/0!</v>
      </c>
      <c r="P153" s="420" t="e">
        <v>#DIV/0!</v>
      </c>
      <c r="Q153" s="420" t="e">
        <f t="shared" si="50"/>
        <v>#DIV/0!</v>
      </c>
      <c r="R153" s="420" t="e">
        <f t="shared" si="50"/>
        <v>#DIV/0!</v>
      </c>
      <c r="S153" s="420" t="e">
        <f t="shared" si="50"/>
        <v>#DIV/0!</v>
      </c>
      <c r="T153" s="420" t="e">
        <f t="shared" si="50"/>
        <v>#DIV/0!</v>
      </c>
      <c r="U153" s="420" t="e">
        <f t="shared" si="50"/>
        <v>#DIV/0!</v>
      </c>
      <c r="V153" s="420" t="e">
        <f t="shared" si="50"/>
        <v>#DIV/0!</v>
      </c>
      <c r="W153" s="420" t="e">
        <f t="shared" si="50"/>
        <v>#DIV/0!</v>
      </c>
      <c r="X153" s="420" t="e">
        <f t="shared" si="50"/>
        <v>#DIV/0!</v>
      </c>
      <c r="Y153" s="420" t="e">
        <f t="shared" si="50"/>
        <v>#DIV/0!</v>
      </c>
      <c r="Z153" s="420" t="e">
        <f t="shared" si="50"/>
        <v>#DIV/0!</v>
      </c>
      <c r="AA153" s="420" t="e">
        <f t="shared" si="50"/>
        <v>#DIV/0!</v>
      </c>
      <c r="AB153" s="420" t="e">
        <f t="shared" si="50"/>
        <v>#DIV/0!</v>
      </c>
      <c r="AC153" s="420" t="e">
        <f t="shared" si="50"/>
        <v>#DIV/0!</v>
      </c>
      <c r="AD153" s="420" t="e">
        <f t="shared" si="50"/>
        <v>#DIV/0!</v>
      </c>
      <c r="AE153" s="420" t="e">
        <f t="shared" si="50"/>
        <v>#DIV/0!</v>
      </c>
      <c r="AF153" s="420" t="e">
        <f t="shared" si="50"/>
        <v>#DIV/0!</v>
      </c>
      <c r="AG153" s="420" t="e">
        <f t="shared" si="50"/>
        <v>#DIV/0!</v>
      </c>
      <c r="AH153" s="420" t="e">
        <f t="shared" si="50"/>
        <v>#DIV/0!</v>
      </c>
      <c r="AI153" s="420" t="e">
        <f t="shared" si="50"/>
        <v>#DIV/0!</v>
      </c>
      <c r="AJ153" s="420" t="e">
        <f t="shared" si="50"/>
        <v>#DIV/0!</v>
      </c>
      <c r="AK153" s="420" t="e">
        <f t="shared" si="50"/>
        <v>#DIV/0!</v>
      </c>
      <c r="AL153" s="420" t="e">
        <f t="shared" si="50"/>
        <v>#DIV/0!</v>
      </c>
      <c r="AM153" s="420" t="e">
        <f t="shared" si="50"/>
        <v>#DIV/0!</v>
      </c>
      <c r="AN153" s="420" t="e">
        <f t="shared" si="50"/>
        <v>#DIV/0!</v>
      </c>
      <c r="AO153" s="420" t="e">
        <f t="shared" si="50"/>
        <v>#DIV/0!</v>
      </c>
      <c r="AP153" s="420" t="e">
        <f t="shared" si="50"/>
        <v>#DIV/0!</v>
      </c>
      <c r="AQ153" s="420" t="e">
        <f t="shared" si="50"/>
        <v>#DIV/0!</v>
      </c>
      <c r="AR153" s="420" t="e">
        <f t="shared" si="50"/>
        <v>#DIV/0!</v>
      </c>
      <c r="AS153" s="420" t="e">
        <f t="shared" si="50"/>
        <v>#DIV/0!</v>
      </c>
      <c r="AT153" s="420" t="e">
        <f t="shared" si="50"/>
        <v>#DIV/0!</v>
      </c>
      <c r="AU153" s="420" t="e">
        <f t="shared" si="50"/>
        <v>#DIV/0!</v>
      </c>
      <c r="AV153" s="420" t="e">
        <f t="shared" si="50"/>
        <v>#DIV/0!</v>
      </c>
      <c r="AW153" s="420" t="e">
        <f t="shared" si="50"/>
        <v>#DIV/0!</v>
      </c>
      <c r="AX153" s="420" t="e">
        <f t="shared" si="50"/>
        <v>#DIV/0!</v>
      </c>
      <c r="AY153" s="420" t="e">
        <f t="shared" si="50"/>
        <v>#DIV/0!</v>
      </c>
      <c r="AZ153" s="420" t="e">
        <f t="shared" si="50"/>
        <v>#DIV/0!</v>
      </c>
      <c r="BA153" s="420" t="e">
        <f t="shared" si="50"/>
        <v>#DIV/0!</v>
      </c>
      <c r="BB153" s="420" t="e">
        <f t="shared" si="50"/>
        <v>#DIV/0!</v>
      </c>
      <c r="BC153" s="420" t="e">
        <f t="shared" si="50"/>
        <v>#DIV/0!</v>
      </c>
      <c r="BD153" s="420" t="e">
        <f t="shared" si="50"/>
        <v>#DIV/0!</v>
      </c>
      <c r="BE153" s="420" t="e">
        <f t="shared" si="50"/>
        <v>#DIV/0!</v>
      </c>
      <c r="BF153" s="420" t="e">
        <f t="shared" si="50"/>
        <v>#DIV/0!</v>
      </c>
      <c r="BG153" s="420" t="e">
        <f t="shared" si="50"/>
        <v>#DIV/0!</v>
      </c>
      <c r="BH153" s="420" t="e">
        <f t="shared" si="50"/>
        <v>#DIV/0!</v>
      </c>
      <c r="BI153" s="420" t="e">
        <f t="shared" si="50"/>
        <v>#DIV/0!</v>
      </c>
      <c r="BJ153" s="420" t="e">
        <f t="shared" si="50"/>
        <v>#DIV/0!</v>
      </c>
      <c r="BK153" s="420" t="e">
        <f t="shared" si="50"/>
        <v>#DIV/0!</v>
      </c>
      <c r="BL153" s="420" t="e">
        <f t="shared" si="50"/>
        <v>#DIV/0!</v>
      </c>
      <c r="BM153" s="420" t="e">
        <f t="shared" si="50"/>
        <v>#DIV/0!</v>
      </c>
      <c r="BN153" s="420" t="e">
        <f t="shared" si="50"/>
        <v>#DIV/0!</v>
      </c>
      <c r="BO153" s="420" t="e">
        <f t="shared" ref="BO153" si="51">BO139/BO147</f>
        <v>#DIV/0!</v>
      </c>
    </row>
    <row r="154" spans="2:144" ht="31.2" x14ac:dyDescent="0.3">
      <c r="B154" s="313" t="s">
        <v>365</v>
      </c>
      <c r="C154" s="420" t="e">
        <f t="shared" ref="C154:BN154" si="52">C142/C150</f>
        <v>#DIV/0!</v>
      </c>
      <c r="D154" s="420" t="e">
        <f t="shared" si="52"/>
        <v>#DIV/0!</v>
      </c>
      <c r="E154" s="420" t="e">
        <f t="shared" si="52"/>
        <v>#DIV/0!</v>
      </c>
      <c r="F154" s="420" t="e">
        <f t="shared" si="52"/>
        <v>#DIV/0!</v>
      </c>
      <c r="G154" s="420" t="e">
        <f t="shared" si="52"/>
        <v>#DIV/0!</v>
      </c>
      <c r="H154" s="420" t="e">
        <v>#DIV/0!</v>
      </c>
      <c r="I154" s="420" t="e">
        <v>#DIV/0!</v>
      </c>
      <c r="J154" s="420" t="e">
        <v>#DIV/0!</v>
      </c>
      <c r="K154" s="420" t="e">
        <v>#DIV/0!</v>
      </c>
      <c r="L154" s="420" t="e">
        <v>#DIV/0!</v>
      </c>
      <c r="M154" s="420" t="e">
        <v>#DIV/0!</v>
      </c>
      <c r="N154" s="420" t="e">
        <v>#DIV/0!</v>
      </c>
      <c r="O154" s="420" t="e">
        <v>#DIV/0!</v>
      </c>
      <c r="P154" s="420" t="e">
        <v>#DIV/0!</v>
      </c>
      <c r="Q154" s="420" t="e">
        <f t="shared" si="52"/>
        <v>#DIV/0!</v>
      </c>
      <c r="R154" s="420" t="e">
        <f t="shared" si="52"/>
        <v>#DIV/0!</v>
      </c>
      <c r="S154" s="420" t="e">
        <f t="shared" si="52"/>
        <v>#DIV/0!</v>
      </c>
      <c r="T154" s="420" t="e">
        <f t="shared" si="52"/>
        <v>#DIV/0!</v>
      </c>
      <c r="U154" s="420" t="e">
        <f t="shared" si="52"/>
        <v>#DIV/0!</v>
      </c>
      <c r="V154" s="420" t="e">
        <f t="shared" si="52"/>
        <v>#DIV/0!</v>
      </c>
      <c r="W154" s="420" t="e">
        <f t="shared" si="52"/>
        <v>#DIV/0!</v>
      </c>
      <c r="X154" s="420" t="e">
        <f t="shared" si="52"/>
        <v>#DIV/0!</v>
      </c>
      <c r="Y154" s="420" t="e">
        <f t="shared" si="52"/>
        <v>#DIV/0!</v>
      </c>
      <c r="Z154" s="420" t="e">
        <f t="shared" si="52"/>
        <v>#DIV/0!</v>
      </c>
      <c r="AA154" s="420" t="e">
        <f t="shared" si="52"/>
        <v>#DIV/0!</v>
      </c>
      <c r="AB154" s="420" t="e">
        <f t="shared" si="52"/>
        <v>#DIV/0!</v>
      </c>
      <c r="AC154" s="420" t="e">
        <f t="shared" si="52"/>
        <v>#DIV/0!</v>
      </c>
      <c r="AD154" s="420" t="e">
        <f t="shared" si="52"/>
        <v>#DIV/0!</v>
      </c>
      <c r="AE154" s="420" t="e">
        <f t="shared" si="52"/>
        <v>#DIV/0!</v>
      </c>
      <c r="AF154" s="420" t="e">
        <f t="shared" si="52"/>
        <v>#DIV/0!</v>
      </c>
      <c r="AG154" s="420" t="e">
        <f t="shared" si="52"/>
        <v>#DIV/0!</v>
      </c>
      <c r="AH154" s="420" t="e">
        <f t="shared" si="52"/>
        <v>#DIV/0!</v>
      </c>
      <c r="AI154" s="420" t="e">
        <f t="shared" si="52"/>
        <v>#DIV/0!</v>
      </c>
      <c r="AJ154" s="420" t="e">
        <f t="shared" si="52"/>
        <v>#DIV/0!</v>
      </c>
      <c r="AK154" s="420" t="e">
        <f t="shared" si="52"/>
        <v>#DIV/0!</v>
      </c>
      <c r="AL154" s="420" t="e">
        <f t="shared" si="52"/>
        <v>#DIV/0!</v>
      </c>
      <c r="AM154" s="420" t="e">
        <f t="shared" si="52"/>
        <v>#DIV/0!</v>
      </c>
      <c r="AN154" s="420" t="e">
        <f t="shared" si="52"/>
        <v>#DIV/0!</v>
      </c>
      <c r="AO154" s="420" t="e">
        <f t="shared" si="52"/>
        <v>#DIV/0!</v>
      </c>
      <c r="AP154" s="420" t="e">
        <f t="shared" si="52"/>
        <v>#DIV/0!</v>
      </c>
      <c r="AQ154" s="420" t="e">
        <f t="shared" si="52"/>
        <v>#DIV/0!</v>
      </c>
      <c r="AR154" s="420" t="e">
        <f t="shared" si="52"/>
        <v>#DIV/0!</v>
      </c>
      <c r="AS154" s="420" t="e">
        <f t="shared" si="52"/>
        <v>#DIV/0!</v>
      </c>
      <c r="AT154" s="420" t="e">
        <f t="shared" si="52"/>
        <v>#DIV/0!</v>
      </c>
      <c r="AU154" s="420" t="e">
        <f t="shared" si="52"/>
        <v>#DIV/0!</v>
      </c>
      <c r="AV154" s="420" t="e">
        <f t="shared" si="52"/>
        <v>#DIV/0!</v>
      </c>
      <c r="AW154" s="420" t="e">
        <f t="shared" si="52"/>
        <v>#DIV/0!</v>
      </c>
      <c r="AX154" s="420" t="e">
        <f t="shared" si="52"/>
        <v>#DIV/0!</v>
      </c>
      <c r="AY154" s="420" t="e">
        <f t="shared" si="52"/>
        <v>#DIV/0!</v>
      </c>
      <c r="AZ154" s="420" t="e">
        <f t="shared" si="52"/>
        <v>#DIV/0!</v>
      </c>
      <c r="BA154" s="420" t="e">
        <f t="shared" si="52"/>
        <v>#DIV/0!</v>
      </c>
      <c r="BB154" s="420" t="e">
        <f t="shared" si="52"/>
        <v>#DIV/0!</v>
      </c>
      <c r="BC154" s="420" t="e">
        <f t="shared" si="52"/>
        <v>#DIV/0!</v>
      </c>
      <c r="BD154" s="420" t="e">
        <f t="shared" si="52"/>
        <v>#DIV/0!</v>
      </c>
      <c r="BE154" s="420" t="e">
        <f t="shared" si="52"/>
        <v>#DIV/0!</v>
      </c>
      <c r="BF154" s="420" t="e">
        <f t="shared" si="52"/>
        <v>#DIV/0!</v>
      </c>
      <c r="BG154" s="420" t="e">
        <f t="shared" si="52"/>
        <v>#DIV/0!</v>
      </c>
      <c r="BH154" s="420" t="e">
        <f t="shared" si="52"/>
        <v>#DIV/0!</v>
      </c>
      <c r="BI154" s="420" t="e">
        <f t="shared" si="52"/>
        <v>#DIV/0!</v>
      </c>
      <c r="BJ154" s="420" t="e">
        <f t="shared" si="52"/>
        <v>#DIV/0!</v>
      </c>
      <c r="BK154" s="420" t="e">
        <f t="shared" si="52"/>
        <v>#DIV/0!</v>
      </c>
      <c r="BL154" s="420" t="e">
        <f t="shared" si="52"/>
        <v>#DIV/0!</v>
      </c>
      <c r="BM154" s="420" t="e">
        <f t="shared" si="52"/>
        <v>#DIV/0!</v>
      </c>
      <c r="BN154" s="420" t="e">
        <f t="shared" si="52"/>
        <v>#DIV/0!</v>
      </c>
      <c r="BO154" s="420" t="e">
        <f t="shared" ref="BO154" si="53">BO142/BO150</f>
        <v>#DIV/0!</v>
      </c>
    </row>
    <row r="155" spans="2:144" s="19" customFormat="1" x14ac:dyDescent="0.3">
      <c r="K155" s="458"/>
      <c r="L155" s="458"/>
      <c r="M155" s="458"/>
      <c r="N155" s="458"/>
      <c r="O155" s="458"/>
      <c r="P155" s="458"/>
      <c r="Q155" s="458"/>
      <c r="R155" s="29"/>
      <c r="S155" s="29"/>
    </row>
    <row r="156" spans="2:144" s="19" customFormat="1" ht="15.6" x14ac:dyDescent="0.3">
      <c r="B156" s="542" t="s">
        <v>287</v>
      </c>
      <c r="C156" s="542"/>
      <c r="D156" s="542"/>
      <c r="E156" s="542"/>
      <c r="F156" s="111"/>
      <c r="G156" s="111"/>
      <c r="K156" s="458"/>
      <c r="L156" s="458"/>
      <c r="M156" s="458"/>
      <c r="N156" s="458"/>
      <c r="O156" s="458"/>
      <c r="P156" s="458"/>
      <c r="Q156" s="458"/>
      <c r="R156" s="29"/>
      <c r="S156" s="29"/>
    </row>
    <row r="157" spans="2:144" s="19" customFormat="1" ht="15.6" x14ac:dyDescent="0.3">
      <c r="B157" s="111"/>
      <c r="C157" s="111"/>
      <c r="D157" s="111"/>
      <c r="E157" s="111"/>
      <c r="F157" s="111"/>
      <c r="G157" s="111"/>
      <c r="K157" s="458"/>
      <c r="L157" s="458"/>
      <c r="M157" s="458"/>
      <c r="N157" s="458"/>
      <c r="O157" s="458"/>
      <c r="P157" s="458"/>
      <c r="Q157" s="458"/>
      <c r="R157" s="29"/>
      <c r="S157" s="29"/>
    </row>
    <row r="158" spans="2:144" s="19" customFormat="1" ht="30" customHeight="1" x14ac:dyDescent="0.3">
      <c r="B158" s="124"/>
      <c r="C158" s="554" t="s">
        <v>179</v>
      </c>
      <c r="D158" s="554"/>
      <c r="E158" s="554"/>
      <c r="F158" s="554"/>
      <c r="G158" s="554"/>
      <c r="K158" s="458"/>
      <c r="L158" s="458"/>
      <c r="M158" s="458"/>
      <c r="N158" s="458"/>
      <c r="O158" s="458"/>
      <c r="P158" s="458"/>
      <c r="Q158" s="458"/>
      <c r="R158" s="29"/>
      <c r="S158" s="29"/>
    </row>
    <row r="159" spans="2:144" s="19" customFormat="1" ht="30" customHeight="1" x14ac:dyDescent="0.3">
      <c r="B159" s="113" t="s">
        <v>180</v>
      </c>
      <c r="C159" s="561"/>
      <c r="D159" s="561"/>
      <c r="E159" s="561"/>
      <c r="F159" s="561"/>
      <c r="G159" s="561"/>
      <c r="K159" s="458"/>
      <c r="L159" s="458"/>
      <c r="M159" s="458"/>
      <c r="N159" s="458"/>
      <c r="O159" s="458"/>
      <c r="P159" s="458"/>
      <c r="Q159" s="458"/>
      <c r="R159" s="29"/>
      <c r="S159" s="29"/>
    </row>
    <row r="160" spans="2:144" s="19" customFormat="1" ht="16.2" customHeight="1" thickBot="1" x14ac:dyDescent="0.35">
      <c r="B160" s="113" t="s">
        <v>268</v>
      </c>
      <c r="C160" s="536" t="s">
        <v>9</v>
      </c>
      <c r="D160" s="536"/>
      <c r="E160" s="536"/>
      <c r="F160" s="536"/>
      <c r="G160" s="536"/>
      <c r="H160" s="558">
        <v>2018</v>
      </c>
      <c r="I160" s="559"/>
      <c r="J160" s="559"/>
      <c r="K160" s="559"/>
      <c r="L160" s="559"/>
      <c r="M160" s="559"/>
      <c r="N160" s="559"/>
      <c r="O160" s="559"/>
      <c r="P160" s="560"/>
      <c r="Q160" s="556">
        <v>2019</v>
      </c>
      <c r="R160" s="556"/>
      <c r="S160" s="556"/>
      <c r="T160" s="556"/>
      <c r="U160" s="556"/>
      <c r="V160" s="556"/>
      <c r="W160" s="556"/>
      <c r="X160" s="556"/>
      <c r="Y160" s="556"/>
      <c r="Z160" s="562"/>
      <c r="AA160" s="562"/>
      <c r="AB160" s="562"/>
      <c r="AC160" s="556">
        <v>2020</v>
      </c>
      <c r="AD160" s="556"/>
      <c r="AE160" s="556"/>
      <c r="AF160" s="556"/>
      <c r="AG160" s="556"/>
      <c r="AH160" s="556"/>
      <c r="AI160" s="556"/>
      <c r="AJ160" s="556"/>
      <c r="AK160" s="556"/>
      <c r="AL160" s="556"/>
      <c r="AM160" s="556"/>
      <c r="AN160" s="556"/>
      <c r="AO160" s="556">
        <v>2021</v>
      </c>
      <c r="AP160" s="556"/>
      <c r="AQ160" s="556"/>
      <c r="AR160" s="556"/>
      <c r="AS160" s="556"/>
      <c r="AT160" s="556"/>
      <c r="AU160" s="556"/>
      <c r="AV160" s="556"/>
      <c r="AW160" s="556"/>
      <c r="AX160" s="556"/>
      <c r="AY160" s="556"/>
      <c r="AZ160" s="556"/>
      <c r="BA160" s="556">
        <v>2022</v>
      </c>
      <c r="BB160" s="556"/>
      <c r="BC160" s="556"/>
      <c r="BD160" s="556"/>
      <c r="BE160" s="556"/>
      <c r="BF160" s="556"/>
      <c r="BG160" s="556"/>
      <c r="BH160" s="556"/>
      <c r="BI160" s="556"/>
      <c r="BJ160" s="556"/>
      <c r="BK160" s="556"/>
      <c r="BL160" s="556"/>
      <c r="BM160" s="556">
        <v>2023</v>
      </c>
      <c r="BN160" s="556"/>
      <c r="BO160" s="556"/>
    </row>
    <row r="161" spans="2:67" s="19" customFormat="1" ht="42" x14ac:dyDescent="0.3">
      <c r="B161" s="113" t="s">
        <v>252</v>
      </c>
      <c r="C161" s="114" t="s">
        <v>270</v>
      </c>
      <c r="D161" s="114" t="s">
        <v>271</v>
      </c>
      <c r="E161" s="114" t="s">
        <v>272</v>
      </c>
      <c r="F161" s="114" t="s">
        <v>273</v>
      </c>
      <c r="G161" s="114" t="s">
        <v>274</v>
      </c>
      <c r="H161" s="114" t="s">
        <v>288</v>
      </c>
      <c r="I161" s="114" t="s">
        <v>289</v>
      </c>
      <c r="J161" s="114" t="s">
        <v>290</v>
      </c>
      <c r="K161" s="114" t="s">
        <v>291</v>
      </c>
      <c r="L161" s="114" t="s">
        <v>292</v>
      </c>
      <c r="M161" s="114" t="s">
        <v>293</v>
      </c>
      <c r="N161" s="114" t="s">
        <v>294</v>
      </c>
      <c r="O161" s="114" t="s">
        <v>295</v>
      </c>
      <c r="P161" s="114" t="s">
        <v>296</v>
      </c>
      <c r="Q161" s="114" t="s">
        <v>297</v>
      </c>
      <c r="R161" s="114" t="s">
        <v>298</v>
      </c>
      <c r="S161" s="114" t="s">
        <v>299</v>
      </c>
      <c r="T161" s="114" t="s">
        <v>300</v>
      </c>
      <c r="U161" s="114" t="s">
        <v>301</v>
      </c>
      <c r="V161" s="114" t="s">
        <v>302</v>
      </c>
      <c r="W161" s="114" t="s">
        <v>303</v>
      </c>
      <c r="X161" s="114" t="s">
        <v>304</v>
      </c>
      <c r="Y161" s="114" t="s">
        <v>305</v>
      </c>
      <c r="Z161" s="114" t="s">
        <v>306</v>
      </c>
      <c r="AA161" s="114" t="s">
        <v>307</v>
      </c>
      <c r="AB161" s="114" t="s">
        <v>308</v>
      </c>
      <c r="AC161" s="114" t="s">
        <v>309</v>
      </c>
      <c r="AD161" s="114" t="s">
        <v>310</v>
      </c>
      <c r="AE161" s="114" t="s">
        <v>311</v>
      </c>
      <c r="AF161" s="114" t="s">
        <v>312</v>
      </c>
      <c r="AG161" s="114" t="s">
        <v>313</v>
      </c>
      <c r="AH161" s="114" t="s">
        <v>314</v>
      </c>
      <c r="AI161" s="114" t="s">
        <v>315</v>
      </c>
      <c r="AJ161" s="114" t="s">
        <v>316</v>
      </c>
      <c r="AK161" s="114" t="s">
        <v>317</v>
      </c>
      <c r="AL161" s="114" t="s">
        <v>318</v>
      </c>
      <c r="AM161" s="114" t="s">
        <v>319</v>
      </c>
      <c r="AN161" s="114" t="s">
        <v>320</v>
      </c>
      <c r="AO161" s="114" t="s">
        <v>321</v>
      </c>
      <c r="AP161" s="114" t="s">
        <v>322</v>
      </c>
      <c r="AQ161" s="114" t="s">
        <v>323</v>
      </c>
      <c r="AR161" s="114" t="s">
        <v>324</v>
      </c>
      <c r="AS161" s="114" t="s">
        <v>325</v>
      </c>
      <c r="AT161" s="114" t="s">
        <v>326</v>
      </c>
      <c r="AU161" s="114" t="s">
        <v>327</v>
      </c>
      <c r="AV161" s="114" t="s">
        <v>328</v>
      </c>
      <c r="AW161" s="114" t="s">
        <v>329</v>
      </c>
      <c r="AX161" s="114" t="s">
        <v>330</v>
      </c>
      <c r="AY161" s="114" t="s">
        <v>331</v>
      </c>
      <c r="AZ161" s="114" t="s">
        <v>332</v>
      </c>
      <c r="BA161" s="114" t="s">
        <v>333</v>
      </c>
      <c r="BB161" s="114" t="s">
        <v>334</v>
      </c>
      <c r="BC161" s="114" t="s">
        <v>335</v>
      </c>
      <c r="BD161" s="114" t="s">
        <v>336</v>
      </c>
      <c r="BE161" s="114" t="s">
        <v>337</v>
      </c>
      <c r="BF161" s="114" t="s">
        <v>338</v>
      </c>
      <c r="BG161" s="114" t="s">
        <v>339</v>
      </c>
      <c r="BH161" s="114" t="s">
        <v>340</v>
      </c>
      <c r="BI161" s="114" t="s">
        <v>341</v>
      </c>
      <c r="BJ161" s="114" t="s">
        <v>342</v>
      </c>
      <c r="BK161" s="114" t="s">
        <v>343</v>
      </c>
      <c r="BL161" s="114" t="s">
        <v>344</v>
      </c>
      <c r="BM161" s="309" t="s">
        <v>345</v>
      </c>
      <c r="BN161" s="309" t="s">
        <v>346</v>
      </c>
      <c r="BO161" s="309" t="s">
        <v>347</v>
      </c>
    </row>
    <row r="162" spans="2:67" ht="30.6" x14ac:dyDescent="0.3">
      <c r="B162" s="113" t="s">
        <v>348</v>
      </c>
      <c r="C162" s="310"/>
      <c r="D162" s="310"/>
      <c r="E162" s="310"/>
      <c r="F162" s="310"/>
      <c r="G162" s="311"/>
      <c r="H162" s="460"/>
      <c r="I162" s="460"/>
      <c r="J162" s="460"/>
      <c r="K162" s="460"/>
      <c r="L162" s="460"/>
      <c r="M162" s="460"/>
      <c r="N162" s="460"/>
      <c r="O162" s="460"/>
      <c r="P162" s="460"/>
      <c r="Q162" s="460"/>
      <c r="R162" s="460"/>
      <c r="S162" s="460"/>
      <c r="T162" s="460"/>
      <c r="U162" s="460"/>
      <c r="V162" s="460"/>
      <c r="W162" s="460"/>
      <c r="X162" s="460"/>
      <c r="Y162" s="460"/>
      <c r="Z162" s="460"/>
      <c r="AA162" s="460"/>
      <c r="AB162" s="460"/>
      <c r="AC162" s="460"/>
      <c r="AD162" s="460"/>
      <c r="AE162" s="460"/>
      <c r="AF162" s="460"/>
      <c r="AG162" s="460"/>
      <c r="AH162" s="460"/>
      <c r="AI162" s="460"/>
      <c r="AJ162" s="460"/>
      <c r="AK162" s="460"/>
      <c r="AL162" s="460"/>
      <c r="AM162" s="460"/>
      <c r="AN162" s="460"/>
      <c r="AO162" s="460"/>
      <c r="AP162" s="460"/>
      <c r="AQ162" s="460"/>
      <c r="AR162" s="460"/>
      <c r="AS162" s="460"/>
      <c r="AT162" s="460"/>
      <c r="AU162" s="460"/>
      <c r="AV162" s="460"/>
      <c r="AW162" s="460"/>
      <c r="AX162" s="460"/>
      <c r="AY162" s="460"/>
      <c r="AZ162" s="460"/>
      <c r="BA162" s="460"/>
      <c r="BB162" s="460"/>
      <c r="BC162" s="460"/>
      <c r="BD162" s="460"/>
      <c r="BE162" s="460"/>
      <c r="BF162" s="460"/>
      <c r="BG162" s="460"/>
      <c r="BH162" s="460"/>
      <c r="BI162" s="460"/>
      <c r="BJ162" s="460"/>
      <c r="BK162" s="460"/>
      <c r="BL162" s="312"/>
      <c r="BM162" s="460"/>
      <c r="BN162" s="460"/>
      <c r="BO162" s="460"/>
    </row>
    <row r="163" spans="2:67" ht="30.6" x14ac:dyDescent="0.3">
      <c r="B163" s="113" t="s">
        <v>349</v>
      </c>
      <c r="C163" s="310"/>
      <c r="D163" s="310"/>
      <c r="E163" s="310"/>
      <c r="F163" s="310"/>
      <c r="G163" s="311"/>
      <c r="H163" s="460"/>
      <c r="I163" s="460"/>
      <c r="J163" s="460"/>
      <c r="K163" s="460"/>
      <c r="L163" s="460"/>
      <c r="M163" s="460"/>
      <c r="N163" s="460"/>
      <c r="O163" s="460"/>
      <c r="P163" s="460"/>
      <c r="Q163" s="460"/>
      <c r="R163" s="460"/>
      <c r="S163" s="460"/>
      <c r="T163" s="460"/>
      <c r="U163" s="460"/>
      <c r="V163" s="460"/>
      <c r="W163" s="460"/>
      <c r="X163" s="460"/>
      <c r="Y163" s="460"/>
      <c r="Z163" s="460"/>
      <c r="AA163" s="460"/>
      <c r="AB163" s="460"/>
      <c r="AC163" s="460"/>
      <c r="AD163" s="460"/>
      <c r="AE163" s="460"/>
      <c r="AF163" s="460"/>
      <c r="AG163" s="460"/>
      <c r="AH163" s="460"/>
      <c r="AI163" s="460"/>
      <c r="AJ163" s="460"/>
      <c r="AK163" s="460"/>
      <c r="AL163" s="460"/>
      <c r="AM163" s="460"/>
      <c r="AN163" s="460"/>
      <c r="AO163" s="460"/>
      <c r="AP163" s="460"/>
      <c r="AQ163" s="460"/>
      <c r="AR163" s="460"/>
      <c r="AS163" s="460"/>
      <c r="AT163" s="460"/>
      <c r="AU163" s="460"/>
      <c r="AV163" s="460"/>
      <c r="AW163" s="460"/>
      <c r="AX163" s="460"/>
      <c r="AY163" s="460"/>
      <c r="AZ163" s="460"/>
      <c r="BA163" s="460"/>
      <c r="BB163" s="460"/>
      <c r="BC163" s="460"/>
      <c r="BD163" s="460"/>
      <c r="BE163" s="460"/>
      <c r="BF163" s="460"/>
      <c r="BG163" s="460"/>
      <c r="BH163" s="460"/>
      <c r="BI163" s="460"/>
      <c r="BJ163" s="460"/>
      <c r="BK163" s="460"/>
      <c r="BL163" s="312"/>
      <c r="BM163" s="460"/>
      <c r="BN163" s="460"/>
      <c r="BO163" s="460"/>
    </row>
    <row r="164" spans="2:67" ht="15.6" x14ac:dyDescent="0.3">
      <c r="B164" s="313" t="s">
        <v>350</v>
      </c>
      <c r="C164" s="314">
        <f t="shared" ref="C164:BN164" si="54">SUM(C162+C163)</f>
        <v>0</v>
      </c>
      <c r="D164" s="314">
        <f t="shared" si="54"/>
        <v>0</v>
      </c>
      <c r="E164" s="314">
        <f t="shared" si="54"/>
        <v>0</v>
      </c>
      <c r="F164" s="314">
        <f t="shared" si="54"/>
        <v>0</v>
      </c>
      <c r="G164" s="314">
        <f t="shared" si="54"/>
        <v>0</v>
      </c>
      <c r="H164" s="314">
        <v>0</v>
      </c>
      <c r="I164" s="314">
        <v>0</v>
      </c>
      <c r="J164" s="314">
        <v>0</v>
      </c>
      <c r="K164" s="314">
        <v>0</v>
      </c>
      <c r="L164" s="314">
        <v>0</v>
      </c>
      <c r="M164" s="314">
        <v>0</v>
      </c>
      <c r="N164" s="314">
        <v>0</v>
      </c>
      <c r="O164" s="314">
        <v>0</v>
      </c>
      <c r="P164" s="314">
        <v>0</v>
      </c>
      <c r="Q164" s="314">
        <f t="shared" si="54"/>
        <v>0</v>
      </c>
      <c r="R164" s="314">
        <f t="shared" si="54"/>
        <v>0</v>
      </c>
      <c r="S164" s="314">
        <f t="shared" si="54"/>
        <v>0</v>
      </c>
      <c r="T164" s="314">
        <f t="shared" si="54"/>
        <v>0</v>
      </c>
      <c r="U164" s="314">
        <f t="shared" si="54"/>
        <v>0</v>
      </c>
      <c r="V164" s="314">
        <f t="shared" si="54"/>
        <v>0</v>
      </c>
      <c r="W164" s="314">
        <f t="shared" si="54"/>
        <v>0</v>
      </c>
      <c r="X164" s="314">
        <f t="shared" si="54"/>
        <v>0</v>
      </c>
      <c r="Y164" s="314">
        <f t="shared" si="54"/>
        <v>0</v>
      </c>
      <c r="Z164" s="314">
        <f t="shared" si="54"/>
        <v>0</v>
      </c>
      <c r="AA164" s="314">
        <f t="shared" si="54"/>
        <v>0</v>
      </c>
      <c r="AB164" s="314">
        <f t="shared" si="54"/>
        <v>0</v>
      </c>
      <c r="AC164" s="314">
        <f t="shared" si="54"/>
        <v>0</v>
      </c>
      <c r="AD164" s="314">
        <f t="shared" si="54"/>
        <v>0</v>
      </c>
      <c r="AE164" s="314">
        <f t="shared" si="54"/>
        <v>0</v>
      </c>
      <c r="AF164" s="314">
        <f t="shared" si="54"/>
        <v>0</v>
      </c>
      <c r="AG164" s="314">
        <f t="shared" si="54"/>
        <v>0</v>
      </c>
      <c r="AH164" s="314">
        <f t="shared" si="54"/>
        <v>0</v>
      </c>
      <c r="AI164" s="314">
        <f t="shared" si="54"/>
        <v>0</v>
      </c>
      <c r="AJ164" s="314">
        <f t="shared" si="54"/>
        <v>0</v>
      </c>
      <c r="AK164" s="314">
        <f t="shared" si="54"/>
        <v>0</v>
      </c>
      <c r="AL164" s="314">
        <f t="shared" si="54"/>
        <v>0</v>
      </c>
      <c r="AM164" s="314">
        <f t="shared" si="54"/>
        <v>0</v>
      </c>
      <c r="AN164" s="314">
        <f t="shared" si="54"/>
        <v>0</v>
      </c>
      <c r="AO164" s="314">
        <f t="shared" si="54"/>
        <v>0</v>
      </c>
      <c r="AP164" s="314">
        <f t="shared" si="54"/>
        <v>0</v>
      </c>
      <c r="AQ164" s="314">
        <f t="shared" si="54"/>
        <v>0</v>
      </c>
      <c r="AR164" s="314">
        <f t="shared" si="54"/>
        <v>0</v>
      </c>
      <c r="AS164" s="314">
        <f t="shared" si="54"/>
        <v>0</v>
      </c>
      <c r="AT164" s="314">
        <f t="shared" si="54"/>
        <v>0</v>
      </c>
      <c r="AU164" s="314">
        <f t="shared" si="54"/>
        <v>0</v>
      </c>
      <c r="AV164" s="314">
        <f t="shared" si="54"/>
        <v>0</v>
      </c>
      <c r="AW164" s="314">
        <f t="shared" si="54"/>
        <v>0</v>
      </c>
      <c r="AX164" s="314">
        <f t="shared" si="54"/>
        <v>0</v>
      </c>
      <c r="AY164" s="314">
        <f t="shared" si="54"/>
        <v>0</v>
      </c>
      <c r="AZ164" s="314">
        <f t="shared" si="54"/>
        <v>0</v>
      </c>
      <c r="BA164" s="314">
        <f t="shared" si="54"/>
        <v>0</v>
      </c>
      <c r="BB164" s="314">
        <f t="shared" si="54"/>
        <v>0</v>
      </c>
      <c r="BC164" s="314">
        <f t="shared" si="54"/>
        <v>0</v>
      </c>
      <c r="BD164" s="314">
        <f t="shared" si="54"/>
        <v>0</v>
      </c>
      <c r="BE164" s="314">
        <f t="shared" si="54"/>
        <v>0</v>
      </c>
      <c r="BF164" s="314">
        <f t="shared" si="54"/>
        <v>0</v>
      </c>
      <c r="BG164" s="314">
        <f t="shared" si="54"/>
        <v>0</v>
      </c>
      <c r="BH164" s="314">
        <f t="shared" si="54"/>
        <v>0</v>
      </c>
      <c r="BI164" s="314">
        <f t="shared" si="54"/>
        <v>0</v>
      </c>
      <c r="BJ164" s="314">
        <f t="shared" si="54"/>
        <v>0</v>
      </c>
      <c r="BK164" s="314">
        <f t="shared" si="54"/>
        <v>0</v>
      </c>
      <c r="BL164" s="314">
        <f t="shared" si="54"/>
        <v>0</v>
      </c>
      <c r="BM164" s="314">
        <f t="shared" si="54"/>
        <v>0</v>
      </c>
      <c r="BN164" s="314">
        <f t="shared" si="54"/>
        <v>0</v>
      </c>
      <c r="BO164" s="314">
        <f t="shared" ref="BO164" si="55">SUM(BO162+BO163)</f>
        <v>0</v>
      </c>
    </row>
    <row r="165" spans="2:67" ht="30.6" x14ac:dyDescent="0.3">
      <c r="B165" s="113" t="s">
        <v>351</v>
      </c>
      <c r="C165" s="310"/>
      <c r="D165" s="310"/>
      <c r="E165" s="310"/>
      <c r="F165" s="310"/>
      <c r="G165" s="311"/>
      <c r="H165" s="460"/>
      <c r="I165" s="460"/>
      <c r="J165" s="460"/>
      <c r="K165" s="460"/>
      <c r="L165" s="460"/>
      <c r="M165" s="460"/>
      <c r="N165" s="460"/>
      <c r="O165" s="460"/>
      <c r="P165" s="460"/>
      <c r="Q165" s="460"/>
      <c r="R165" s="460"/>
      <c r="S165" s="460"/>
      <c r="T165" s="460"/>
      <c r="U165" s="460"/>
      <c r="V165" s="460"/>
      <c r="W165" s="460"/>
      <c r="X165" s="460"/>
      <c r="Y165" s="460"/>
      <c r="Z165" s="460"/>
      <c r="AA165" s="460"/>
      <c r="AB165" s="460"/>
      <c r="AC165" s="460"/>
      <c r="AD165" s="460"/>
      <c r="AE165" s="460"/>
      <c r="AF165" s="460"/>
      <c r="AG165" s="460"/>
      <c r="AH165" s="460"/>
      <c r="AI165" s="460"/>
      <c r="AJ165" s="460"/>
      <c r="AK165" s="460"/>
      <c r="AL165" s="460"/>
      <c r="AM165" s="460"/>
      <c r="AN165" s="460"/>
      <c r="AO165" s="460"/>
      <c r="AP165" s="460"/>
      <c r="AQ165" s="460"/>
      <c r="AR165" s="460"/>
      <c r="AS165" s="460"/>
      <c r="AT165" s="460"/>
      <c r="AU165" s="460"/>
      <c r="AV165" s="460"/>
      <c r="AW165" s="460"/>
      <c r="AX165" s="460"/>
      <c r="AY165" s="460"/>
      <c r="AZ165" s="460"/>
      <c r="BA165" s="460"/>
      <c r="BB165" s="460"/>
      <c r="BC165" s="460"/>
      <c r="BD165" s="460"/>
      <c r="BE165" s="460"/>
      <c r="BF165" s="460"/>
      <c r="BG165" s="460"/>
      <c r="BH165" s="460"/>
      <c r="BI165" s="460"/>
      <c r="BJ165" s="460"/>
      <c r="BK165" s="460"/>
      <c r="BL165" s="312"/>
      <c r="BM165" s="460"/>
      <c r="BN165" s="460"/>
      <c r="BO165" s="460"/>
    </row>
    <row r="166" spans="2:67" ht="30.6" x14ac:dyDescent="0.3">
      <c r="B166" s="113" t="s">
        <v>352</v>
      </c>
      <c r="C166" s="310"/>
      <c r="D166" s="310"/>
      <c r="E166" s="310"/>
      <c r="F166" s="310"/>
      <c r="G166" s="311"/>
      <c r="H166" s="460"/>
      <c r="I166" s="460"/>
      <c r="J166" s="460"/>
      <c r="K166" s="460"/>
      <c r="L166" s="460"/>
      <c r="M166" s="460"/>
      <c r="N166" s="460"/>
      <c r="O166" s="460"/>
      <c r="P166" s="460"/>
      <c r="Q166" s="460"/>
      <c r="R166" s="460"/>
      <c r="S166" s="460"/>
      <c r="T166" s="460"/>
      <c r="U166" s="460"/>
      <c r="V166" s="460"/>
      <c r="W166" s="460"/>
      <c r="X166" s="460"/>
      <c r="Y166" s="460"/>
      <c r="Z166" s="460"/>
      <c r="AA166" s="460"/>
      <c r="AB166" s="460"/>
      <c r="AC166" s="460"/>
      <c r="AD166" s="460"/>
      <c r="AE166" s="460"/>
      <c r="AF166" s="460"/>
      <c r="AG166" s="460"/>
      <c r="AH166" s="460"/>
      <c r="AI166" s="460"/>
      <c r="AJ166" s="460"/>
      <c r="AK166" s="460"/>
      <c r="AL166" s="460"/>
      <c r="AM166" s="460"/>
      <c r="AN166" s="460"/>
      <c r="AO166" s="460"/>
      <c r="AP166" s="460"/>
      <c r="AQ166" s="460"/>
      <c r="AR166" s="460"/>
      <c r="AS166" s="460"/>
      <c r="AT166" s="460"/>
      <c r="AU166" s="460"/>
      <c r="AV166" s="460"/>
      <c r="AW166" s="460"/>
      <c r="AX166" s="460"/>
      <c r="AY166" s="460"/>
      <c r="AZ166" s="460"/>
      <c r="BA166" s="460"/>
      <c r="BB166" s="460"/>
      <c r="BC166" s="460"/>
      <c r="BD166" s="460"/>
      <c r="BE166" s="460"/>
      <c r="BF166" s="460"/>
      <c r="BG166" s="460"/>
      <c r="BH166" s="460"/>
      <c r="BI166" s="460"/>
      <c r="BJ166" s="460"/>
      <c r="BK166" s="460"/>
      <c r="BL166" s="312"/>
      <c r="BM166" s="460"/>
      <c r="BN166" s="460"/>
      <c r="BO166" s="460"/>
    </row>
    <row r="167" spans="2:67" ht="15.6" x14ac:dyDescent="0.3">
      <c r="B167" s="313" t="s">
        <v>353</v>
      </c>
      <c r="C167" s="314">
        <f t="shared" ref="C167:BN167" si="56">SUM(C165+C166)</f>
        <v>0</v>
      </c>
      <c r="D167" s="314">
        <f t="shared" si="56"/>
        <v>0</v>
      </c>
      <c r="E167" s="314">
        <f t="shared" si="56"/>
        <v>0</v>
      </c>
      <c r="F167" s="314">
        <f t="shared" si="56"/>
        <v>0</v>
      </c>
      <c r="G167" s="314">
        <f t="shared" si="56"/>
        <v>0</v>
      </c>
      <c r="H167" s="314">
        <v>0</v>
      </c>
      <c r="I167" s="314">
        <v>0</v>
      </c>
      <c r="J167" s="314">
        <v>0</v>
      </c>
      <c r="K167" s="314">
        <v>0</v>
      </c>
      <c r="L167" s="314">
        <v>0</v>
      </c>
      <c r="M167" s="314">
        <v>0</v>
      </c>
      <c r="N167" s="314">
        <v>0</v>
      </c>
      <c r="O167" s="314">
        <v>0</v>
      </c>
      <c r="P167" s="314">
        <v>0</v>
      </c>
      <c r="Q167" s="314">
        <f t="shared" si="56"/>
        <v>0</v>
      </c>
      <c r="R167" s="314">
        <f t="shared" si="56"/>
        <v>0</v>
      </c>
      <c r="S167" s="314">
        <f t="shared" si="56"/>
        <v>0</v>
      </c>
      <c r="T167" s="314">
        <f t="shared" si="56"/>
        <v>0</v>
      </c>
      <c r="U167" s="314">
        <f t="shared" si="56"/>
        <v>0</v>
      </c>
      <c r="V167" s="314">
        <f t="shared" si="56"/>
        <v>0</v>
      </c>
      <c r="W167" s="314">
        <f t="shared" si="56"/>
        <v>0</v>
      </c>
      <c r="X167" s="314">
        <f t="shared" si="56"/>
        <v>0</v>
      </c>
      <c r="Y167" s="314">
        <f t="shared" si="56"/>
        <v>0</v>
      </c>
      <c r="Z167" s="314">
        <f t="shared" si="56"/>
        <v>0</v>
      </c>
      <c r="AA167" s="314">
        <f t="shared" si="56"/>
        <v>0</v>
      </c>
      <c r="AB167" s="314">
        <f t="shared" si="56"/>
        <v>0</v>
      </c>
      <c r="AC167" s="314">
        <f t="shared" si="56"/>
        <v>0</v>
      </c>
      <c r="AD167" s="314">
        <f t="shared" si="56"/>
        <v>0</v>
      </c>
      <c r="AE167" s="314">
        <f t="shared" si="56"/>
        <v>0</v>
      </c>
      <c r="AF167" s="314">
        <f t="shared" si="56"/>
        <v>0</v>
      </c>
      <c r="AG167" s="314">
        <f t="shared" si="56"/>
        <v>0</v>
      </c>
      <c r="AH167" s="314">
        <f t="shared" si="56"/>
        <v>0</v>
      </c>
      <c r="AI167" s="314">
        <f t="shared" si="56"/>
        <v>0</v>
      </c>
      <c r="AJ167" s="314">
        <f t="shared" si="56"/>
        <v>0</v>
      </c>
      <c r="AK167" s="314">
        <f t="shared" si="56"/>
        <v>0</v>
      </c>
      <c r="AL167" s="314">
        <f t="shared" si="56"/>
        <v>0</v>
      </c>
      <c r="AM167" s="314">
        <f t="shared" si="56"/>
        <v>0</v>
      </c>
      <c r="AN167" s="314">
        <f t="shared" si="56"/>
        <v>0</v>
      </c>
      <c r="AO167" s="314">
        <f t="shared" si="56"/>
        <v>0</v>
      </c>
      <c r="AP167" s="314">
        <f t="shared" si="56"/>
        <v>0</v>
      </c>
      <c r="AQ167" s="314">
        <f t="shared" si="56"/>
        <v>0</v>
      </c>
      <c r="AR167" s="314">
        <f t="shared" si="56"/>
        <v>0</v>
      </c>
      <c r="AS167" s="314">
        <f t="shared" si="56"/>
        <v>0</v>
      </c>
      <c r="AT167" s="314">
        <f t="shared" si="56"/>
        <v>0</v>
      </c>
      <c r="AU167" s="314">
        <f t="shared" si="56"/>
        <v>0</v>
      </c>
      <c r="AV167" s="314">
        <f t="shared" si="56"/>
        <v>0</v>
      </c>
      <c r="AW167" s="314">
        <f t="shared" si="56"/>
        <v>0</v>
      </c>
      <c r="AX167" s="314">
        <f t="shared" si="56"/>
        <v>0</v>
      </c>
      <c r="AY167" s="314">
        <f t="shared" si="56"/>
        <v>0</v>
      </c>
      <c r="AZ167" s="314">
        <f t="shared" si="56"/>
        <v>0</v>
      </c>
      <c r="BA167" s="314">
        <f t="shared" si="56"/>
        <v>0</v>
      </c>
      <c r="BB167" s="314">
        <f t="shared" si="56"/>
        <v>0</v>
      </c>
      <c r="BC167" s="314">
        <f t="shared" si="56"/>
        <v>0</v>
      </c>
      <c r="BD167" s="314">
        <f t="shared" si="56"/>
        <v>0</v>
      </c>
      <c r="BE167" s="314">
        <f t="shared" si="56"/>
        <v>0</v>
      </c>
      <c r="BF167" s="314">
        <f t="shared" si="56"/>
        <v>0</v>
      </c>
      <c r="BG167" s="314">
        <f t="shared" si="56"/>
        <v>0</v>
      </c>
      <c r="BH167" s="314">
        <f t="shared" si="56"/>
        <v>0</v>
      </c>
      <c r="BI167" s="314">
        <f t="shared" si="56"/>
        <v>0</v>
      </c>
      <c r="BJ167" s="314">
        <f t="shared" si="56"/>
        <v>0</v>
      </c>
      <c r="BK167" s="314">
        <f t="shared" si="56"/>
        <v>0</v>
      </c>
      <c r="BL167" s="314">
        <f t="shared" si="56"/>
        <v>0</v>
      </c>
      <c r="BM167" s="314">
        <f t="shared" si="56"/>
        <v>0</v>
      </c>
      <c r="BN167" s="314">
        <f t="shared" si="56"/>
        <v>0</v>
      </c>
      <c r="BO167" s="314">
        <f t="shared" ref="BO167" si="57">SUM(BO165+BO166)</f>
        <v>0</v>
      </c>
    </row>
    <row r="168" spans="2:67" ht="15.6" x14ac:dyDescent="0.3">
      <c r="B168" s="315" t="s">
        <v>354</v>
      </c>
      <c r="C168" s="316">
        <f t="shared" ref="C168:BN168" si="58">SUM(C164+C167)</f>
        <v>0</v>
      </c>
      <c r="D168" s="316">
        <f t="shared" si="58"/>
        <v>0</v>
      </c>
      <c r="E168" s="316">
        <f t="shared" si="58"/>
        <v>0</v>
      </c>
      <c r="F168" s="316">
        <f t="shared" si="58"/>
        <v>0</v>
      </c>
      <c r="G168" s="316">
        <f t="shared" si="58"/>
        <v>0</v>
      </c>
      <c r="H168" s="316">
        <v>0</v>
      </c>
      <c r="I168" s="316">
        <v>0</v>
      </c>
      <c r="J168" s="316">
        <v>0</v>
      </c>
      <c r="K168" s="316">
        <v>0</v>
      </c>
      <c r="L168" s="316">
        <v>0</v>
      </c>
      <c r="M168" s="316">
        <v>0</v>
      </c>
      <c r="N168" s="316">
        <v>0</v>
      </c>
      <c r="O168" s="316">
        <v>0</v>
      </c>
      <c r="P168" s="316">
        <v>0</v>
      </c>
      <c r="Q168" s="316">
        <f t="shared" si="58"/>
        <v>0</v>
      </c>
      <c r="R168" s="316">
        <f t="shared" si="58"/>
        <v>0</v>
      </c>
      <c r="S168" s="316">
        <f t="shared" si="58"/>
        <v>0</v>
      </c>
      <c r="T168" s="316">
        <f t="shared" si="58"/>
        <v>0</v>
      </c>
      <c r="U168" s="316">
        <f t="shared" si="58"/>
        <v>0</v>
      </c>
      <c r="V168" s="316">
        <f t="shared" si="58"/>
        <v>0</v>
      </c>
      <c r="W168" s="316">
        <f t="shared" si="58"/>
        <v>0</v>
      </c>
      <c r="X168" s="316">
        <f t="shared" si="58"/>
        <v>0</v>
      </c>
      <c r="Y168" s="316">
        <f t="shared" si="58"/>
        <v>0</v>
      </c>
      <c r="Z168" s="316">
        <f t="shared" si="58"/>
        <v>0</v>
      </c>
      <c r="AA168" s="316">
        <f t="shared" si="58"/>
        <v>0</v>
      </c>
      <c r="AB168" s="316">
        <f t="shared" si="58"/>
        <v>0</v>
      </c>
      <c r="AC168" s="316">
        <f t="shared" si="58"/>
        <v>0</v>
      </c>
      <c r="AD168" s="316">
        <f t="shared" si="58"/>
        <v>0</v>
      </c>
      <c r="AE168" s="316">
        <f t="shared" si="58"/>
        <v>0</v>
      </c>
      <c r="AF168" s="316">
        <f t="shared" si="58"/>
        <v>0</v>
      </c>
      <c r="AG168" s="316">
        <f t="shared" si="58"/>
        <v>0</v>
      </c>
      <c r="AH168" s="316">
        <f t="shared" si="58"/>
        <v>0</v>
      </c>
      <c r="AI168" s="316">
        <f t="shared" si="58"/>
        <v>0</v>
      </c>
      <c r="AJ168" s="316">
        <f t="shared" si="58"/>
        <v>0</v>
      </c>
      <c r="AK168" s="316">
        <f t="shared" si="58"/>
        <v>0</v>
      </c>
      <c r="AL168" s="316">
        <f t="shared" si="58"/>
        <v>0</v>
      </c>
      <c r="AM168" s="316">
        <f t="shared" si="58"/>
        <v>0</v>
      </c>
      <c r="AN168" s="316">
        <f t="shared" si="58"/>
        <v>0</v>
      </c>
      <c r="AO168" s="316">
        <f t="shared" si="58"/>
        <v>0</v>
      </c>
      <c r="AP168" s="316">
        <f t="shared" si="58"/>
        <v>0</v>
      </c>
      <c r="AQ168" s="316">
        <f t="shared" si="58"/>
        <v>0</v>
      </c>
      <c r="AR168" s="316">
        <f t="shared" si="58"/>
        <v>0</v>
      </c>
      <c r="AS168" s="316">
        <f t="shared" si="58"/>
        <v>0</v>
      </c>
      <c r="AT168" s="316">
        <f t="shared" si="58"/>
        <v>0</v>
      </c>
      <c r="AU168" s="316">
        <f t="shared" si="58"/>
        <v>0</v>
      </c>
      <c r="AV168" s="316">
        <f t="shared" si="58"/>
        <v>0</v>
      </c>
      <c r="AW168" s="316">
        <f t="shared" si="58"/>
        <v>0</v>
      </c>
      <c r="AX168" s="316">
        <f t="shared" si="58"/>
        <v>0</v>
      </c>
      <c r="AY168" s="316">
        <f t="shared" si="58"/>
        <v>0</v>
      </c>
      <c r="AZ168" s="316">
        <f t="shared" si="58"/>
        <v>0</v>
      </c>
      <c r="BA168" s="316">
        <f t="shared" si="58"/>
        <v>0</v>
      </c>
      <c r="BB168" s="316">
        <f t="shared" si="58"/>
        <v>0</v>
      </c>
      <c r="BC168" s="316">
        <f t="shared" si="58"/>
        <v>0</v>
      </c>
      <c r="BD168" s="316">
        <f t="shared" si="58"/>
        <v>0</v>
      </c>
      <c r="BE168" s="316">
        <f t="shared" si="58"/>
        <v>0</v>
      </c>
      <c r="BF168" s="316">
        <f t="shared" si="58"/>
        <v>0</v>
      </c>
      <c r="BG168" s="316">
        <f t="shared" si="58"/>
        <v>0</v>
      </c>
      <c r="BH168" s="316">
        <f t="shared" si="58"/>
        <v>0</v>
      </c>
      <c r="BI168" s="316">
        <f t="shared" si="58"/>
        <v>0</v>
      </c>
      <c r="BJ168" s="316">
        <f t="shared" si="58"/>
        <v>0</v>
      </c>
      <c r="BK168" s="316">
        <f t="shared" si="58"/>
        <v>0</v>
      </c>
      <c r="BL168" s="316">
        <f t="shared" si="58"/>
        <v>0</v>
      </c>
      <c r="BM168" s="316">
        <f t="shared" si="58"/>
        <v>0</v>
      </c>
      <c r="BN168" s="316">
        <f t="shared" si="58"/>
        <v>0</v>
      </c>
      <c r="BO168" s="316">
        <f t="shared" ref="BO168" si="59">SUM(BO164+BO167)</f>
        <v>0</v>
      </c>
    </row>
    <row r="169" spans="2:67" ht="16.2" thickBot="1" x14ac:dyDescent="0.35">
      <c r="B169" s="317" t="s">
        <v>355</v>
      </c>
      <c r="C169" s="318">
        <f>C168/C$11</f>
        <v>0</v>
      </c>
      <c r="D169" s="318">
        <f>D168/D$11</f>
        <v>0</v>
      </c>
      <c r="E169" s="318">
        <f>E168/E$11</f>
        <v>0</v>
      </c>
      <c r="F169" s="318">
        <f>F168/F$11</f>
        <v>0</v>
      </c>
      <c r="G169" s="318">
        <f>G168/G$11</f>
        <v>0</v>
      </c>
      <c r="H169" s="319"/>
      <c r="I169" s="320"/>
      <c r="J169" s="320"/>
      <c r="K169" s="320"/>
      <c r="L169" s="320"/>
      <c r="M169" s="321"/>
      <c r="N169" s="320"/>
      <c r="O169" s="320"/>
      <c r="P169" s="320"/>
      <c r="Q169" s="320"/>
      <c r="R169" s="321"/>
      <c r="S169" s="320"/>
      <c r="T169" s="320"/>
      <c r="U169" s="320"/>
      <c r="V169" s="320"/>
      <c r="W169" s="321"/>
      <c r="X169" s="320"/>
      <c r="Y169" s="320"/>
      <c r="Z169" s="320"/>
      <c r="AA169" s="320"/>
      <c r="AB169" s="321"/>
      <c r="AC169" s="320"/>
      <c r="AD169" s="320"/>
      <c r="AE169" s="320"/>
      <c r="AF169" s="320"/>
      <c r="AG169" s="321"/>
      <c r="AH169" s="320"/>
      <c r="AI169" s="320"/>
      <c r="AJ169" s="320"/>
      <c r="AK169" s="320"/>
      <c r="AL169" s="321"/>
      <c r="AM169" s="320"/>
      <c r="AN169" s="320"/>
      <c r="AO169" s="320"/>
      <c r="AP169" s="320"/>
      <c r="AQ169" s="321"/>
      <c r="AR169" s="320"/>
      <c r="AS169" s="320"/>
      <c r="AT169" s="320"/>
      <c r="AU169" s="320"/>
      <c r="AV169" s="321"/>
      <c r="AW169" s="320"/>
      <c r="AX169" s="320"/>
      <c r="AY169" s="320"/>
      <c r="AZ169" s="320"/>
      <c r="BA169" s="321"/>
      <c r="BB169" s="320"/>
      <c r="BC169" s="320"/>
      <c r="BD169" s="320"/>
      <c r="BE169" s="320"/>
      <c r="BF169" s="321"/>
      <c r="BG169" s="320"/>
      <c r="BH169" s="320"/>
      <c r="BI169" s="320"/>
      <c r="BJ169" s="320"/>
      <c r="BK169" s="321"/>
      <c r="BL169" s="320"/>
      <c r="BM169" s="320"/>
      <c r="BN169" s="320"/>
      <c r="BO169" s="320"/>
    </row>
    <row r="170" spans="2:67" ht="30.6" x14ac:dyDescent="0.3">
      <c r="B170" s="322" t="s">
        <v>356</v>
      </c>
      <c r="C170" s="323"/>
      <c r="D170" s="323"/>
      <c r="E170" s="323"/>
      <c r="F170" s="323"/>
      <c r="G170" s="324"/>
      <c r="H170" s="460"/>
      <c r="I170" s="460"/>
      <c r="J170" s="460"/>
      <c r="K170" s="460"/>
      <c r="L170" s="460"/>
      <c r="M170" s="460"/>
      <c r="N170" s="460"/>
      <c r="O170" s="460"/>
      <c r="P170" s="460"/>
      <c r="Q170" s="460"/>
      <c r="R170" s="460"/>
      <c r="S170" s="460"/>
      <c r="T170" s="460"/>
      <c r="U170" s="460"/>
      <c r="V170" s="460"/>
      <c r="W170" s="460"/>
      <c r="X170" s="460"/>
      <c r="Y170" s="460"/>
      <c r="Z170" s="460"/>
      <c r="AA170" s="460"/>
      <c r="AB170" s="460"/>
      <c r="AC170" s="460"/>
      <c r="AD170" s="460"/>
      <c r="AE170" s="460"/>
      <c r="AF170" s="460"/>
      <c r="AG170" s="460"/>
      <c r="AH170" s="460"/>
      <c r="AI170" s="460"/>
      <c r="AJ170" s="460"/>
      <c r="AK170" s="460"/>
      <c r="AL170" s="460"/>
      <c r="AM170" s="460"/>
      <c r="AN170" s="460"/>
      <c r="AO170" s="460"/>
      <c r="AP170" s="460"/>
      <c r="AQ170" s="460"/>
      <c r="AR170" s="460"/>
      <c r="AS170" s="460"/>
      <c r="AT170" s="460"/>
      <c r="AU170" s="460"/>
      <c r="AV170" s="460"/>
      <c r="AW170" s="460"/>
      <c r="AX170" s="460"/>
      <c r="AY170" s="460"/>
      <c r="AZ170" s="460"/>
      <c r="BA170" s="460"/>
      <c r="BB170" s="460"/>
      <c r="BC170" s="460"/>
      <c r="BD170" s="460"/>
      <c r="BE170" s="460"/>
      <c r="BF170" s="460"/>
      <c r="BG170" s="460"/>
      <c r="BH170" s="460"/>
      <c r="BI170" s="460"/>
      <c r="BJ170" s="460"/>
      <c r="BK170" s="460"/>
      <c r="BL170" s="312"/>
      <c r="BM170" s="460"/>
      <c r="BN170" s="460"/>
      <c r="BO170" s="460"/>
    </row>
    <row r="171" spans="2:67" ht="30.6" x14ac:dyDescent="0.3">
      <c r="B171" s="113" t="s">
        <v>357</v>
      </c>
      <c r="C171" s="323"/>
      <c r="D171" s="323"/>
      <c r="E171" s="323"/>
      <c r="F171" s="323"/>
      <c r="G171" s="324"/>
      <c r="H171" s="460"/>
      <c r="I171" s="460"/>
      <c r="J171" s="460"/>
      <c r="K171" s="460"/>
      <c r="L171" s="460"/>
      <c r="M171" s="460"/>
      <c r="N171" s="460"/>
      <c r="O171" s="460"/>
      <c r="P171" s="460"/>
      <c r="Q171" s="460"/>
      <c r="R171" s="460"/>
      <c r="S171" s="460"/>
      <c r="T171" s="460"/>
      <c r="U171" s="460"/>
      <c r="V171" s="460"/>
      <c r="W171" s="460"/>
      <c r="X171" s="460"/>
      <c r="Y171" s="460"/>
      <c r="Z171" s="460"/>
      <c r="AA171" s="460"/>
      <c r="AB171" s="460"/>
      <c r="AC171" s="460"/>
      <c r="AD171" s="460"/>
      <c r="AE171" s="460"/>
      <c r="AF171" s="460"/>
      <c r="AG171" s="460"/>
      <c r="AH171" s="460"/>
      <c r="AI171" s="460"/>
      <c r="AJ171" s="460"/>
      <c r="AK171" s="460"/>
      <c r="AL171" s="460"/>
      <c r="AM171" s="460"/>
      <c r="AN171" s="460"/>
      <c r="AO171" s="460"/>
      <c r="AP171" s="460"/>
      <c r="AQ171" s="460"/>
      <c r="AR171" s="460"/>
      <c r="AS171" s="460"/>
      <c r="AT171" s="460"/>
      <c r="AU171" s="460"/>
      <c r="AV171" s="460"/>
      <c r="AW171" s="460"/>
      <c r="AX171" s="460"/>
      <c r="AY171" s="460"/>
      <c r="AZ171" s="460"/>
      <c r="BA171" s="460"/>
      <c r="BB171" s="460"/>
      <c r="BC171" s="460"/>
      <c r="BD171" s="460"/>
      <c r="BE171" s="460"/>
      <c r="BF171" s="460"/>
      <c r="BG171" s="460"/>
      <c r="BH171" s="460"/>
      <c r="BI171" s="460"/>
      <c r="BJ171" s="460"/>
      <c r="BK171" s="460"/>
      <c r="BL171" s="312"/>
      <c r="BM171" s="460"/>
      <c r="BN171" s="460"/>
      <c r="BO171" s="460"/>
    </row>
    <row r="172" spans="2:67" ht="15.6" x14ac:dyDescent="0.3">
      <c r="B172" s="325" t="s">
        <v>358</v>
      </c>
      <c r="C172" s="326">
        <f t="shared" ref="C172:BN172" si="60">SUM(C170+C171)</f>
        <v>0</v>
      </c>
      <c r="D172" s="326">
        <f t="shared" si="60"/>
        <v>0</v>
      </c>
      <c r="E172" s="326">
        <f t="shared" si="60"/>
        <v>0</v>
      </c>
      <c r="F172" s="326">
        <f t="shared" si="60"/>
        <v>0</v>
      </c>
      <c r="G172" s="326">
        <f t="shared" si="60"/>
        <v>0</v>
      </c>
      <c r="H172" s="326">
        <v>0</v>
      </c>
      <c r="I172" s="326">
        <v>0</v>
      </c>
      <c r="J172" s="326">
        <v>0</v>
      </c>
      <c r="K172" s="326">
        <v>0</v>
      </c>
      <c r="L172" s="326">
        <v>0</v>
      </c>
      <c r="M172" s="326">
        <v>0</v>
      </c>
      <c r="N172" s="326">
        <v>0</v>
      </c>
      <c r="O172" s="326">
        <v>0</v>
      </c>
      <c r="P172" s="326">
        <v>0</v>
      </c>
      <c r="Q172" s="326">
        <f t="shared" si="60"/>
        <v>0</v>
      </c>
      <c r="R172" s="326">
        <f t="shared" si="60"/>
        <v>0</v>
      </c>
      <c r="S172" s="326">
        <f t="shared" si="60"/>
        <v>0</v>
      </c>
      <c r="T172" s="326">
        <f t="shared" si="60"/>
        <v>0</v>
      </c>
      <c r="U172" s="326">
        <f t="shared" si="60"/>
        <v>0</v>
      </c>
      <c r="V172" s="326">
        <f t="shared" si="60"/>
        <v>0</v>
      </c>
      <c r="W172" s="326">
        <f t="shared" si="60"/>
        <v>0</v>
      </c>
      <c r="X172" s="326">
        <f t="shared" si="60"/>
        <v>0</v>
      </c>
      <c r="Y172" s="326">
        <f t="shared" si="60"/>
        <v>0</v>
      </c>
      <c r="Z172" s="326">
        <f t="shared" si="60"/>
        <v>0</v>
      </c>
      <c r="AA172" s="326">
        <f t="shared" si="60"/>
        <v>0</v>
      </c>
      <c r="AB172" s="326">
        <f t="shared" si="60"/>
        <v>0</v>
      </c>
      <c r="AC172" s="326">
        <f t="shared" si="60"/>
        <v>0</v>
      </c>
      <c r="AD172" s="326">
        <f t="shared" si="60"/>
        <v>0</v>
      </c>
      <c r="AE172" s="326">
        <f t="shared" si="60"/>
        <v>0</v>
      </c>
      <c r="AF172" s="326">
        <f t="shared" si="60"/>
        <v>0</v>
      </c>
      <c r="AG172" s="326">
        <f t="shared" si="60"/>
        <v>0</v>
      </c>
      <c r="AH172" s="326">
        <f t="shared" si="60"/>
        <v>0</v>
      </c>
      <c r="AI172" s="326">
        <f t="shared" si="60"/>
        <v>0</v>
      </c>
      <c r="AJ172" s="326">
        <f t="shared" si="60"/>
        <v>0</v>
      </c>
      <c r="AK172" s="326">
        <f t="shared" si="60"/>
        <v>0</v>
      </c>
      <c r="AL172" s="326">
        <f t="shared" si="60"/>
        <v>0</v>
      </c>
      <c r="AM172" s="326">
        <f t="shared" si="60"/>
        <v>0</v>
      </c>
      <c r="AN172" s="326">
        <f t="shared" si="60"/>
        <v>0</v>
      </c>
      <c r="AO172" s="326">
        <f t="shared" si="60"/>
        <v>0</v>
      </c>
      <c r="AP172" s="326">
        <f t="shared" si="60"/>
        <v>0</v>
      </c>
      <c r="AQ172" s="326">
        <f t="shared" si="60"/>
        <v>0</v>
      </c>
      <c r="AR172" s="326">
        <f t="shared" si="60"/>
        <v>0</v>
      </c>
      <c r="AS172" s="326">
        <f t="shared" si="60"/>
        <v>0</v>
      </c>
      <c r="AT172" s="326">
        <f t="shared" si="60"/>
        <v>0</v>
      </c>
      <c r="AU172" s="326">
        <f t="shared" si="60"/>
        <v>0</v>
      </c>
      <c r="AV172" s="326">
        <f t="shared" si="60"/>
        <v>0</v>
      </c>
      <c r="AW172" s="326">
        <f t="shared" si="60"/>
        <v>0</v>
      </c>
      <c r="AX172" s="326">
        <f t="shared" si="60"/>
        <v>0</v>
      </c>
      <c r="AY172" s="326">
        <f t="shared" si="60"/>
        <v>0</v>
      </c>
      <c r="AZ172" s="326">
        <f t="shared" si="60"/>
        <v>0</v>
      </c>
      <c r="BA172" s="326">
        <f t="shared" si="60"/>
        <v>0</v>
      </c>
      <c r="BB172" s="326">
        <f t="shared" si="60"/>
        <v>0</v>
      </c>
      <c r="BC172" s="326">
        <f t="shared" si="60"/>
        <v>0</v>
      </c>
      <c r="BD172" s="326">
        <f t="shared" si="60"/>
        <v>0</v>
      </c>
      <c r="BE172" s="326">
        <f t="shared" si="60"/>
        <v>0</v>
      </c>
      <c r="BF172" s="326">
        <f t="shared" si="60"/>
        <v>0</v>
      </c>
      <c r="BG172" s="326">
        <f t="shared" si="60"/>
        <v>0</v>
      </c>
      <c r="BH172" s="326">
        <f t="shared" si="60"/>
        <v>0</v>
      </c>
      <c r="BI172" s="326">
        <f t="shared" si="60"/>
        <v>0</v>
      </c>
      <c r="BJ172" s="326">
        <f t="shared" si="60"/>
        <v>0</v>
      </c>
      <c r="BK172" s="326">
        <f t="shared" si="60"/>
        <v>0</v>
      </c>
      <c r="BL172" s="326">
        <f t="shared" si="60"/>
        <v>0</v>
      </c>
      <c r="BM172" s="326">
        <f t="shared" si="60"/>
        <v>0</v>
      </c>
      <c r="BN172" s="326">
        <f t="shared" si="60"/>
        <v>0</v>
      </c>
      <c r="BO172" s="326">
        <f t="shared" ref="BO172" si="61">SUM(BO170+BO171)</f>
        <v>0</v>
      </c>
    </row>
    <row r="173" spans="2:67" ht="30.6" x14ac:dyDescent="0.3">
      <c r="B173" s="322" t="s">
        <v>359</v>
      </c>
      <c r="C173" s="323"/>
      <c r="D173" s="323"/>
      <c r="E173" s="323"/>
      <c r="F173" s="323"/>
      <c r="G173" s="324"/>
      <c r="H173" s="460"/>
      <c r="I173" s="460"/>
      <c r="J173" s="460"/>
      <c r="K173" s="460"/>
      <c r="L173" s="460"/>
      <c r="M173" s="460"/>
      <c r="N173" s="460"/>
      <c r="O173" s="460"/>
      <c r="P173" s="460"/>
      <c r="Q173" s="460"/>
      <c r="R173" s="460"/>
      <c r="S173" s="460"/>
      <c r="T173" s="460"/>
      <c r="U173" s="460"/>
      <c r="V173" s="460"/>
      <c r="W173" s="460"/>
      <c r="X173" s="460"/>
      <c r="Y173" s="460"/>
      <c r="Z173" s="460"/>
      <c r="AA173" s="460"/>
      <c r="AB173" s="460"/>
      <c r="AC173" s="460"/>
      <c r="AD173" s="460"/>
      <c r="AE173" s="460"/>
      <c r="AF173" s="460"/>
      <c r="AG173" s="460"/>
      <c r="AH173" s="460"/>
      <c r="AI173" s="460"/>
      <c r="AJ173" s="460"/>
      <c r="AK173" s="460"/>
      <c r="AL173" s="460"/>
      <c r="AM173" s="460"/>
      <c r="AN173" s="460"/>
      <c r="AO173" s="460"/>
      <c r="AP173" s="460"/>
      <c r="AQ173" s="460"/>
      <c r="AR173" s="460"/>
      <c r="AS173" s="460"/>
      <c r="AT173" s="460"/>
      <c r="AU173" s="460"/>
      <c r="AV173" s="460"/>
      <c r="AW173" s="460"/>
      <c r="AX173" s="460"/>
      <c r="AY173" s="460"/>
      <c r="AZ173" s="460"/>
      <c r="BA173" s="460"/>
      <c r="BB173" s="460"/>
      <c r="BC173" s="460"/>
      <c r="BD173" s="460"/>
      <c r="BE173" s="460"/>
      <c r="BF173" s="460"/>
      <c r="BG173" s="460"/>
      <c r="BH173" s="460"/>
      <c r="BI173" s="460"/>
      <c r="BJ173" s="460"/>
      <c r="BK173" s="460"/>
      <c r="BL173" s="312"/>
      <c r="BM173" s="460"/>
      <c r="BN173" s="460"/>
      <c r="BO173" s="460"/>
    </row>
    <row r="174" spans="2:67" ht="30.6" x14ac:dyDescent="0.3">
      <c r="B174" s="322" t="s">
        <v>360</v>
      </c>
      <c r="C174" s="327"/>
      <c r="D174" s="327"/>
      <c r="E174" s="327"/>
      <c r="F174" s="327"/>
      <c r="G174" s="328"/>
      <c r="H174" s="460"/>
      <c r="I174" s="460"/>
      <c r="J174" s="460"/>
      <c r="K174" s="460"/>
      <c r="L174" s="460"/>
      <c r="M174" s="460"/>
      <c r="N174" s="460"/>
      <c r="O174" s="460"/>
      <c r="P174" s="460"/>
      <c r="Q174" s="460"/>
      <c r="R174" s="460"/>
      <c r="S174" s="460"/>
      <c r="T174" s="460"/>
      <c r="U174" s="460"/>
      <c r="V174" s="460"/>
      <c r="W174" s="460"/>
      <c r="X174" s="460"/>
      <c r="Y174" s="460"/>
      <c r="Z174" s="460"/>
      <c r="AA174" s="460"/>
      <c r="AB174" s="460"/>
      <c r="AC174" s="460"/>
      <c r="AD174" s="460"/>
      <c r="AE174" s="460"/>
      <c r="AF174" s="460"/>
      <c r="AG174" s="460"/>
      <c r="AH174" s="460"/>
      <c r="AI174" s="460"/>
      <c r="AJ174" s="460"/>
      <c r="AK174" s="460"/>
      <c r="AL174" s="460"/>
      <c r="AM174" s="460"/>
      <c r="AN174" s="460"/>
      <c r="AO174" s="460"/>
      <c r="AP174" s="460"/>
      <c r="AQ174" s="460"/>
      <c r="AR174" s="460"/>
      <c r="AS174" s="460"/>
      <c r="AT174" s="460"/>
      <c r="AU174" s="460"/>
      <c r="AV174" s="460"/>
      <c r="AW174" s="460"/>
      <c r="AX174" s="460"/>
      <c r="AY174" s="460"/>
      <c r="AZ174" s="460"/>
      <c r="BA174" s="460"/>
      <c r="BB174" s="460"/>
      <c r="BC174" s="460"/>
      <c r="BD174" s="460"/>
      <c r="BE174" s="460"/>
      <c r="BF174" s="460"/>
      <c r="BG174" s="460"/>
      <c r="BH174" s="460"/>
      <c r="BI174" s="460"/>
      <c r="BJ174" s="460"/>
      <c r="BK174" s="460"/>
      <c r="BL174" s="312"/>
      <c r="BM174" s="460"/>
      <c r="BN174" s="460"/>
      <c r="BO174" s="460"/>
    </row>
    <row r="175" spans="2:67" ht="15.6" x14ac:dyDescent="0.3">
      <c r="B175" s="313" t="s">
        <v>361</v>
      </c>
      <c r="C175" s="329">
        <f t="shared" ref="C175:BN175" si="62">SUM(C173+C174)</f>
        <v>0</v>
      </c>
      <c r="D175" s="329">
        <f t="shared" si="62"/>
        <v>0</v>
      </c>
      <c r="E175" s="329">
        <f t="shared" si="62"/>
        <v>0</v>
      </c>
      <c r="F175" s="329">
        <f t="shared" si="62"/>
        <v>0</v>
      </c>
      <c r="G175" s="329">
        <f t="shared" si="62"/>
        <v>0</v>
      </c>
      <c r="H175" s="329">
        <v>0</v>
      </c>
      <c r="I175" s="329">
        <v>0</v>
      </c>
      <c r="J175" s="329">
        <v>0</v>
      </c>
      <c r="K175" s="329">
        <v>0</v>
      </c>
      <c r="L175" s="329">
        <v>0</v>
      </c>
      <c r="M175" s="329">
        <v>0</v>
      </c>
      <c r="N175" s="329">
        <v>0</v>
      </c>
      <c r="O175" s="329">
        <v>0</v>
      </c>
      <c r="P175" s="329">
        <v>0</v>
      </c>
      <c r="Q175" s="329">
        <f t="shared" si="62"/>
        <v>0</v>
      </c>
      <c r="R175" s="329">
        <f t="shared" si="62"/>
        <v>0</v>
      </c>
      <c r="S175" s="329">
        <f t="shared" si="62"/>
        <v>0</v>
      </c>
      <c r="T175" s="329">
        <f t="shared" si="62"/>
        <v>0</v>
      </c>
      <c r="U175" s="329">
        <f t="shared" si="62"/>
        <v>0</v>
      </c>
      <c r="V175" s="329">
        <f t="shared" si="62"/>
        <v>0</v>
      </c>
      <c r="W175" s="329">
        <f t="shared" si="62"/>
        <v>0</v>
      </c>
      <c r="X175" s="329">
        <f t="shared" si="62"/>
        <v>0</v>
      </c>
      <c r="Y175" s="329">
        <f t="shared" si="62"/>
        <v>0</v>
      </c>
      <c r="Z175" s="329">
        <f t="shared" si="62"/>
        <v>0</v>
      </c>
      <c r="AA175" s="329">
        <f t="shared" si="62"/>
        <v>0</v>
      </c>
      <c r="AB175" s="329">
        <f t="shared" si="62"/>
        <v>0</v>
      </c>
      <c r="AC175" s="329">
        <f t="shared" si="62"/>
        <v>0</v>
      </c>
      <c r="AD175" s="329">
        <f t="shared" si="62"/>
        <v>0</v>
      </c>
      <c r="AE175" s="329">
        <f t="shared" si="62"/>
        <v>0</v>
      </c>
      <c r="AF175" s="329">
        <f t="shared" si="62"/>
        <v>0</v>
      </c>
      <c r="AG175" s="329">
        <f t="shared" si="62"/>
        <v>0</v>
      </c>
      <c r="AH175" s="329">
        <f t="shared" si="62"/>
        <v>0</v>
      </c>
      <c r="AI175" s="329">
        <f t="shared" si="62"/>
        <v>0</v>
      </c>
      <c r="AJ175" s="329">
        <f t="shared" si="62"/>
        <v>0</v>
      </c>
      <c r="AK175" s="329">
        <f t="shared" si="62"/>
        <v>0</v>
      </c>
      <c r="AL175" s="329">
        <f t="shared" si="62"/>
        <v>0</v>
      </c>
      <c r="AM175" s="329">
        <f t="shared" si="62"/>
        <v>0</v>
      </c>
      <c r="AN175" s="329">
        <f t="shared" si="62"/>
        <v>0</v>
      </c>
      <c r="AO175" s="329">
        <f t="shared" si="62"/>
        <v>0</v>
      </c>
      <c r="AP175" s="329">
        <f t="shared" si="62"/>
        <v>0</v>
      </c>
      <c r="AQ175" s="329">
        <f t="shared" si="62"/>
        <v>0</v>
      </c>
      <c r="AR175" s="329">
        <f t="shared" si="62"/>
        <v>0</v>
      </c>
      <c r="AS175" s="329">
        <f t="shared" si="62"/>
        <v>0</v>
      </c>
      <c r="AT175" s="329">
        <f t="shared" si="62"/>
        <v>0</v>
      </c>
      <c r="AU175" s="329">
        <f t="shared" si="62"/>
        <v>0</v>
      </c>
      <c r="AV175" s="329">
        <f t="shared" si="62"/>
        <v>0</v>
      </c>
      <c r="AW175" s="329">
        <f t="shared" si="62"/>
        <v>0</v>
      </c>
      <c r="AX175" s="329">
        <f t="shared" si="62"/>
        <v>0</v>
      </c>
      <c r="AY175" s="329">
        <f t="shared" si="62"/>
        <v>0</v>
      </c>
      <c r="AZ175" s="329">
        <f t="shared" si="62"/>
        <v>0</v>
      </c>
      <c r="BA175" s="329">
        <f t="shared" si="62"/>
        <v>0</v>
      </c>
      <c r="BB175" s="329">
        <f t="shared" si="62"/>
        <v>0</v>
      </c>
      <c r="BC175" s="329">
        <f t="shared" si="62"/>
        <v>0</v>
      </c>
      <c r="BD175" s="329">
        <f t="shared" si="62"/>
        <v>0</v>
      </c>
      <c r="BE175" s="329">
        <f t="shared" si="62"/>
        <v>0</v>
      </c>
      <c r="BF175" s="329">
        <f t="shared" si="62"/>
        <v>0</v>
      </c>
      <c r="BG175" s="329">
        <f t="shared" si="62"/>
        <v>0</v>
      </c>
      <c r="BH175" s="329">
        <f t="shared" si="62"/>
        <v>0</v>
      </c>
      <c r="BI175" s="329">
        <f t="shared" si="62"/>
        <v>0</v>
      </c>
      <c r="BJ175" s="329">
        <f t="shared" si="62"/>
        <v>0</v>
      </c>
      <c r="BK175" s="329">
        <f t="shared" si="62"/>
        <v>0</v>
      </c>
      <c r="BL175" s="329">
        <f t="shared" si="62"/>
        <v>0</v>
      </c>
      <c r="BM175" s="329">
        <f t="shared" si="62"/>
        <v>0</v>
      </c>
      <c r="BN175" s="329">
        <f t="shared" si="62"/>
        <v>0</v>
      </c>
      <c r="BO175" s="329">
        <f t="shared" ref="BO175" si="63">SUM(BO173+BO174)</f>
        <v>0</v>
      </c>
    </row>
    <row r="176" spans="2:67" ht="15.6" x14ac:dyDescent="0.3">
      <c r="B176" s="313" t="s">
        <v>362</v>
      </c>
      <c r="C176" s="329">
        <f t="shared" ref="C176:BN176" si="64">SUM(C172+C175)</f>
        <v>0</v>
      </c>
      <c r="D176" s="329">
        <f t="shared" si="64"/>
        <v>0</v>
      </c>
      <c r="E176" s="329">
        <f t="shared" si="64"/>
        <v>0</v>
      </c>
      <c r="F176" s="329">
        <f t="shared" si="64"/>
        <v>0</v>
      </c>
      <c r="G176" s="329">
        <f t="shared" si="64"/>
        <v>0</v>
      </c>
      <c r="H176" s="329">
        <v>0</v>
      </c>
      <c r="I176" s="329">
        <v>0</v>
      </c>
      <c r="J176" s="329">
        <v>0</v>
      </c>
      <c r="K176" s="329">
        <v>0</v>
      </c>
      <c r="L176" s="329">
        <v>0</v>
      </c>
      <c r="M176" s="329">
        <v>0</v>
      </c>
      <c r="N176" s="329">
        <v>0</v>
      </c>
      <c r="O176" s="329">
        <v>0</v>
      </c>
      <c r="P176" s="329">
        <v>0</v>
      </c>
      <c r="Q176" s="329">
        <f t="shared" si="64"/>
        <v>0</v>
      </c>
      <c r="R176" s="329">
        <f t="shared" si="64"/>
        <v>0</v>
      </c>
      <c r="S176" s="329">
        <f t="shared" si="64"/>
        <v>0</v>
      </c>
      <c r="T176" s="329">
        <f t="shared" si="64"/>
        <v>0</v>
      </c>
      <c r="U176" s="329">
        <f t="shared" si="64"/>
        <v>0</v>
      </c>
      <c r="V176" s="329">
        <f t="shared" si="64"/>
        <v>0</v>
      </c>
      <c r="W176" s="329">
        <f t="shared" si="64"/>
        <v>0</v>
      </c>
      <c r="X176" s="329">
        <f t="shared" si="64"/>
        <v>0</v>
      </c>
      <c r="Y176" s="329">
        <f t="shared" si="64"/>
        <v>0</v>
      </c>
      <c r="Z176" s="329">
        <f t="shared" si="64"/>
        <v>0</v>
      </c>
      <c r="AA176" s="329">
        <f t="shared" si="64"/>
        <v>0</v>
      </c>
      <c r="AB176" s="329">
        <f t="shared" si="64"/>
        <v>0</v>
      </c>
      <c r="AC176" s="329">
        <f t="shared" si="64"/>
        <v>0</v>
      </c>
      <c r="AD176" s="329">
        <f t="shared" si="64"/>
        <v>0</v>
      </c>
      <c r="AE176" s="329">
        <f t="shared" si="64"/>
        <v>0</v>
      </c>
      <c r="AF176" s="329">
        <f t="shared" si="64"/>
        <v>0</v>
      </c>
      <c r="AG176" s="329">
        <f t="shared" si="64"/>
        <v>0</v>
      </c>
      <c r="AH176" s="329">
        <f t="shared" si="64"/>
        <v>0</v>
      </c>
      <c r="AI176" s="329">
        <f t="shared" si="64"/>
        <v>0</v>
      </c>
      <c r="AJ176" s="329">
        <f t="shared" si="64"/>
        <v>0</v>
      </c>
      <c r="AK176" s="329">
        <f t="shared" si="64"/>
        <v>0</v>
      </c>
      <c r="AL176" s="329">
        <f t="shared" si="64"/>
        <v>0</v>
      </c>
      <c r="AM176" s="329">
        <f t="shared" si="64"/>
        <v>0</v>
      </c>
      <c r="AN176" s="329">
        <f t="shared" si="64"/>
        <v>0</v>
      </c>
      <c r="AO176" s="329">
        <f t="shared" si="64"/>
        <v>0</v>
      </c>
      <c r="AP176" s="329">
        <f t="shared" si="64"/>
        <v>0</v>
      </c>
      <c r="AQ176" s="329">
        <f t="shared" si="64"/>
        <v>0</v>
      </c>
      <c r="AR176" s="329">
        <f t="shared" si="64"/>
        <v>0</v>
      </c>
      <c r="AS176" s="329">
        <f t="shared" si="64"/>
        <v>0</v>
      </c>
      <c r="AT176" s="329">
        <f t="shared" si="64"/>
        <v>0</v>
      </c>
      <c r="AU176" s="329">
        <f t="shared" si="64"/>
        <v>0</v>
      </c>
      <c r="AV176" s="329">
        <f t="shared" si="64"/>
        <v>0</v>
      </c>
      <c r="AW176" s="329">
        <f t="shared" si="64"/>
        <v>0</v>
      </c>
      <c r="AX176" s="329">
        <f t="shared" si="64"/>
        <v>0</v>
      </c>
      <c r="AY176" s="329">
        <f t="shared" si="64"/>
        <v>0</v>
      </c>
      <c r="AZ176" s="329">
        <f t="shared" si="64"/>
        <v>0</v>
      </c>
      <c r="BA176" s="329">
        <f t="shared" si="64"/>
        <v>0</v>
      </c>
      <c r="BB176" s="329">
        <f t="shared" si="64"/>
        <v>0</v>
      </c>
      <c r="BC176" s="329">
        <f t="shared" si="64"/>
        <v>0</v>
      </c>
      <c r="BD176" s="329">
        <f t="shared" si="64"/>
        <v>0</v>
      </c>
      <c r="BE176" s="329">
        <f t="shared" si="64"/>
        <v>0</v>
      </c>
      <c r="BF176" s="329">
        <f t="shared" si="64"/>
        <v>0</v>
      </c>
      <c r="BG176" s="329">
        <f t="shared" si="64"/>
        <v>0</v>
      </c>
      <c r="BH176" s="329">
        <f t="shared" si="64"/>
        <v>0</v>
      </c>
      <c r="BI176" s="329">
        <f t="shared" si="64"/>
        <v>0</v>
      </c>
      <c r="BJ176" s="329">
        <f t="shared" si="64"/>
        <v>0</v>
      </c>
      <c r="BK176" s="329">
        <f t="shared" si="64"/>
        <v>0</v>
      </c>
      <c r="BL176" s="329">
        <f t="shared" si="64"/>
        <v>0</v>
      </c>
      <c r="BM176" s="329">
        <f t="shared" si="64"/>
        <v>0</v>
      </c>
      <c r="BN176" s="329">
        <f t="shared" si="64"/>
        <v>0</v>
      </c>
      <c r="BO176" s="329">
        <f t="shared" ref="BO176" si="65">SUM(BO172+BO175)</f>
        <v>0</v>
      </c>
    </row>
    <row r="177" spans="2:67" ht="15.6" x14ac:dyDescent="0.3">
      <c r="B177" s="313" t="s">
        <v>363</v>
      </c>
      <c r="C177" s="330" t="e">
        <f t="shared" ref="C177:BN177" si="66">C168/C176</f>
        <v>#DIV/0!</v>
      </c>
      <c r="D177" s="330" t="e">
        <f t="shared" si="66"/>
        <v>#DIV/0!</v>
      </c>
      <c r="E177" s="330" t="e">
        <f t="shared" si="66"/>
        <v>#DIV/0!</v>
      </c>
      <c r="F177" s="330" t="e">
        <f t="shared" si="66"/>
        <v>#DIV/0!</v>
      </c>
      <c r="G177" s="330" t="e">
        <f t="shared" si="66"/>
        <v>#DIV/0!</v>
      </c>
      <c r="H177" s="330" t="e">
        <v>#DIV/0!</v>
      </c>
      <c r="I177" s="330" t="e">
        <v>#DIV/0!</v>
      </c>
      <c r="J177" s="330" t="e">
        <v>#DIV/0!</v>
      </c>
      <c r="K177" s="330" t="e">
        <v>#DIV/0!</v>
      </c>
      <c r="L177" s="330" t="e">
        <v>#DIV/0!</v>
      </c>
      <c r="M177" s="330" t="e">
        <v>#DIV/0!</v>
      </c>
      <c r="N177" s="330" t="e">
        <v>#DIV/0!</v>
      </c>
      <c r="O177" s="330" t="e">
        <v>#DIV/0!</v>
      </c>
      <c r="P177" s="330" t="e">
        <v>#DIV/0!</v>
      </c>
      <c r="Q177" s="330" t="e">
        <f t="shared" si="66"/>
        <v>#DIV/0!</v>
      </c>
      <c r="R177" s="330" t="e">
        <f t="shared" si="66"/>
        <v>#DIV/0!</v>
      </c>
      <c r="S177" s="330" t="e">
        <f t="shared" si="66"/>
        <v>#DIV/0!</v>
      </c>
      <c r="T177" s="330" t="e">
        <f t="shared" si="66"/>
        <v>#DIV/0!</v>
      </c>
      <c r="U177" s="330" t="e">
        <f t="shared" si="66"/>
        <v>#DIV/0!</v>
      </c>
      <c r="V177" s="330" t="e">
        <f t="shared" si="66"/>
        <v>#DIV/0!</v>
      </c>
      <c r="W177" s="330" t="e">
        <f t="shared" si="66"/>
        <v>#DIV/0!</v>
      </c>
      <c r="X177" s="330" t="e">
        <f t="shared" si="66"/>
        <v>#DIV/0!</v>
      </c>
      <c r="Y177" s="330" t="e">
        <f t="shared" si="66"/>
        <v>#DIV/0!</v>
      </c>
      <c r="Z177" s="330" t="e">
        <f t="shared" si="66"/>
        <v>#DIV/0!</v>
      </c>
      <c r="AA177" s="330" t="e">
        <f t="shared" si="66"/>
        <v>#DIV/0!</v>
      </c>
      <c r="AB177" s="330" t="e">
        <f t="shared" si="66"/>
        <v>#DIV/0!</v>
      </c>
      <c r="AC177" s="330" t="e">
        <f t="shared" si="66"/>
        <v>#DIV/0!</v>
      </c>
      <c r="AD177" s="330" t="e">
        <f t="shared" si="66"/>
        <v>#DIV/0!</v>
      </c>
      <c r="AE177" s="330" t="e">
        <f t="shared" si="66"/>
        <v>#DIV/0!</v>
      </c>
      <c r="AF177" s="330" t="e">
        <f t="shared" si="66"/>
        <v>#DIV/0!</v>
      </c>
      <c r="AG177" s="330" t="e">
        <f t="shared" si="66"/>
        <v>#DIV/0!</v>
      </c>
      <c r="AH177" s="330" t="e">
        <f t="shared" si="66"/>
        <v>#DIV/0!</v>
      </c>
      <c r="AI177" s="330" t="e">
        <f t="shared" si="66"/>
        <v>#DIV/0!</v>
      </c>
      <c r="AJ177" s="330" t="e">
        <f t="shared" si="66"/>
        <v>#DIV/0!</v>
      </c>
      <c r="AK177" s="330" t="e">
        <f t="shared" si="66"/>
        <v>#DIV/0!</v>
      </c>
      <c r="AL177" s="330" t="e">
        <f t="shared" si="66"/>
        <v>#DIV/0!</v>
      </c>
      <c r="AM177" s="330" t="e">
        <f t="shared" si="66"/>
        <v>#DIV/0!</v>
      </c>
      <c r="AN177" s="330" t="e">
        <f t="shared" si="66"/>
        <v>#DIV/0!</v>
      </c>
      <c r="AO177" s="330" t="e">
        <f t="shared" si="66"/>
        <v>#DIV/0!</v>
      </c>
      <c r="AP177" s="330" t="e">
        <f t="shared" si="66"/>
        <v>#DIV/0!</v>
      </c>
      <c r="AQ177" s="330" t="e">
        <f t="shared" si="66"/>
        <v>#DIV/0!</v>
      </c>
      <c r="AR177" s="330" t="e">
        <f t="shared" si="66"/>
        <v>#DIV/0!</v>
      </c>
      <c r="AS177" s="330" t="e">
        <f t="shared" si="66"/>
        <v>#DIV/0!</v>
      </c>
      <c r="AT177" s="330" t="e">
        <f t="shared" si="66"/>
        <v>#DIV/0!</v>
      </c>
      <c r="AU177" s="330" t="e">
        <f t="shared" si="66"/>
        <v>#DIV/0!</v>
      </c>
      <c r="AV177" s="330" t="e">
        <f t="shared" si="66"/>
        <v>#DIV/0!</v>
      </c>
      <c r="AW177" s="330" t="e">
        <f t="shared" si="66"/>
        <v>#DIV/0!</v>
      </c>
      <c r="AX177" s="330" t="e">
        <f t="shared" si="66"/>
        <v>#DIV/0!</v>
      </c>
      <c r="AY177" s="330" t="e">
        <f t="shared" si="66"/>
        <v>#DIV/0!</v>
      </c>
      <c r="AZ177" s="330" t="e">
        <f t="shared" si="66"/>
        <v>#DIV/0!</v>
      </c>
      <c r="BA177" s="330" t="e">
        <f t="shared" si="66"/>
        <v>#DIV/0!</v>
      </c>
      <c r="BB177" s="330" t="e">
        <f t="shared" si="66"/>
        <v>#DIV/0!</v>
      </c>
      <c r="BC177" s="330" t="e">
        <f t="shared" si="66"/>
        <v>#DIV/0!</v>
      </c>
      <c r="BD177" s="330" t="e">
        <f t="shared" si="66"/>
        <v>#DIV/0!</v>
      </c>
      <c r="BE177" s="330" t="e">
        <f t="shared" si="66"/>
        <v>#DIV/0!</v>
      </c>
      <c r="BF177" s="330" t="e">
        <f t="shared" si="66"/>
        <v>#DIV/0!</v>
      </c>
      <c r="BG177" s="330" t="e">
        <f t="shared" si="66"/>
        <v>#DIV/0!</v>
      </c>
      <c r="BH177" s="330" t="e">
        <f t="shared" si="66"/>
        <v>#DIV/0!</v>
      </c>
      <c r="BI177" s="330" t="e">
        <f t="shared" si="66"/>
        <v>#DIV/0!</v>
      </c>
      <c r="BJ177" s="330" t="e">
        <f t="shared" si="66"/>
        <v>#DIV/0!</v>
      </c>
      <c r="BK177" s="330" t="e">
        <f t="shared" si="66"/>
        <v>#DIV/0!</v>
      </c>
      <c r="BL177" s="330" t="e">
        <f t="shared" si="66"/>
        <v>#DIV/0!</v>
      </c>
      <c r="BM177" s="330" t="e">
        <f t="shared" si="66"/>
        <v>#DIV/0!</v>
      </c>
      <c r="BN177" s="330" t="e">
        <f t="shared" si="66"/>
        <v>#DIV/0!</v>
      </c>
      <c r="BO177" s="330" t="e">
        <f t="shared" ref="BO177" si="67">BO168/BO176</f>
        <v>#DIV/0!</v>
      </c>
    </row>
    <row r="178" spans="2:67" ht="15.6" x14ac:dyDescent="0.3">
      <c r="B178" s="313" t="s">
        <v>364</v>
      </c>
      <c r="C178" s="330" t="e">
        <f t="shared" ref="C178:BN178" si="68">C164/C172</f>
        <v>#DIV/0!</v>
      </c>
      <c r="D178" s="330" t="e">
        <f t="shared" si="68"/>
        <v>#DIV/0!</v>
      </c>
      <c r="E178" s="330" t="e">
        <f t="shared" si="68"/>
        <v>#DIV/0!</v>
      </c>
      <c r="F178" s="330" t="e">
        <f t="shared" si="68"/>
        <v>#DIV/0!</v>
      </c>
      <c r="G178" s="330" t="e">
        <f t="shared" si="68"/>
        <v>#DIV/0!</v>
      </c>
      <c r="H178" s="330" t="e">
        <v>#DIV/0!</v>
      </c>
      <c r="I178" s="330" t="e">
        <v>#DIV/0!</v>
      </c>
      <c r="J178" s="330" t="e">
        <v>#DIV/0!</v>
      </c>
      <c r="K178" s="330" t="e">
        <v>#DIV/0!</v>
      </c>
      <c r="L178" s="330" t="e">
        <v>#DIV/0!</v>
      </c>
      <c r="M178" s="330" t="e">
        <v>#DIV/0!</v>
      </c>
      <c r="N178" s="330" t="e">
        <v>#DIV/0!</v>
      </c>
      <c r="O178" s="330" t="e">
        <v>#DIV/0!</v>
      </c>
      <c r="P178" s="330" t="e">
        <v>#DIV/0!</v>
      </c>
      <c r="Q178" s="330" t="e">
        <f t="shared" si="68"/>
        <v>#DIV/0!</v>
      </c>
      <c r="R178" s="330" t="e">
        <f t="shared" si="68"/>
        <v>#DIV/0!</v>
      </c>
      <c r="S178" s="330" t="e">
        <f t="shared" si="68"/>
        <v>#DIV/0!</v>
      </c>
      <c r="T178" s="330" t="e">
        <f t="shared" si="68"/>
        <v>#DIV/0!</v>
      </c>
      <c r="U178" s="330" t="e">
        <f t="shared" si="68"/>
        <v>#DIV/0!</v>
      </c>
      <c r="V178" s="330" t="e">
        <f t="shared" si="68"/>
        <v>#DIV/0!</v>
      </c>
      <c r="W178" s="330" t="e">
        <f t="shared" si="68"/>
        <v>#DIV/0!</v>
      </c>
      <c r="X178" s="330" t="e">
        <f t="shared" si="68"/>
        <v>#DIV/0!</v>
      </c>
      <c r="Y178" s="330" t="e">
        <f t="shared" si="68"/>
        <v>#DIV/0!</v>
      </c>
      <c r="Z178" s="330" t="e">
        <f t="shared" si="68"/>
        <v>#DIV/0!</v>
      </c>
      <c r="AA178" s="330" t="e">
        <f t="shared" si="68"/>
        <v>#DIV/0!</v>
      </c>
      <c r="AB178" s="330" t="e">
        <f t="shared" si="68"/>
        <v>#DIV/0!</v>
      </c>
      <c r="AC178" s="330" t="e">
        <f t="shared" si="68"/>
        <v>#DIV/0!</v>
      </c>
      <c r="AD178" s="330" t="e">
        <f t="shared" si="68"/>
        <v>#DIV/0!</v>
      </c>
      <c r="AE178" s="330" t="e">
        <f t="shared" si="68"/>
        <v>#DIV/0!</v>
      </c>
      <c r="AF178" s="330" t="e">
        <f t="shared" si="68"/>
        <v>#DIV/0!</v>
      </c>
      <c r="AG178" s="330" t="e">
        <f t="shared" si="68"/>
        <v>#DIV/0!</v>
      </c>
      <c r="AH178" s="330" t="e">
        <f t="shared" si="68"/>
        <v>#DIV/0!</v>
      </c>
      <c r="AI178" s="330" t="e">
        <f t="shared" si="68"/>
        <v>#DIV/0!</v>
      </c>
      <c r="AJ178" s="330" t="e">
        <f t="shared" si="68"/>
        <v>#DIV/0!</v>
      </c>
      <c r="AK178" s="330" t="e">
        <f t="shared" si="68"/>
        <v>#DIV/0!</v>
      </c>
      <c r="AL178" s="330" t="e">
        <f t="shared" si="68"/>
        <v>#DIV/0!</v>
      </c>
      <c r="AM178" s="330" t="e">
        <f t="shared" si="68"/>
        <v>#DIV/0!</v>
      </c>
      <c r="AN178" s="330" t="e">
        <f t="shared" si="68"/>
        <v>#DIV/0!</v>
      </c>
      <c r="AO178" s="330" t="e">
        <f t="shared" si="68"/>
        <v>#DIV/0!</v>
      </c>
      <c r="AP178" s="330" t="e">
        <f t="shared" si="68"/>
        <v>#DIV/0!</v>
      </c>
      <c r="AQ178" s="330" t="e">
        <f t="shared" si="68"/>
        <v>#DIV/0!</v>
      </c>
      <c r="AR178" s="330" t="e">
        <f t="shared" si="68"/>
        <v>#DIV/0!</v>
      </c>
      <c r="AS178" s="330" t="e">
        <f t="shared" si="68"/>
        <v>#DIV/0!</v>
      </c>
      <c r="AT178" s="330" t="e">
        <f t="shared" si="68"/>
        <v>#DIV/0!</v>
      </c>
      <c r="AU178" s="330" t="e">
        <f t="shared" si="68"/>
        <v>#DIV/0!</v>
      </c>
      <c r="AV178" s="330" t="e">
        <f t="shared" si="68"/>
        <v>#DIV/0!</v>
      </c>
      <c r="AW178" s="330" t="e">
        <f t="shared" si="68"/>
        <v>#DIV/0!</v>
      </c>
      <c r="AX178" s="330" t="e">
        <f t="shared" si="68"/>
        <v>#DIV/0!</v>
      </c>
      <c r="AY178" s="330" t="e">
        <f t="shared" si="68"/>
        <v>#DIV/0!</v>
      </c>
      <c r="AZ178" s="330" t="e">
        <f t="shared" si="68"/>
        <v>#DIV/0!</v>
      </c>
      <c r="BA178" s="330" t="e">
        <f t="shared" si="68"/>
        <v>#DIV/0!</v>
      </c>
      <c r="BB178" s="330" t="e">
        <f t="shared" si="68"/>
        <v>#DIV/0!</v>
      </c>
      <c r="BC178" s="330" t="e">
        <f t="shared" si="68"/>
        <v>#DIV/0!</v>
      </c>
      <c r="BD178" s="330" t="e">
        <f t="shared" si="68"/>
        <v>#DIV/0!</v>
      </c>
      <c r="BE178" s="330" t="e">
        <f t="shared" si="68"/>
        <v>#DIV/0!</v>
      </c>
      <c r="BF178" s="330" t="e">
        <f t="shared" si="68"/>
        <v>#DIV/0!</v>
      </c>
      <c r="BG178" s="330" t="e">
        <f t="shared" si="68"/>
        <v>#DIV/0!</v>
      </c>
      <c r="BH178" s="330" t="e">
        <f t="shared" si="68"/>
        <v>#DIV/0!</v>
      </c>
      <c r="BI178" s="330" t="e">
        <f t="shared" si="68"/>
        <v>#DIV/0!</v>
      </c>
      <c r="BJ178" s="330" t="e">
        <f t="shared" si="68"/>
        <v>#DIV/0!</v>
      </c>
      <c r="BK178" s="330" t="e">
        <f t="shared" si="68"/>
        <v>#DIV/0!</v>
      </c>
      <c r="BL178" s="330" t="e">
        <f t="shared" si="68"/>
        <v>#DIV/0!</v>
      </c>
      <c r="BM178" s="330" t="e">
        <f t="shared" si="68"/>
        <v>#DIV/0!</v>
      </c>
      <c r="BN178" s="330" t="e">
        <f t="shared" si="68"/>
        <v>#DIV/0!</v>
      </c>
      <c r="BO178" s="330" t="e">
        <f t="shared" ref="BO178" si="69">BO164/BO172</f>
        <v>#DIV/0!</v>
      </c>
    </row>
    <row r="179" spans="2:67" ht="31.2" x14ac:dyDescent="0.3">
      <c r="B179" s="313" t="s">
        <v>365</v>
      </c>
      <c r="C179" s="330" t="e">
        <f t="shared" ref="C179:BN179" si="70">C167/C175</f>
        <v>#DIV/0!</v>
      </c>
      <c r="D179" s="330" t="e">
        <f t="shared" si="70"/>
        <v>#DIV/0!</v>
      </c>
      <c r="E179" s="330" t="e">
        <f t="shared" si="70"/>
        <v>#DIV/0!</v>
      </c>
      <c r="F179" s="330" t="e">
        <f t="shared" si="70"/>
        <v>#DIV/0!</v>
      </c>
      <c r="G179" s="330" t="e">
        <f t="shared" si="70"/>
        <v>#DIV/0!</v>
      </c>
      <c r="H179" s="330" t="e">
        <v>#DIV/0!</v>
      </c>
      <c r="I179" s="330" t="e">
        <v>#DIV/0!</v>
      </c>
      <c r="J179" s="330" t="e">
        <v>#DIV/0!</v>
      </c>
      <c r="K179" s="330" t="e">
        <v>#DIV/0!</v>
      </c>
      <c r="L179" s="330" t="e">
        <v>#DIV/0!</v>
      </c>
      <c r="M179" s="330" t="e">
        <v>#DIV/0!</v>
      </c>
      <c r="N179" s="330" t="e">
        <v>#DIV/0!</v>
      </c>
      <c r="O179" s="330" t="e">
        <v>#DIV/0!</v>
      </c>
      <c r="P179" s="330" t="e">
        <v>#DIV/0!</v>
      </c>
      <c r="Q179" s="330" t="e">
        <f t="shared" si="70"/>
        <v>#DIV/0!</v>
      </c>
      <c r="R179" s="330" t="e">
        <f t="shared" si="70"/>
        <v>#DIV/0!</v>
      </c>
      <c r="S179" s="330" t="e">
        <f t="shared" si="70"/>
        <v>#DIV/0!</v>
      </c>
      <c r="T179" s="330" t="e">
        <f t="shared" si="70"/>
        <v>#DIV/0!</v>
      </c>
      <c r="U179" s="330" t="e">
        <f t="shared" si="70"/>
        <v>#DIV/0!</v>
      </c>
      <c r="V179" s="330" t="e">
        <f t="shared" si="70"/>
        <v>#DIV/0!</v>
      </c>
      <c r="W179" s="330" t="e">
        <f t="shared" si="70"/>
        <v>#DIV/0!</v>
      </c>
      <c r="X179" s="330" t="e">
        <f t="shared" si="70"/>
        <v>#DIV/0!</v>
      </c>
      <c r="Y179" s="330" t="e">
        <f t="shared" si="70"/>
        <v>#DIV/0!</v>
      </c>
      <c r="Z179" s="330" t="e">
        <f t="shared" si="70"/>
        <v>#DIV/0!</v>
      </c>
      <c r="AA179" s="330" t="e">
        <f t="shared" si="70"/>
        <v>#DIV/0!</v>
      </c>
      <c r="AB179" s="330" t="e">
        <f t="shared" si="70"/>
        <v>#DIV/0!</v>
      </c>
      <c r="AC179" s="330" t="e">
        <f t="shared" si="70"/>
        <v>#DIV/0!</v>
      </c>
      <c r="AD179" s="330" t="e">
        <f t="shared" si="70"/>
        <v>#DIV/0!</v>
      </c>
      <c r="AE179" s="330" t="e">
        <f t="shared" si="70"/>
        <v>#DIV/0!</v>
      </c>
      <c r="AF179" s="330" t="e">
        <f t="shared" si="70"/>
        <v>#DIV/0!</v>
      </c>
      <c r="AG179" s="330" t="e">
        <f t="shared" si="70"/>
        <v>#DIV/0!</v>
      </c>
      <c r="AH179" s="330" t="e">
        <f t="shared" si="70"/>
        <v>#DIV/0!</v>
      </c>
      <c r="AI179" s="330" t="e">
        <f t="shared" si="70"/>
        <v>#DIV/0!</v>
      </c>
      <c r="AJ179" s="330" t="e">
        <f t="shared" si="70"/>
        <v>#DIV/0!</v>
      </c>
      <c r="AK179" s="330" t="e">
        <f t="shared" si="70"/>
        <v>#DIV/0!</v>
      </c>
      <c r="AL179" s="330" t="e">
        <f t="shared" si="70"/>
        <v>#DIV/0!</v>
      </c>
      <c r="AM179" s="330" t="e">
        <f t="shared" si="70"/>
        <v>#DIV/0!</v>
      </c>
      <c r="AN179" s="330" t="e">
        <f t="shared" si="70"/>
        <v>#DIV/0!</v>
      </c>
      <c r="AO179" s="330" t="e">
        <f t="shared" si="70"/>
        <v>#DIV/0!</v>
      </c>
      <c r="AP179" s="330" t="e">
        <f t="shared" si="70"/>
        <v>#DIV/0!</v>
      </c>
      <c r="AQ179" s="330" t="e">
        <f t="shared" si="70"/>
        <v>#DIV/0!</v>
      </c>
      <c r="AR179" s="330" t="e">
        <f t="shared" si="70"/>
        <v>#DIV/0!</v>
      </c>
      <c r="AS179" s="330" t="e">
        <f t="shared" si="70"/>
        <v>#DIV/0!</v>
      </c>
      <c r="AT179" s="330" t="e">
        <f t="shared" si="70"/>
        <v>#DIV/0!</v>
      </c>
      <c r="AU179" s="330" t="e">
        <f t="shared" si="70"/>
        <v>#DIV/0!</v>
      </c>
      <c r="AV179" s="330" t="e">
        <f t="shared" si="70"/>
        <v>#DIV/0!</v>
      </c>
      <c r="AW179" s="330" t="e">
        <f t="shared" si="70"/>
        <v>#DIV/0!</v>
      </c>
      <c r="AX179" s="330" t="e">
        <f t="shared" si="70"/>
        <v>#DIV/0!</v>
      </c>
      <c r="AY179" s="330" t="e">
        <f t="shared" si="70"/>
        <v>#DIV/0!</v>
      </c>
      <c r="AZ179" s="330" t="e">
        <f t="shared" si="70"/>
        <v>#DIV/0!</v>
      </c>
      <c r="BA179" s="330" t="e">
        <f t="shared" si="70"/>
        <v>#DIV/0!</v>
      </c>
      <c r="BB179" s="330" t="e">
        <f t="shared" si="70"/>
        <v>#DIV/0!</v>
      </c>
      <c r="BC179" s="330" t="e">
        <f t="shared" si="70"/>
        <v>#DIV/0!</v>
      </c>
      <c r="BD179" s="330" t="e">
        <f t="shared" si="70"/>
        <v>#DIV/0!</v>
      </c>
      <c r="BE179" s="330" t="e">
        <f t="shared" si="70"/>
        <v>#DIV/0!</v>
      </c>
      <c r="BF179" s="330" t="e">
        <f t="shared" si="70"/>
        <v>#DIV/0!</v>
      </c>
      <c r="BG179" s="330" t="e">
        <f t="shared" si="70"/>
        <v>#DIV/0!</v>
      </c>
      <c r="BH179" s="330" t="e">
        <f t="shared" si="70"/>
        <v>#DIV/0!</v>
      </c>
      <c r="BI179" s="330" t="e">
        <f t="shared" si="70"/>
        <v>#DIV/0!</v>
      </c>
      <c r="BJ179" s="330" t="e">
        <f t="shared" si="70"/>
        <v>#DIV/0!</v>
      </c>
      <c r="BK179" s="330" t="e">
        <f t="shared" si="70"/>
        <v>#DIV/0!</v>
      </c>
      <c r="BL179" s="330" t="e">
        <f t="shared" si="70"/>
        <v>#DIV/0!</v>
      </c>
      <c r="BM179" s="330" t="e">
        <f t="shared" si="70"/>
        <v>#DIV/0!</v>
      </c>
      <c r="BN179" s="330" t="e">
        <f t="shared" si="70"/>
        <v>#DIV/0!</v>
      </c>
      <c r="BO179" s="330" t="e">
        <f t="shared" ref="BO179" si="71">BO167/BO175</f>
        <v>#DIV/0!</v>
      </c>
    </row>
    <row r="180" spans="2:67" s="19" customFormat="1" x14ac:dyDescent="0.3">
      <c r="K180" s="458"/>
      <c r="L180" s="458"/>
      <c r="M180" s="458"/>
      <c r="N180" s="458"/>
      <c r="O180" s="458"/>
      <c r="P180" s="458"/>
      <c r="Q180" s="458"/>
      <c r="R180" s="29"/>
      <c r="S180" s="29"/>
    </row>
    <row r="181" spans="2:67" s="19" customFormat="1" ht="15.6" x14ac:dyDescent="0.3">
      <c r="B181" s="542" t="s">
        <v>287</v>
      </c>
      <c r="C181" s="542"/>
      <c r="D181" s="542"/>
      <c r="E181" s="542"/>
      <c r="F181" s="111"/>
      <c r="G181" s="111"/>
      <c r="K181" s="458"/>
      <c r="L181" s="458"/>
      <c r="M181" s="458"/>
      <c r="N181" s="458"/>
      <c r="O181" s="458"/>
      <c r="P181" s="458"/>
      <c r="Q181" s="458"/>
      <c r="R181" s="29"/>
      <c r="S181" s="29"/>
    </row>
    <row r="182" spans="2:67" s="19" customFormat="1" ht="15.6" x14ac:dyDescent="0.3">
      <c r="B182" s="111"/>
      <c r="C182" s="111"/>
      <c r="D182" s="111"/>
      <c r="E182" s="111"/>
      <c r="F182" s="111"/>
      <c r="G182" s="111"/>
      <c r="K182" s="458"/>
      <c r="L182" s="458"/>
      <c r="M182" s="458"/>
      <c r="N182" s="458"/>
      <c r="O182" s="458"/>
      <c r="P182" s="458"/>
      <c r="Q182" s="458"/>
      <c r="R182" s="29"/>
      <c r="S182" s="29"/>
    </row>
    <row r="183" spans="2:67" s="19" customFormat="1" ht="30" customHeight="1" x14ac:dyDescent="0.3">
      <c r="B183" s="124"/>
      <c r="C183" s="554" t="s">
        <v>179</v>
      </c>
      <c r="D183" s="554"/>
      <c r="E183" s="554"/>
      <c r="F183" s="554"/>
      <c r="G183" s="554"/>
      <c r="K183" s="458"/>
      <c r="L183" s="458"/>
      <c r="M183" s="458"/>
      <c r="N183" s="458"/>
      <c r="O183" s="458"/>
      <c r="P183" s="458"/>
      <c r="Q183" s="458"/>
      <c r="R183" s="29"/>
      <c r="S183" s="29"/>
    </row>
    <row r="184" spans="2:67" s="19" customFormat="1" ht="30" customHeight="1" x14ac:dyDescent="0.3">
      <c r="B184" s="113" t="s">
        <v>180</v>
      </c>
      <c r="C184" s="561"/>
      <c r="D184" s="561"/>
      <c r="E184" s="561"/>
      <c r="F184" s="561"/>
      <c r="G184" s="561"/>
      <c r="K184" s="458"/>
      <c r="L184" s="458"/>
      <c r="M184" s="458"/>
      <c r="N184" s="458"/>
      <c r="O184" s="458"/>
      <c r="P184" s="458"/>
      <c r="Q184" s="458"/>
      <c r="R184" s="29"/>
      <c r="S184" s="29"/>
    </row>
    <row r="185" spans="2:67" s="19" customFormat="1" ht="16.2" customHeight="1" thickBot="1" x14ac:dyDescent="0.35">
      <c r="B185" s="113" t="s">
        <v>268</v>
      </c>
      <c r="C185" s="536" t="s">
        <v>9</v>
      </c>
      <c r="D185" s="536"/>
      <c r="E185" s="536"/>
      <c r="F185" s="536"/>
      <c r="G185" s="536"/>
      <c r="H185" s="558">
        <v>2018</v>
      </c>
      <c r="I185" s="559"/>
      <c r="J185" s="559"/>
      <c r="K185" s="559"/>
      <c r="L185" s="559"/>
      <c r="M185" s="559"/>
      <c r="N185" s="559"/>
      <c r="O185" s="559"/>
      <c r="P185" s="560"/>
      <c r="Q185" s="556">
        <v>2019</v>
      </c>
      <c r="R185" s="556"/>
      <c r="S185" s="556"/>
      <c r="T185" s="556"/>
      <c r="U185" s="556"/>
      <c r="V185" s="556"/>
      <c r="W185" s="556"/>
      <c r="X185" s="556"/>
      <c r="Y185" s="556"/>
      <c r="Z185" s="562"/>
      <c r="AA185" s="562"/>
      <c r="AB185" s="562"/>
      <c r="AC185" s="556">
        <v>2020</v>
      </c>
      <c r="AD185" s="556"/>
      <c r="AE185" s="556"/>
      <c r="AF185" s="556"/>
      <c r="AG185" s="556"/>
      <c r="AH185" s="556"/>
      <c r="AI185" s="556"/>
      <c r="AJ185" s="556"/>
      <c r="AK185" s="556"/>
      <c r="AL185" s="556"/>
      <c r="AM185" s="556"/>
      <c r="AN185" s="556"/>
      <c r="AO185" s="556">
        <v>2021</v>
      </c>
      <c r="AP185" s="556"/>
      <c r="AQ185" s="556"/>
      <c r="AR185" s="556"/>
      <c r="AS185" s="556"/>
      <c r="AT185" s="556"/>
      <c r="AU185" s="556"/>
      <c r="AV185" s="556"/>
      <c r="AW185" s="556"/>
      <c r="AX185" s="556"/>
      <c r="AY185" s="556"/>
      <c r="AZ185" s="556"/>
      <c r="BA185" s="556">
        <v>2022</v>
      </c>
      <c r="BB185" s="556"/>
      <c r="BC185" s="556"/>
      <c r="BD185" s="556"/>
      <c r="BE185" s="556"/>
      <c r="BF185" s="556"/>
      <c r="BG185" s="556"/>
      <c r="BH185" s="556"/>
      <c r="BI185" s="556"/>
      <c r="BJ185" s="556"/>
      <c r="BK185" s="556"/>
      <c r="BL185" s="556"/>
      <c r="BM185" s="556">
        <v>2023</v>
      </c>
      <c r="BN185" s="556"/>
      <c r="BO185" s="556"/>
    </row>
    <row r="186" spans="2:67" s="19" customFormat="1" ht="42" x14ac:dyDescent="0.3">
      <c r="B186" s="113" t="s">
        <v>252</v>
      </c>
      <c r="C186" s="114" t="s">
        <v>270</v>
      </c>
      <c r="D186" s="114" t="s">
        <v>271</v>
      </c>
      <c r="E186" s="114" t="s">
        <v>272</v>
      </c>
      <c r="F186" s="114" t="s">
        <v>273</v>
      </c>
      <c r="G186" s="114" t="s">
        <v>274</v>
      </c>
      <c r="H186" s="114" t="s">
        <v>288</v>
      </c>
      <c r="I186" s="114" t="s">
        <v>289</v>
      </c>
      <c r="J186" s="114" t="s">
        <v>290</v>
      </c>
      <c r="K186" s="114" t="s">
        <v>291</v>
      </c>
      <c r="L186" s="114" t="s">
        <v>292</v>
      </c>
      <c r="M186" s="114" t="s">
        <v>293</v>
      </c>
      <c r="N186" s="114" t="s">
        <v>294</v>
      </c>
      <c r="O186" s="114" t="s">
        <v>295</v>
      </c>
      <c r="P186" s="114" t="s">
        <v>296</v>
      </c>
      <c r="Q186" s="114" t="s">
        <v>297</v>
      </c>
      <c r="R186" s="114" t="s">
        <v>298</v>
      </c>
      <c r="S186" s="114" t="s">
        <v>299</v>
      </c>
      <c r="T186" s="114" t="s">
        <v>300</v>
      </c>
      <c r="U186" s="114" t="s">
        <v>301</v>
      </c>
      <c r="V186" s="114" t="s">
        <v>302</v>
      </c>
      <c r="W186" s="114" t="s">
        <v>303</v>
      </c>
      <c r="X186" s="114" t="s">
        <v>304</v>
      </c>
      <c r="Y186" s="114" t="s">
        <v>305</v>
      </c>
      <c r="Z186" s="114" t="s">
        <v>306</v>
      </c>
      <c r="AA186" s="114" t="s">
        <v>307</v>
      </c>
      <c r="AB186" s="114" t="s">
        <v>308</v>
      </c>
      <c r="AC186" s="114" t="s">
        <v>309</v>
      </c>
      <c r="AD186" s="114" t="s">
        <v>310</v>
      </c>
      <c r="AE186" s="114" t="s">
        <v>311</v>
      </c>
      <c r="AF186" s="114" t="s">
        <v>312</v>
      </c>
      <c r="AG186" s="114" t="s">
        <v>313</v>
      </c>
      <c r="AH186" s="114" t="s">
        <v>314</v>
      </c>
      <c r="AI186" s="114" t="s">
        <v>315</v>
      </c>
      <c r="AJ186" s="114" t="s">
        <v>316</v>
      </c>
      <c r="AK186" s="114" t="s">
        <v>317</v>
      </c>
      <c r="AL186" s="114" t="s">
        <v>318</v>
      </c>
      <c r="AM186" s="114" t="s">
        <v>319</v>
      </c>
      <c r="AN186" s="114" t="s">
        <v>320</v>
      </c>
      <c r="AO186" s="114" t="s">
        <v>321</v>
      </c>
      <c r="AP186" s="114" t="s">
        <v>322</v>
      </c>
      <c r="AQ186" s="114" t="s">
        <v>323</v>
      </c>
      <c r="AR186" s="114" t="s">
        <v>324</v>
      </c>
      <c r="AS186" s="114" t="s">
        <v>325</v>
      </c>
      <c r="AT186" s="114" t="s">
        <v>326</v>
      </c>
      <c r="AU186" s="114" t="s">
        <v>327</v>
      </c>
      <c r="AV186" s="114" t="s">
        <v>328</v>
      </c>
      <c r="AW186" s="114" t="s">
        <v>329</v>
      </c>
      <c r="AX186" s="114" t="s">
        <v>330</v>
      </c>
      <c r="AY186" s="114" t="s">
        <v>331</v>
      </c>
      <c r="AZ186" s="114" t="s">
        <v>332</v>
      </c>
      <c r="BA186" s="114" t="s">
        <v>333</v>
      </c>
      <c r="BB186" s="114" t="s">
        <v>334</v>
      </c>
      <c r="BC186" s="114" t="s">
        <v>335</v>
      </c>
      <c r="BD186" s="114" t="s">
        <v>336</v>
      </c>
      <c r="BE186" s="114" t="s">
        <v>337</v>
      </c>
      <c r="BF186" s="114" t="s">
        <v>338</v>
      </c>
      <c r="BG186" s="114" t="s">
        <v>339</v>
      </c>
      <c r="BH186" s="114" t="s">
        <v>340</v>
      </c>
      <c r="BI186" s="114" t="s">
        <v>341</v>
      </c>
      <c r="BJ186" s="114" t="s">
        <v>342</v>
      </c>
      <c r="BK186" s="114" t="s">
        <v>343</v>
      </c>
      <c r="BL186" s="114" t="s">
        <v>344</v>
      </c>
      <c r="BM186" s="309" t="s">
        <v>345</v>
      </c>
      <c r="BN186" s="309" t="s">
        <v>346</v>
      </c>
      <c r="BO186" s="309" t="s">
        <v>347</v>
      </c>
    </row>
    <row r="187" spans="2:67" ht="30.6" x14ac:dyDescent="0.3">
      <c r="B187" s="113" t="s">
        <v>348</v>
      </c>
      <c r="C187" s="310"/>
      <c r="D187" s="310"/>
      <c r="E187" s="310"/>
      <c r="F187" s="310"/>
      <c r="G187" s="311"/>
      <c r="H187" s="460"/>
      <c r="I187" s="460"/>
      <c r="J187" s="460"/>
      <c r="K187" s="460"/>
      <c r="L187" s="460"/>
      <c r="M187" s="460"/>
      <c r="N187" s="460"/>
      <c r="O187" s="460"/>
      <c r="P187" s="460"/>
      <c r="Q187" s="460"/>
      <c r="R187" s="460"/>
      <c r="S187" s="460"/>
      <c r="T187" s="460"/>
      <c r="U187" s="460"/>
      <c r="V187" s="460"/>
      <c r="W187" s="460"/>
      <c r="X187" s="460"/>
      <c r="Y187" s="460"/>
      <c r="Z187" s="460"/>
      <c r="AA187" s="460"/>
      <c r="AB187" s="460"/>
      <c r="AC187" s="460"/>
      <c r="AD187" s="460"/>
      <c r="AE187" s="460"/>
      <c r="AF187" s="460"/>
      <c r="AG187" s="460"/>
      <c r="AH187" s="460"/>
      <c r="AI187" s="460"/>
      <c r="AJ187" s="460"/>
      <c r="AK187" s="460"/>
      <c r="AL187" s="460"/>
      <c r="AM187" s="460"/>
      <c r="AN187" s="460"/>
      <c r="AO187" s="460"/>
      <c r="AP187" s="460"/>
      <c r="AQ187" s="460"/>
      <c r="AR187" s="460"/>
      <c r="AS187" s="460"/>
      <c r="AT187" s="460"/>
      <c r="AU187" s="460"/>
      <c r="AV187" s="460"/>
      <c r="AW187" s="460"/>
      <c r="AX187" s="460"/>
      <c r="AY187" s="460"/>
      <c r="AZ187" s="460"/>
      <c r="BA187" s="460"/>
      <c r="BB187" s="460"/>
      <c r="BC187" s="460"/>
      <c r="BD187" s="460"/>
      <c r="BE187" s="460"/>
      <c r="BF187" s="460"/>
      <c r="BG187" s="460"/>
      <c r="BH187" s="460"/>
      <c r="BI187" s="460"/>
      <c r="BJ187" s="460"/>
      <c r="BK187" s="460"/>
      <c r="BL187" s="312"/>
      <c r="BM187" s="460"/>
      <c r="BN187" s="460"/>
      <c r="BO187" s="460"/>
    </row>
    <row r="188" spans="2:67" ht="30.6" x14ac:dyDescent="0.3">
      <c r="B188" s="113" t="s">
        <v>349</v>
      </c>
      <c r="C188" s="310"/>
      <c r="D188" s="310"/>
      <c r="E188" s="310"/>
      <c r="F188" s="310"/>
      <c r="G188" s="311"/>
      <c r="H188" s="460"/>
      <c r="I188" s="460"/>
      <c r="J188" s="460"/>
      <c r="K188" s="460"/>
      <c r="L188" s="460"/>
      <c r="M188" s="460"/>
      <c r="N188" s="460"/>
      <c r="O188" s="460"/>
      <c r="P188" s="460"/>
      <c r="Q188" s="460"/>
      <c r="R188" s="460"/>
      <c r="S188" s="460"/>
      <c r="T188" s="460"/>
      <c r="U188" s="460"/>
      <c r="V188" s="460"/>
      <c r="W188" s="460"/>
      <c r="X188" s="460"/>
      <c r="Y188" s="460"/>
      <c r="Z188" s="460"/>
      <c r="AA188" s="460"/>
      <c r="AB188" s="460"/>
      <c r="AC188" s="460"/>
      <c r="AD188" s="460"/>
      <c r="AE188" s="460"/>
      <c r="AF188" s="460"/>
      <c r="AG188" s="460"/>
      <c r="AH188" s="460"/>
      <c r="AI188" s="460"/>
      <c r="AJ188" s="460"/>
      <c r="AK188" s="460"/>
      <c r="AL188" s="460"/>
      <c r="AM188" s="460"/>
      <c r="AN188" s="460"/>
      <c r="AO188" s="460"/>
      <c r="AP188" s="460"/>
      <c r="AQ188" s="460"/>
      <c r="AR188" s="460"/>
      <c r="AS188" s="460"/>
      <c r="AT188" s="460"/>
      <c r="AU188" s="460"/>
      <c r="AV188" s="460"/>
      <c r="AW188" s="460"/>
      <c r="AX188" s="460"/>
      <c r="AY188" s="460"/>
      <c r="AZ188" s="460"/>
      <c r="BA188" s="460"/>
      <c r="BB188" s="460"/>
      <c r="BC188" s="460"/>
      <c r="BD188" s="460"/>
      <c r="BE188" s="460"/>
      <c r="BF188" s="460"/>
      <c r="BG188" s="460"/>
      <c r="BH188" s="460"/>
      <c r="BI188" s="460"/>
      <c r="BJ188" s="460"/>
      <c r="BK188" s="460"/>
      <c r="BL188" s="312"/>
      <c r="BM188" s="460"/>
      <c r="BN188" s="460"/>
      <c r="BO188" s="460"/>
    </row>
    <row r="189" spans="2:67" ht="15.6" x14ac:dyDescent="0.3">
      <c r="B189" s="313" t="s">
        <v>350</v>
      </c>
      <c r="C189" s="314">
        <f t="shared" ref="C189:BN189" si="72">SUM(C187+C188)</f>
        <v>0</v>
      </c>
      <c r="D189" s="314">
        <f t="shared" si="72"/>
        <v>0</v>
      </c>
      <c r="E189" s="314">
        <f t="shared" si="72"/>
        <v>0</v>
      </c>
      <c r="F189" s="314">
        <f t="shared" si="72"/>
        <v>0</v>
      </c>
      <c r="G189" s="314">
        <f t="shared" si="72"/>
        <v>0</v>
      </c>
      <c r="H189" s="314">
        <v>0</v>
      </c>
      <c r="I189" s="314">
        <v>0</v>
      </c>
      <c r="J189" s="314">
        <v>0</v>
      </c>
      <c r="K189" s="314">
        <v>0</v>
      </c>
      <c r="L189" s="314">
        <v>0</v>
      </c>
      <c r="M189" s="314">
        <v>0</v>
      </c>
      <c r="N189" s="314">
        <v>0</v>
      </c>
      <c r="O189" s="314">
        <v>0</v>
      </c>
      <c r="P189" s="314">
        <v>0</v>
      </c>
      <c r="Q189" s="314">
        <f t="shared" si="72"/>
        <v>0</v>
      </c>
      <c r="R189" s="314">
        <f t="shared" si="72"/>
        <v>0</v>
      </c>
      <c r="S189" s="314">
        <f t="shared" si="72"/>
        <v>0</v>
      </c>
      <c r="T189" s="314">
        <f t="shared" si="72"/>
        <v>0</v>
      </c>
      <c r="U189" s="314">
        <f t="shared" si="72"/>
        <v>0</v>
      </c>
      <c r="V189" s="314">
        <f t="shared" si="72"/>
        <v>0</v>
      </c>
      <c r="W189" s="314">
        <f t="shared" si="72"/>
        <v>0</v>
      </c>
      <c r="X189" s="314">
        <f t="shared" si="72"/>
        <v>0</v>
      </c>
      <c r="Y189" s="314">
        <f t="shared" si="72"/>
        <v>0</v>
      </c>
      <c r="Z189" s="314">
        <f t="shared" si="72"/>
        <v>0</v>
      </c>
      <c r="AA189" s="314">
        <f t="shared" si="72"/>
        <v>0</v>
      </c>
      <c r="AB189" s="314">
        <f t="shared" si="72"/>
        <v>0</v>
      </c>
      <c r="AC189" s="314">
        <f t="shared" si="72"/>
        <v>0</v>
      </c>
      <c r="AD189" s="314">
        <f t="shared" si="72"/>
        <v>0</v>
      </c>
      <c r="AE189" s="314">
        <f t="shared" si="72"/>
        <v>0</v>
      </c>
      <c r="AF189" s="314">
        <f t="shared" si="72"/>
        <v>0</v>
      </c>
      <c r="AG189" s="314">
        <f t="shared" si="72"/>
        <v>0</v>
      </c>
      <c r="AH189" s="314">
        <f t="shared" si="72"/>
        <v>0</v>
      </c>
      <c r="AI189" s="314">
        <f t="shared" si="72"/>
        <v>0</v>
      </c>
      <c r="AJ189" s="314">
        <f t="shared" si="72"/>
        <v>0</v>
      </c>
      <c r="AK189" s="314">
        <f t="shared" si="72"/>
        <v>0</v>
      </c>
      <c r="AL189" s="314">
        <f t="shared" si="72"/>
        <v>0</v>
      </c>
      <c r="AM189" s="314">
        <f t="shared" si="72"/>
        <v>0</v>
      </c>
      <c r="AN189" s="314">
        <f t="shared" si="72"/>
        <v>0</v>
      </c>
      <c r="AO189" s="314">
        <f t="shared" si="72"/>
        <v>0</v>
      </c>
      <c r="AP189" s="314">
        <f t="shared" si="72"/>
        <v>0</v>
      </c>
      <c r="AQ189" s="314">
        <f t="shared" si="72"/>
        <v>0</v>
      </c>
      <c r="AR189" s="314">
        <f t="shared" si="72"/>
        <v>0</v>
      </c>
      <c r="AS189" s="314">
        <f t="shared" si="72"/>
        <v>0</v>
      </c>
      <c r="AT189" s="314">
        <f t="shared" si="72"/>
        <v>0</v>
      </c>
      <c r="AU189" s="314">
        <f t="shared" si="72"/>
        <v>0</v>
      </c>
      <c r="AV189" s="314">
        <f t="shared" si="72"/>
        <v>0</v>
      </c>
      <c r="AW189" s="314">
        <f t="shared" si="72"/>
        <v>0</v>
      </c>
      <c r="AX189" s="314">
        <f t="shared" si="72"/>
        <v>0</v>
      </c>
      <c r="AY189" s="314">
        <f t="shared" si="72"/>
        <v>0</v>
      </c>
      <c r="AZ189" s="314">
        <f t="shared" si="72"/>
        <v>0</v>
      </c>
      <c r="BA189" s="314">
        <f t="shared" si="72"/>
        <v>0</v>
      </c>
      <c r="BB189" s="314">
        <f t="shared" si="72"/>
        <v>0</v>
      </c>
      <c r="BC189" s="314">
        <f t="shared" si="72"/>
        <v>0</v>
      </c>
      <c r="BD189" s="314">
        <f t="shared" si="72"/>
        <v>0</v>
      </c>
      <c r="BE189" s="314">
        <f t="shared" si="72"/>
        <v>0</v>
      </c>
      <c r="BF189" s="314">
        <f t="shared" si="72"/>
        <v>0</v>
      </c>
      <c r="BG189" s="314">
        <f t="shared" si="72"/>
        <v>0</v>
      </c>
      <c r="BH189" s="314">
        <f t="shared" si="72"/>
        <v>0</v>
      </c>
      <c r="BI189" s="314">
        <f t="shared" si="72"/>
        <v>0</v>
      </c>
      <c r="BJ189" s="314">
        <f t="shared" si="72"/>
        <v>0</v>
      </c>
      <c r="BK189" s="314">
        <f t="shared" si="72"/>
        <v>0</v>
      </c>
      <c r="BL189" s="314">
        <f t="shared" si="72"/>
        <v>0</v>
      </c>
      <c r="BM189" s="314">
        <f t="shared" si="72"/>
        <v>0</v>
      </c>
      <c r="BN189" s="314">
        <f t="shared" si="72"/>
        <v>0</v>
      </c>
      <c r="BO189" s="314">
        <f t="shared" ref="BO189" si="73">SUM(BO187+BO188)</f>
        <v>0</v>
      </c>
    </row>
    <row r="190" spans="2:67" ht="30.6" x14ac:dyDescent="0.3">
      <c r="B190" s="113" t="s">
        <v>351</v>
      </c>
      <c r="C190" s="310"/>
      <c r="D190" s="310"/>
      <c r="E190" s="310"/>
      <c r="F190" s="310"/>
      <c r="G190" s="311"/>
      <c r="H190" s="460"/>
      <c r="I190" s="460"/>
      <c r="J190" s="460"/>
      <c r="K190" s="460"/>
      <c r="L190" s="460"/>
      <c r="M190" s="460"/>
      <c r="N190" s="460"/>
      <c r="O190" s="460"/>
      <c r="P190" s="460"/>
      <c r="Q190" s="460"/>
      <c r="R190" s="460"/>
      <c r="S190" s="460"/>
      <c r="T190" s="460"/>
      <c r="U190" s="460"/>
      <c r="V190" s="460"/>
      <c r="W190" s="460"/>
      <c r="X190" s="460"/>
      <c r="Y190" s="460"/>
      <c r="Z190" s="460"/>
      <c r="AA190" s="460"/>
      <c r="AB190" s="460"/>
      <c r="AC190" s="460"/>
      <c r="AD190" s="460"/>
      <c r="AE190" s="460"/>
      <c r="AF190" s="460"/>
      <c r="AG190" s="460"/>
      <c r="AH190" s="460"/>
      <c r="AI190" s="460"/>
      <c r="AJ190" s="460"/>
      <c r="AK190" s="460"/>
      <c r="AL190" s="460"/>
      <c r="AM190" s="460"/>
      <c r="AN190" s="460"/>
      <c r="AO190" s="460"/>
      <c r="AP190" s="460"/>
      <c r="AQ190" s="460"/>
      <c r="AR190" s="460"/>
      <c r="AS190" s="460"/>
      <c r="AT190" s="460"/>
      <c r="AU190" s="460"/>
      <c r="AV190" s="460"/>
      <c r="AW190" s="460"/>
      <c r="AX190" s="460"/>
      <c r="AY190" s="460"/>
      <c r="AZ190" s="460"/>
      <c r="BA190" s="460"/>
      <c r="BB190" s="460"/>
      <c r="BC190" s="460"/>
      <c r="BD190" s="460"/>
      <c r="BE190" s="460"/>
      <c r="BF190" s="460"/>
      <c r="BG190" s="460"/>
      <c r="BH190" s="460"/>
      <c r="BI190" s="460"/>
      <c r="BJ190" s="460"/>
      <c r="BK190" s="460"/>
      <c r="BL190" s="312"/>
      <c r="BM190" s="460"/>
      <c r="BN190" s="460"/>
      <c r="BO190" s="460"/>
    </row>
    <row r="191" spans="2:67" ht="30.6" x14ac:dyDescent="0.3">
      <c r="B191" s="113" t="s">
        <v>352</v>
      </c>
      <c r="C191" s="310"/>
      <c r="D191" s="310"/>
      <c r="E191" s="310"/>
      <c r="F191" s="310"/>
      <c r="G191" s="311"/>
      <c r="H191" s="460"/>
      <c r="I191" s="460"/>
      <c r="J191" s="460"/>
      <c r="K191" s="460"/>
      <c r="L191" s="460"/>
      <c r="M191" s="460"/>
      <c r="N191" s="460"/>
      <c r="O191" s="460"/>
      <c r="P191" s="460"/>
      <c r="Q191" s="460"/>
      <c r="R191" s="460"/>
      <c r="S191" s="460"/>
      <c r="T191" s="460"/>
      <c r="U191" s="460"/>
      <c r="V191" s="460"/>
      <c r="W191" s="460"/>
      <c r="X191" s="460"/>
      <c r="Y191" s="460"/>
      <c r="Z191" s="460"/>
      <c r="AA191" s="460"/>
      <c r="AB191" s="460"/>
      <c r="AC191" s="460"/>
      <c r="AD191" s="460"/>
      <c r="AE191" s="460"/>
      <c r="AF191" s="460"/>
      <c r="AG191" s="460"/>
      <c r="AH191" s="460"/>
      <c r="AI191" s="460"/>
      <c r="AJ191" s="460"/>
      <c r="AK191" s="460"/>
      <c r="AL191" s="460"/>
      <c r="AM191" s="460"/>
      <c r="AN191" s="460"/>
      <c r="AO191" s="460"/>
      <c r="AP191" s="460"/>
      <c r="AQ191" s="460"/>
      <c r="AR191" s="460"/>
      <c r="AS191" s="460"/>
      <c r="AT191" s="460"/>
      <c r="AU191" s="460"/>
      <c r="AV191" s="460"/>
      <c r="AW191" s="460"/>
      <c r="AX191" s="460"/>
      <c r="AY191" s="460"/>
      <c r="AZ191" s="460"/>
      <c r="BA191" s="460"/>
      <c r="BB191" s="460"/>
      <c r="BC191" s="460"/>
      <c r="BD191" s="460"/>
      <c r="BE191" s="460"/>
      <c r="BF191" s="460"/>
      <c r="BG191" s="460"/>
      <c r="BH191" s="460"/>
      <c r="BI191" s="460"/>
      <c r="BJ191" s="460"/>
      <c r="BK191" s="460"/>
      <c r="BL191" s="312"/>
      <c r="BM191" s="460"/>
      <c r="BN191" s="460"/>
      <c r="BO191" s="460"/>
    </row>
    <row r="192" spans="2:67" ht="15.6" x14ac:dyDescent="0.3">
      <c r="B192" s="313" t="s">
        <v>353</v>
      </c>
      <c r="C192" s="314">
        <f t="shared" ref="C192:BN192" si="74">SUM(C190+C191)</f>
        <v>0</v>
      </c>
      <c r="D192" s="314">
        <f t="shared" si="74"/>
        <v>0</v>
      </c>
      <c r="E192" s="314">
        <f t="shared" si="74"/>
        <v>0</v>
      </c>
      <c r="F192" s="314">
        <f t="shared" si="74"/>
        <v>0</v>
      </c>
      <c r="G192" s="314">
        <f t="shared" si="74"/>
        <v>0</v>
      </c>
      <c r="H192" s="314">
        <v>0</v>
      </c>
      <c r="I192" s="314">
        <v>0</v>
      </c>
      <c r="J192" s="314">
        <v>0</v>
      </c>
      <c r="K192" s="314">
        <v>0</v>
      </c>
      <c r="L192" s="314">
        <v>0</v>
      </c>
      <c r="M192" s="314">
        <v>0</v>
      </c>
      <c r="N192" s="314">
        <v>0</v>
      </c>
      <c r="O192" s="314">
        <v>0</v>
      </c>
      <c r="P192" s="314">
        <v>0</v>
      </c>
      <c r="Q192" s="314">
        <f t="shared" si="74"/>
        <v>0</v>
      </c>
      <c r="R192" s="314">
        <f t="shared" si="74"/>
        <v>0</v>
      </c>
      <c r="S192" s="314">
        <f t="shared" si="74"/>
        <v>0</v>
      </c>
      <c r="T192" s="314">
        <f t="shared" si="74"/>
        <v>0</v>
      </c>
      <c r="U192" s="314">
        <f t="shared" si="74"/>
        <v>0</v>
      </c>
      <c r="V192" s="314">
        <f t="shared" si="74"/>
        <v>0</v>
      </c>
      <c r="W192" s="314">
        <f t="shared" si="74"/>
        <v>0</v>
      </c>
      <c r="X192" s="314">
        <f t="shared" si="74"/>
        <v>0</v>
      </c>
      <c r="Y192" s="314">
        <f t="shared" si="74"/>
        <v>0</v>
      </c>
      <c r="Z192" s="314">
        <f t="shared" si="74"/>
        <v>0</v>
      </c>
      <c r="AA192" s="314">
        <f t="shared" si="74"/>
        <v>0</v>
      </c>
      <c r="AB192" s="314">
        <f t="shared" si="74"/>
        <v>0</v>
      </c>
      <c r="AC192" s="314">
        <f t="shared" si="74"/>
        <v>0</v>
      </c>
      <c r="AD192" s="314">
        <f t="shared" si="74"/>
        <v>0</v>
      </c>
      <c r="AE192" s="314">
        <f t="shared" si="74"/>
        <v>0</v>
      </c>
      <c r="AF192" s="314">
        <f t="shared" si="74"/>
        <v>0</v>
      </c>
      <c r="AG192" s="314">
        <f t="shared" si="74"/>
        <v>0</v>
      </c>
      <c r="AH192" s="314">
        <f t="shared" si="74"/>
        <v>0</v>
      </c>
      <c r="AI192" s="314">
        <f t="shared" si="74"/>
        <v>0</v>
      </c>
      <c r="AJ192" s="314">
        <f t="shared" si="74"/>
        <v>0</v>
      </c>
      <c r="AK192" s="314">
        <f t="shared" si="74"/>
        <v>0</v>
      </c>
      <c r="AL192" s="314">
        <f t="shared" si="74"/>
        <v>0</v>
      </c>
      <c r="AM192" s="314">
        <f t="shared" si="74"/>
        <v>0</v>
      </c>
      <c r="AN192" s="314">
        <f t="shared" si="74"/>
        <v>0</v>
      </c>
      <c r="AO192" s="314">
        <f t="shared" si="74"/>
        <v>0</v>
      </c>
      <c r="AP192" s="314">
        <f t="shared" si="74"/>
        <v>0</v>
      </c>
      <c r="AQ192" s="314">
        <f t="shared" si="74"/>
        <v>0</v>
      </c>
      <c r="AR192" s="314">
        <f t="shared" si="74"/>
        <v>0</v>
      </c>
      <c r="AS192" s="314">
        <f t="shared" si="74"/>
        <v>0</v>
      </c>
      <c r="AT192" s="314">
        <f t="shared" si="74"/>
        <v>0</v>
      </c>
      <c r="AU192" s="314">
        <f t="shared" si="74"/>
        <v>0</v>
      </c>
      <c r="AV192" s="314">
        <f t="shared" si="74"/>
        <v>0</v>
      </c>
      <c r="AW192" s="314">
        <f t="shared" si="74"/>
        <v>0</v>
      </c>
      <c r="AX192" s="314">
        <f t="shared" si="74"/>
        <v>0</v>
      </c>
      <c r="AY192" s="314">
        <f t="shared" si="74"/>
        <v>0</v>
      </c>
      <c r="AZ192" s="314">
        <f t="shared" si="74"/>
        <v>0</v>
      </c>
      <c r="BA192" s="314">
        <f t="shared" si="74"/>
        <v>0</v>
      </c>
      <c r="BB192" s="314">
        <f t="shared" si="74"/>
        <v>0</v>
      </c>
      <c r="BC192" s="314">
        <f t="shared" si="74"/>
        <v>0</v>
      </c>
      <c r="BD192" s="314">
        <f t="shared" si="74"/>
        <v>0</v>
      </c>
      <c r="BE192" s="314">
        <f t="shared" si="74"/>
        <v>0</v>
      </c>
      <c r="BF192" s="314">
        <f t="shared" si="74"/>
        <v>0</v>
      </c>
      <c r="BG192" s="314">
        <f t="shared" si="74"/>
        <v>0</v>
      </c>
      <c r="BH192" s="314">
        <f t="shared" si="74"/>
        <v>0</v>
      </c>
      <c r="BI192" s="314">
        <f t="shared" si="74"/>
        <v>0</v>
      </c>
      <c r="BJ192" s="314">
        <f t="shared" si="74"/>
        <v>0</v>
      </c>
      <c r="BK192" s="314">
        <f t="shared" si="74"/>
        <v>0</v>
      </c>
      <c r="BL192" s="314">
        <f t="shared" si="74"/>
        <v>0</v>
      </c>
      <c r="BM192" s="314">
        <f t="shared" si="74"/>
        <v>0</v>
      </c>
      <c r="BN192" s="314">
        <f t="shared" si="74"/>
        <v>0</v>
      </c>
      <c r="BO192" s="314">
        <f t="shared" ref="BO192" si="75">SUM(BO190+BO191)</f>
        <v>0</v>
      </c>
    </row>
    <row r="193" spans="2:67" ht="15.6" x14ac:dyDescent="0.3">
      <c r="B193" s="315" t="s">
        <v>354</v>
      </c>
      <c r="C193" s="316">
        <f t="shared" ref="C193:BN193" si="76">SUM(C189+C192)</f>
        <v>0</v>
      </c>
      <c r="D193" s="316">
        <f t="shared" si="76"/>
        <v>0</v>
      </c>
      <c r="E193" s="316">
        <f t="shared" si="76"/>
        <v>0</v>
      </c>
      <c r="F193" s="316">
        <f t="shared" si="76"/>
        <v>0</v>
      </c>
      <c r="G193" s="316">
        <f t="shared" si="76"/>
        <v>0</v>
      </c>
      <c r="H193" s="316">
        <v>0</v>
      </c>
      <c r="I193" s="316">
        <v>0</v>
      </c>
      <c r="J193" s="316">
        <v>0</v>
      </c>
      <c r="K193" s="316">
        <v>0</v>
      </c>
      <c r="L193" s="316">
        <v>0</v>
      </c>
      <c r="M193" s="316">
        <v>0</v>
      </c>
      <c r="N193" s="316">
        <v>0</v>
      </c>
      <c r="O193" s="316">
        <v>0</v>
      </c>
      <c r="P193" s="316">
        <v>0</v>
      </c>
      <c r="Q193" s="316">
        <f t="shared" si="76"/>
        <v>0</v>
      </c>
      <c r="R193" s="316">
        <f t="shared" si="76"/>
        <v>0</v>
      </c>
      <c r="S193" s="316">
        <f t="shared" si="76"/>
        <v>0</v>
      </c>
      <c r="T193" s="316">
        <f t="shared" si="76"/>
        <v>0</v>
      </c>
      <c r="U193" s="316">
        <f t="shared" si="76"/>
        <v>0</v>
      </c>
      <c r="V193" s="316">
        <f t="shared" si="76"/>
        <v>0</v>
      </c>
      <c r="W193" s="316">
        <f t="shared" si="76"/>
        <v>0</v>
      </c>
      <c r="X193" s="316">
        <f t="shared" si="76"/>
        <v>0</v>
      </c>
      <c r="Y193" s="316">
        <f t="shared" si="76"/>
        <v>0</v>
      </c>
      <c r="Z193" s="316">
        <f t="shared" si="76"/>
        <v>0</v>
      </c>
      <c r="AA193" s="316">
        <f t="shared" si="76"/>
        <v>0</v>
      </c>
      <c r="AB193" s="316">
        <f t="shared" si="76"/>
        <v>0</v>
      </c>
      <c r="AC193" s="316">
        <f t="shared" si="76"/>
        <v>0</v>
      </c>
      <c r="AD193" s="316">
        <f t="shared" si="76"/>
        <v>0</v>
      </c>
      <c r="AE193" s="316">
        <f t="shared" si="76"/>
        <v>0</v>
      </c>
      <c r="AF193" s="316">
        <f t="shared" si="76"/>
        <v>0</v>
      </c>
      <c r="AG193" s="316">
        <f t="shared" si="76"/>
        <v>0</v>
      </c>
      <c r="AH193" s="316">
        <f t="shared" si="76"/>
        <v>0</v>
      </c>
      <c r="AI193" s="316">
        <f t="shared" si="76"/>
        <v>0</v>
      </c>
      <c r="AJ193" s="316">
        <f t="shared" si="76"/>
        <v>0</v>
      </c>
      <c r="AK193" s="316">
        <f t="shared" si="76"/>
        <v>0</v>
      </c>
      <c r="AL193" s="316">
        <f t="shared" si="76"/>
        <v>0</v>
      </c>
      <c r="AM193" s="316">
        <f t="shared" si="76"/>
        <v>0</v>
      </c>
      <c r="AN193" s="316">
        <f t="shared" si="76"/>
        <v>0</v>
      </c>
      <c r="AO193" s="316">
        <f t="shared" si="76"/>
        <v>0</v>
      </c>
      <c r="AP193" s="316">
        <f t="shared" si="76"/>
        <v>0</v>
      </c>
      <c r="AQ193" s="316">
        <f t="shared" si="76"/>
        <v>0</v>
      </c>
      <c r="AR193" s="316">
        <f t="shared" si="76"/>
        <v>0</v>
      </c>
      <c r="AS193" s="316">
        <f t="shared" si="76"/>
        <v>0</v>
      </c>
      <c r="AT193" s="316">
        <f t="shared" si="76"/>
        <v>0</v>
      </c>
      <c r="AU193" s="316">
        <f t="shared" si="76"/>
        <v>0</v>
      </c>
      <c r="AV193" s="316">
        <f t="shared" si="76"/>
        <v>0</v>
      </c>
      <c r="AW193" s="316">
        <f t="shared" si="76"/>
        <v>0</v>
      </c>
      <c r="AX193" s="316">
        <f t="shared" si="76"/>
        <v>0</v>
      </c>
      <c r="AY193" s="316">
        <f t="shared" si="76"/>
        <v>0</v>
      </c>
      <c r="AZ193" s="316">
        <f t="shared" si="76"/>
        <v>0</v>
      </c>
      <c r="BA193" s="316">
        <f t="shared" si="76"/>
        <v>0</v>
      </c>
      <c r="BB193" s="316">
        <f t="shared" si="76"/>
        <v>0</v>
      </c>
      <c r="BC193" s="316">
        <f t="shared" si="76"/>
        <v>0</v>
      </c>
      <c r="BD193" s="316">
        <f t="shared" si="76"/>
        <v>0</v>
      </c>
      <c r="BE193" s="316">
        <f t="shared" si="76"/>
        <v>0</v>
      </c>
      <c r="BF193" s="316">
        <f t="shared" si="76"/>
        <v>0</v>
      </c>
      <c r="BG193" s="316">
        <f t="shared" si="76"/>
        <v>0</v>
      </c>
      <c r="BH193" s="316">
        <f t="shared" si="76"/>
        <v>0</v>
      </c>
      <c r="BI193" s="316">
        <f t="shared" si="76"/>
        <v>0</v>
      </c>
      <c r="BJ193" s="316">
        <f t="shared" si="76"/>
        <v>0</v>
      </c>
      <c r="BK193" s="316">
        <f t="shared" si="76"/>
        <v>0</v>
      </c>
      <c r="BL193" s="316">
        <f t="shared" si="76"/>
        <v>0</v>
      </c>
      <c r="BM193" s="316">
        <f t="shared" si="76"/>
        <v>0</v>
      </c>
      <c r="BN193" s="316">
        <f t="shared" si="76"/>
        <v>0</v>
      </c>
      <c r="BO193" s="316">
        <f t="shared" ref="BO193" si="77">SUM(BO189+BO192)</f>
        <v>0</v>
      </c>
    </row>
    <row r="194" spans="2:67" ht="16.2" thickBot="1" x14ac:dyDescent="0.35">
      <c r="B194" s="317" t="s">
        <v>355</v>
      </c>
      <c r="C194" s="318">
        <f>C193/C$11</f>
        <v>0</v>
      </c>
      <c r="D194" s="318">
        <f>D193/D$11</f>
        <v>0</v>
      </c>
      <c r="E194" s="318">
        <f>E193/E$11</f>
        <v>0</v>
      </c>
      <c r="F194" s="318">
        <f>F193/F$11</f>
        <v>0</v>
      </c>
      <c r="G194" s="318">
        <f>G193/G$11</f>
        <v>0</v>
      </c>
      <c r="H194" s="319"/>
      <c r="I194" s="320"/>
      <c r="J194" s="320"/>
      <c r="K194" s="320"/>
      <c r="L194" s="320"/>
      <c r="M194" s="321"/>
      <c r="N194" s="320"/>
      <c r="O194" s="320"/>
      <c r="P194" s="320"/>
      <c r="Q194" s="320"/>
      <c r="R194" s="321"/>
      <c r="S194" s="320"/>
      <c r="T194" s="320"/>
      <c r="U194" s="320"/>
      <c r="V194" s="320"/>
      <c r="W194" s="321"/>
      <c r="X194" s="320"/>
      <c r="Y194" s="320"/>
      <c r="Z194" s="320"/>
      <c r="AA194" s="320"/>
      <c r="AB194" s="321"/>
      <c r="AC194" s="320"/>
      <c r="AD194" s="320"/>
      <c r="AE194" s="320"/>
      <c r="AF194" s="320"/>
      <c r="AG194" s="321"/>
      <c r="AH194" s="320"/>
      <c r="AI194" s="320"/>
      <c r="AJ194" s="320"/>
      <c r="AK194" s="320"/>
      <c r="AL194" s="321"/>
      <c r="AM194" s="320"/>
      <c r="AN194" s="320"/>
      <c r="AO194" s="320"/>
      <c r="AP194" s="320"/>
      <c r="AQ194" s="321"/>
      <c r="AR194" s="320"/>
      <c r="AS194" s="320"/>
      <c r="AT194" s="320"/>
      <c r="AU194" s="320"/>
      <c r="AV194" s="321"/>
      <c r="AW194" s="320"/>
      <c r="AX194" s="320"/>
      <c r="AY194" s="320"/>
      <c r="AZ194" s="320"/>
      <c r="BA194" s="321"/>
      <c r="BB194" s="320"/>
      <c r="BC194" s="320"/>
      <c r="BD194" s="320"/>
      <c r="BE194" s="320"/>
      <c r="BF194" s="321"/>
      <c r="BG194" s="320"/>
      <c r="BH194" s="320"/>
      <c r="BI194" s="320"/>
      <c r="BJ194" s="320"/>
      <c r="BK194" s="321"/>
      <c r="BL194" s="320"/>
      <c r="BM194" s="320"/>
      <c r="BN194" s="320"/>
      <c r="BO194" s="320"/>
    </row>
    <row r="195" spans="2:67" ht="30.6" x14ac:dyDescent="0.3">
      <c r="B195" s="322" t="s">
        <v>356</v>
      </c>
      <c r="C195" s="323"/>
      <c r="D195" s="323"/>
      <c r="E195" s="323"/>
      <c r="F195" s="323"/>
      <c r="G195" s="324"/>
      <c r="H195" s="460"/>
      <c r="I195" s="460"/>
      <c r="J195" s="460"/>
      <c r="K195" s="460"/>
      <c r="L195" s="460"/>
      <c r="M195" s="460"/>
      <c r="N195" s="460"/>
      <c r="O195" s="460"/>
      <c r="P195" s="460"/>
      <c r="Q195" s="460"/>
      <c r="R195" s="460"/>
      <c r="S195" s="460"/>
      <c r="T195" s="460"/>
      <c r="U195" s="460"/>
      <c r="V195" s="460"/>
      <c r="W195" s="460"/>
      <c r="X195" s="460"/>
      <c r="Y195" s="460"/>
      <c r="Z195" s="460"/>
      <c r="AA195" s="460"/>
      <c r="AB195" s="460"/>
      <c r="AC195" s="460"/>
      <c r="AD195" s="460"/>
      <c r="AE195" s="460"/>
      <c r="AF195" s="460"/>
      <c r="AG195" s="460"/>
      <c r="AH195" s="460"/>
      <c r="AI195" s="460"/>
      <c r="AJ195" s="460"/>
      <c r="AK195" s="460"/>
      <c r="AL195" s="460"/>
      <c r="AM195" s="460"/>
      <c r="AN195" s="460"/>
      <c r="AO195" s="460"/>
      <c r="AP195" s="460"/>
      <c r="AQ195" s="460"/>
      <c r="AR195" s="460"/>
      <c r="AS195" s="460"/>
      <c r="AT195" s="460"/>
      <c r="AU195" s="460"/>
      <c r="AV195" s="460"/>
      <c r="AW195" s="460"/>
      <c r="AX195" s="460"/>
      <c r="AY195" s="460"/>
      <c r="AZ195" s="460"/>
      <c r="BA195" s="460"/>
      <c r="BB195" s="460"/>
      <c r="BC195" s="460"/>
      <c r="BD195" s="460"/>
      <c r="BE195" s="460"/>
      <c r="BF195" s="460"/>
      <c r="BG195" s="460"/>
      <c r="BH195" s="460"/>
      <c r="BI195" s="460"/>
      <c r="BJ195" s="460"/>
      <c r="BK195" s="460"/>
      <c r="BL195" s="312"/>
      <c r="BM195" s="460"/>
      <c r="BN195" s="460"/>
      <c r="BO195" s="460"/>
    </row>
    <row r="196" spans="2:67" ht="30.6" x14ac:dyDescent="0.3">
      <c r="B196" s="113" t="s">
        <v>357</v>
      </c>
      <c r="C196" s="323"/>
      <c r="D196" s="323"/>
      <c r="E196" s="323"/>
      <c r="F196" s="323"/>
      <c r="G196" s="324"/>
      <c r="H196" s="460"/>
      <c r="I196" s="460"/>
      <c r="J196" s="460"/>
      <c r="K196" s="460"/>
      <c r="L196" s="460"/>
      <c r="M196" s="460"/>
      <c r="N196" s="460"/>
      <c r="O196" s="460"/>
      <c r="P196" s="460"/>
      <c r="Q196" s="460"/>
      <c r="R196" s="460"/>
      <c r="S196" s="460"/>
      <c r="T196" s="460"/>
      <c r="U196" s="460"/>
      <c r="V196" s="460"/>
      <c r="W196" s="460"/>
      <c r="X196" s="460"/>
      <c r="Y196" s="460"/>
      <c r="Z196" s="460"/>
      <c r="AA196" s="460"/>
      <c r="AB196" s="460"/>
      <c r="AC196" s="460"/>
      <c r="AD196" s="460"/>
      <c r="AE196" s="460"/>
      <c r="AF196" s="460"/>
      <c r="AG196" s="460"/>
      <c r="AH196" s="460"/>
      <c r="AI196" s="460"/>
      <c r="AJ196" s="460"/>
      <c r="AK196" s="460"/>
      <c r="AL196" s="460"/>
      <c r="AM196" s="460"/>
      <c r="AN196" s="460"/>
      <c r="AO196" s="460"/>
      <c r="AP196" s="460"/>
      <c r="AQ196" s="460"/>
      <c r="AR196" s="460"/>
      <c r="AS196" s="460"/>
      <c r="AT196" s="460"/>
      <c r="AU196" s="460"/>
      <c r="AV196" s="460"/>
      <c r="AW196" s="460"/>
      <c r="AX196" s="460"/>
      <c r="AY196" s="460"/>
      <c r="AZ196" s="460"/>
      <c r="BA196" s="460"/>
      <c r="BB196" s="460"/>
      <c r="BC196" s="460"/>
      <c r="BD196" s="460"/>
      <c r="BE196" s="460"/>
      <c r="BF196" s="460"/>
      <c r="BG196" s="460"/>
      <c r="BH196" s="460"/>
      <c r="BI196" s="460"/>
      <c r="BJ196" s="460"/>
      <c r="BK196" s="460"/>
      <c r="BL196" s="312"/>
      <c r="BM196" s="460"/>
      <c r="BN196" s="460"/>
      <c r="BO196" s="460"/>
    </row>
    <row r="197" spans="2:67" ht="15.6" x14ac:dyDescent="0.3">
      <c r="B197" s="325" t="s">
        <v>358</v>
      </c>
      <c r="C197" s="326">
        <f t="shared" ref="C197:BN197" si="78">SUM(C195+C196)</f>
        <v>0</v>
      </c>
      <c r="D197" s="326">
        <f t="shared" si="78"/>
        <v>0</v>
      </c>
      <c r="E197" s="326">
        <f t="shared" si="78"/>
        <v>0</v>
      </c>
      <c r="F197" s="326">
        <f t="shared" si="78"/>
        <v>0</v>
      </c>
      <c r="G197" s="326">
        <f t="shared" si="78"/>
        <v>0</v>
      </c>
      <c r="H197" s="326">
        <v>0</v>
      </c>
      <c r="I197" s="326">
        <v>0</v>
      </c>
      <c r="J197" s="326">
        <v>0</v>
      </c>
      <c r="K197" s="326">
        <v>0</v>
      </c>
      <c r="L197" s="326">
        <v>0</v>
      </c>
      <c r="M197" s="326">
        <v>0</v>
      </c>
      <c r="N197" s="326">
        <v>0</v>
      </c>
      <c r="O197" s="326">
        <v>0</v>
      </c>
      <c r="P197" s="326">
        <v>0</v>
      </c>
      <c r="Q197" s="326">
        <f t="shared" si="78"/>
        <v>0</v>
      </c>
      <c r="R197" s="326">
        <f t="shared" si="78"/>
        <v>0</v>
      </c>
      <c r="S197" s="326">
        <f t="shared" si="78"/>
        <v>0</v>
      </c>
      <c r="T197" s="326">
        <f t="shared" si="78"/>
        <v>0</v>
      </c>
      <c r="U197" s="326">
        <f t="shared" si="78"/>
        <v>0</v>
      </c>
      <c r="V197" s="326">
        <f t="shared" si="78"/>
        <v>0</v>
      </c>
      <c r="W197" s="326">
        <f t="shared" si="78"/>
        <v>0</v>
      </c>
      <c r="X197" s="326">
        <f t="shared" si="78"/>
        <v>0</v>
      </c>
      <c r="Y197" s="326">
        <f t="shared" si="78"/>
        <v>0</v>
      </c>
      <c r="Z197" s="326">
        <f t="shared" si="78"/>
        <v>0</v>
      </c>
      <c r="AA197" s="326">
        <f t="shared" si="78"/>
        <v>0</v>
      </c>
      <c r="AB197" s="326">
        <f t="shared" si="78"/>
        <v>0</v>
      </c>
      <c r="AC197" s="326">
        <f t="shared" si="78"/>
        <v>0</v>
      </c>
      <c r="AD197" s="326">
        <f t="shared" si="78"/>
        <v>0</v>
      </c>
      <c r="AE197" s="326">
        <f t="shared" si="78"/>
        <v>0</v>
      </c>
      <c r="AF197" s="326">
        <f t="shared" si="78"/>
        <v>0</v>
      </c>
      <c r="AG197" s="326">
        <f t="shared" si="78"/>
        <v>0</v>
      </c>
      <c r="AH197" s="326">
        <f t="shared" si="78"/>
        <v>0</v>
      </c>
      <c r="AI197" s="326">
        <f t="shared" si="78"/>
        <v>0</v>
      </c>
      <c r="AJ197" s="326">
        <f t="shared" si="78"/>
        <v>0</v>
      </c>
      <c r="AK197" s="326">
        <f t="shared" si="78"/>
        <v>0</v>
      </c>
      <c r="AL197" s="326">
        <f t="shared" si="78"/>
        <v>0</v>
      </c>
      <c r="AM197" s="326">
        <f t="shared" si="78"/>
        <v>0</v>
      </c>
      <c r="AN197" s="326">
        <f t="shared" si="78"/>
        <v>0</v>
      </c>
      <c r="AO197" s="326">
        <f t="shared" si="78"/>
        <v>0</v>
      </c>
      <c r="AP197" s="326">
        <f t="shared" si="78"/>
        <v>0</v>
      </c>
      <c r="AQ197" s="326">
        <f t="shared" si="78"/>
        <v>0</v>
      </c>
      <c r="AR197" s="326">
        <f t="shared" si="78"/>
        <v>0</v>
      </c>
      <c r="AS197" s="326">
        <f t="shared" si="78"/>
        <v>0</v>
      </c>
      <c r="AT197" s="326">
        <f t="shared" si="78"/>
        <v>0</v>
      </c>
      <c r="AU197" s="326">
        <f t="shared" si="78"/>
        <v>0</v>
      </c>
      <c r="AV197" s="326">
        <f t="shared" si="78"/>
        <v>0</v>
      </c>
      <c r="AW197" s="326">
        <f t="shared" si="78"/>
        <v>0</v>
      </c>
      <c r="AX197" s="326">
        <f t="shared" si="78"/>
        <v>0</v>
      </c>
      <c r="AY197" s="326">
        <f t="shared" si="78"/>
        <v>0</v>
      </c>
      <c r="AZ197" s="326">
        <f t="shared" si="78"/>
        <v>0</v>
      </c>
      <c r="BA197" s="326">
        <f t="shared" si="78"/>
        <v>0</v>
      </c>
      <c r="BB197" s="326">
        <f t="shared" si="78"/>
        <v>0</v>
      </c>
      <c r="BC197" s="326">
        <f t="shared" si="78"/>
        <v>0</v>
      </c>
      <c r="BD197" s="326">
        <f t="shared" si="78"/>
        <v>0</v>
      </c>
      <c r="BE197" s="326">
        <f t="shared" si="78"/>
        <v>0</v>
      </c>
      <c r="BF197" s="326">
        <f t="shared" si="78"/>
        <v>0</v>
      </c>
      <c r="BG197" s="326">
        <f t="shared" si="78"/>
        <v>0</v>
      </c>
      <c r="BH197" s="326">
        <f t="shared" si="78"/>
        <v>0</v>
      </c>
      <c r="BI197" s="326">
        <f t="shared" si="78"/>
        <v>0</v>
      </c>
      <c r="BJ197" s="326">
        <f t="shared" si="78"/>
        <v>0</v>
      </c>
      <c r="BK197" s="326">
        <f t="shared" si="78"/>
        <v>0</v>
      </c>
      <c r="BL197" s="326">
        <f t="shared" si="78"/>
        <v>0</v>
      </c>
      <c r="BM197" s="326">
        <f t="shared" si="78"/>
        <v>0</v>
      </c>
      <c r="BN197" s="326">
        <f t="shared" si="78"/>
        <v>0</v>
      </c>
      <c r="BO197" s="326">
        <f t="shared" ref="BO197" si="79">SUM(BO195+BO196)</f>
        <v>0</v>
      </c>
    </row>
    <row r="198" spans="2:67" ht="30.6" x14ac:dyDescent="0.3">
      <c r="B198" s="322" t="s">
        <v>359</v>
      </c>
      <c r="C198" s="323"/>
      <c r="D198" s="323"/>
      <c r="E198" s="323"/>
      <c r="F198" s="323"/>
      <c r="G198" s="324"/>
      <c r="H198" s="460"/>
      <c r="I198" s="460"/>
      <c r="J198" s="460"/>
      <c r="K198" s="460"/>
      <c r="L198" s="460"/>
      <c r="M198" s="460"/>
      <c r="N198" s="460"/>
      <c r="O198" s="460"/>
      <c r="P198" s="460"/>
      <c r="Q198" s="460"/>
      <c r="R198" s="460"/>
      <c r="S198" s="460"/>
      <c r="T198" s="460"/>
      <c r="U198" s="460"/>
      <c r="V198" s="460"/>
      <c r="W198" s="460"/>
      <c r="X198" s="460"/>
      <c r="Y198" s="460"/>
      <c r="Z198" s="460"/>
      <c r="AA198" s="460"/>
      <c r="AB198" s="460"/>
      <c r="AC198" s="460"/>
      <c r="AD198" s="460"/>
      <c r="AE198" s="460"/>
      <c r="AF198" s="460"/>
      <c r="AG198" s="460"/>
      <c r="AH198" s="460"/>
      <c r="AI198" s="460"/>
      <c r="AJ198" s="460"/>
      <c r="AK198" s="460"/>
      <c r="AL198" s="460"/>
      <c r="AM198" s="460"/>
      <c r="AN198" s="460"/>
      <c r="AO198" s="460"/>
      <c r="AP198" s="460"/>
      <c r="AQ198" s="460"/>
      <c r="AR198" s="460"/>
      <c r="AS198" s="460"/>
      <c r="AT198" s="460"/>
      <c r="AU198" s="460"/>
      <c r="AV198" s="460"/>
      <c r="AW198" s="460"/>
      <c r="AX198" s="460"/>
      <c r="AY198" s="460"/>
      <c r="AZ198" s="460"/>
      <c r="BA198" s="460"/>
      <c r="BB198" s="460"/>
      <c r="BC198" s="460"/>
      <c r="BD198" s="460"/>
      <c r="BE198" s="460"/>
      <c r="BF198" s="460"/>
      <c r="BG198" s="460"/>
      <c r="BH198" s="460"/>
      <c r="BI198" s="460"/>
      <c r="BJ198" s="460"/>
      <c r="BK198" s="460"/>
      <c r="BL198" s="312"/>
      <c r="BM198" s="460"/>
      <c r="BN198" s="460"/>
      <c r="BO198" s="460"/>
    </row>
    <row r="199" spans="2:67" ht="30.6" x14ac:dyDescent="0.3">
      <c r="B199" s="322" t="s">
        <v>360</v>
      </c>
      <c r="C199" s="327"/>
      <c r="D199" s="327"/>
      <c r="E199" s="327"/>
      <c r="F199" s="327"/>
      <c r="G199" s="328"/>
      <c r="H199" s="460"/>
      <c r="I199" s="460"/>
      <c r="J199" s="460"/>
      <c r="K199" s="460"/>
      <c r="L199" s="460"/>
      <c r="M199" s="460"/>
      <c r="N199" s="460"/>
      <c r="O199" s="460"/>
      <c r="P199" s="460"/>
      <c r="Q199" s="460"/>
      <c r="R199" s="460"/>
      <c r="S199" s="460"/>
      <c r="T199" s="460"/>
      <c r="U199" s="460"/>
      <c r="V199" s="460"/>
      <c r="W199" s="460"/>
      <c r="X199" s="460"/>
      <c r="Y199" s="460"/>
      <c r="Z199" s="460"/>
      <c r="AA199" s="460"/>
      <c r="AB199" s="460"/>
      <c r="AC199" s="460"/>
      <c r="AD199" s="460"/>
      <c r="AE199" s="460"/>
      <c r="AF199" s="460"/>
      <c r="AG199" s="460"/>
      <c r="AH199" s="460"/>
      <c r="AI199" s="460"/>
      <c r="AJ199" s="460"/>
      <c r="AK199" s="460"/>
      <c r="AL199" s="460"/>
      <c r="AM199" s="460"/>
      <c r="AN199" s="460"/>
      <c r="AO199" s="460"/>
      <c r="AP199" s="460"/>
      <c r="AQ199" s="460"/>
      <c r="AR199" s="460"/>
      <c r="AS199" s="460"/>
      <c r="AT199" s="460"/>
      <c r="AU199" s="460"/>
      <c r="AV199" s="460"/>
      <c r="AW199" s="460"/>
      <c r="AX199" s="460"/>
      <c r="AY199" s="460"/>
      <c r="AZ199" s="460"/>
      <c r="BA199" s="460"/>
      <c r="BB199" s="460"/>
      <c r="BC199" s="460"/>
      <c r="BD199" s="460"/>
      <c r="BE199" s="460"/>
      <c r="BF199" s="460"/>
      <c r="BG199" s="460"/>
      <c r="BH199" s="460"/>
      <c r="BI199" s="460"/>
      <c r="BJ199" s="460"/>
      <c r="BK199" s="460"/>
      <c r="BL199" s="312"/>
      <c r="BM199" s="460"/>
      <c r="BN199" s="460"/>
      <c r="BO199" s="460"/>
    </row>
    <row r="200" spans="2:67" ht="15.6" x14ac:dyDescent="0.3">
      <c r="B200" s="313" t="s">
        <v>361</v>
      </c>
      <c r="C200" s="329">
        <f t="shared" ref="C200:BN200" si="80">SUM(C198+C199)</f>
        <v>0</v>
      </c>
      <c r="D200" s="329">
        <f t="shared" si="80"/>
        <v>0</v>
      </c>
      <c r="E200" s="329">
        <f t="shared" si="80"/>
        <v>0</v>
      </c>
      <c r="F200" s="329">
        <f t="shared" si="80"/>
        <v>0</v>
      </c>
      <c r="G200" s="329">
        <f t="shared" si="80"/>
        <v>0</v>
      </c>
      <c r="H200" s="329">
        <v>0</v>
      </c>
      <c r="I200" s="329">
        <v>0</v>
      </c>
      <c r="J200" s="329">
        <v>0</v>
      </c>
      <c r="K200" s="329">
        <v>0</v>
      </c>
      <c r="L200" s="329">
        <v>0</v>
      </c>
      <c r="M200" s="329">
        <v>0</v>
      </c>
      <c r="N200" s="329">
        <v>0</v>
      </c>
      <c r="O200" s="329">
        <v>0</v>
      </c>
      <c r="P200" s="329">
        <v>0</v>
      </c>
      <c r="Q200" s="329">
        <f t="shared" si="80"/>
        <v>0</v>
      </c>
      <c r="R200" s="329">
        <f t="shared" si="80"/>
        <v>0</v>
      </c>
      <c r="S200" s="329">
        <f t="shared" si="80"/>
        <v>0</v>
      </c>
      <c r="T200" s="329">
        <f t="shared" si="80"/>
        <v>0</v>
      </c>
      <c r="U200" s="329">
        <f t="shared" si="80"/>
        <v>0</v>
      </c>
      <c r="V200" s="329">
        <f t="shared" si="80"/>
        <v>0</v>
      </c>
      <c r="W200" s="329">
        <f t="shared" si="80"/>
        <v>0</v>
      </c>
      <c r="X200" s="329">
        <f t="shared" si="80"/>
        <v>0</v>
      </c>
      <c r="Y200" s="329">
        <f t="shared" si="80"/>
        <v>0</v>
      </c>
      <c r="Z200" s="329">
        <f t="shared" si="80"/>
        <v>0</v>
      </c>
      <c r="AA200" s="329">
        <f t="shared" si="80"/>
        <v>0</v>
      </c>
      <c r="AB200" s="329">
        <f t="shared" si="80"/>
        <v>0</v>
      </c>
      <c r="AC200" s="329">
        <f t="shared" si="80"/>
        <v>0</v>
      </c>
      <c r="AD200" s="329">
        <f t="shared" si="80"/>
        <v>0</v>
      </c>
      <c r="AE200" s="329">
        <f t="shared" si="80"/>
        <v>0</v>
      </c>
      <c r="AF200" s="329">
        <f t="shared" si="80"/>
        <v>0</v>
      </c>
      <c r="AG200" s="329">
        <f t="shared" si="80"/>
        <v>0</v>
      </c>
      <c r="AH200" s="329">
        <f t="shared" si="80"/>
        <v>0</v>
      </c>
      <c r="AI200" s="329">
        <f t="shared" si="80"/>
        <v>0</v>
      </c>
      <c r="AJ200" s="329">
        <f t="shared" si="80"/>
        <v>0</v>
      </c>
      <c r="AK200" s="329">
        <f t="shared" si="80"/>
        <v>0</v>
      </c>
      <c r="AL200" s="329">
        <f t="shared" si="80"/>
        <v>0</v>
      </c>
      <c r="AM200" s="329">
        <f t="shared" si="80"/>
        <v>0</v>
      </c>
      <c r="AN200" s="329">
        <f t="shared" si="80"/>
        <v>0</v>
      </c>
      <c r="AO200" s="329">
        <f t="shared" si="80"/>
        <v>0</v>
      </c>
      <c r="AP200" s="329">
        <f t="shared" si="80"/>
        <v>0</v>
      </c>
      <c r="AQ200" s="329">
        <f t="shared" si="80"/>
        <v>0</v>
      </c>
      <c r="AR200" s="329">
        <f t="shared" si="80"/>
        <v>0</v>
      </c>
      <c r="AS200" s="329">
        <f t="shared" si="80"/>
        <v>0</v>
      </c>
      <c r="AT200" s="329">
        <f t="shared" si="80"/>
        <v>0</v>
      </c>
      <c r="AU200" s="329">
        <f t="shared" si="80"/>
        <v>0</v>
      </c>
      <c r="AV200" s="329">
        <f t="shared" si="80"/>
        <v>0</v>
      </c>
      <c r="AW200" s="329">
        <f t="shared" si="80"/>
        <v>0</v>
      </c>
      <c r="AX200" s="329">
        <f t="shared" si="80"/>
        <v>0</v>
      </c>
      <c r="AY200" s="329">
        <f t="shared" si="80"/>
        <v>0</v>
      </c>
      <c r="AZ200" s="329">
        <f t="shared" si="80"/>
        <v>0</v>
      </c>
      <c r="BA200" s="329">
        <f t="shared" si="80"/>
        <v>0</v>
      </c>
      <c r="BB200" s="329">
        <f t="shared" si="80"/>
        <v>0</v>
      </c>
      <c r="BC200" s="329">
        <f t="shared" si="80"/>
        <v>0</v>
      </c>
      <c r="BD200" s="329">
        <f t="shared" si="80"/>
        <v>0</v>
      </c>
      <c r="BE200" s="329">
        <f t="shared" si="80"/>
        <v>0</v>
      </c>
      <c r="BF200" s="329">
        <f t="shared" si="80"/>
        <v>0</v>
      </c>
      <c r="BG200" s="329">
        <f t="shared" si="80"/>
        <v>0</v>
      </c>
      <c r="BH200" s="329">
        <f t="shared" si="80"/>
        <v>0</v>
      </c>
      <c r="BI200" s="329">
        <f t="shared" si="80"/>
        <v>0</v>
      </c>
      <c r="BJ200" s="329">
        <f t="shared" si="80"/>
        <v>0</v>
      </c>
      <c r="BK200" s="329">
        <f t="shared" si="80"/>
        <v>0</v>
      </c>
      <c r="BL200" s="329">
        <f t="shared" si="80"/>
        <v>0</v>
      </c>
      <c r="BM200" s="329">
        <f t="shared" si="80"/>
        <v>0</v>
      </c>
      <c r="BN200" s="329">
        <f t="shared" si="80"/>
        <v>0</v>
      </c>
      <c r="BO200" s="329">
        <f t="shared" ref="BO200" si="81">SUM(BO198+BO199)</f>
        <v>0</v>
      </c>
    </row>
    <row r="201" spans="2:67" ht="15.6" x14ac:dyDescent="0.3">
      <c r="B201" s="313" t="s">
        <v>362</v>
      </c>
      <c r="C201" s="329">
        <f t="shared" ref="C201:BN201" si="82">SUM(C197+C200)</f>
        <v>0</v>
      </c>
      <c r="D201" s="329">
        <f t="shared" si="82"/>
        <v>0</v>
      </c>
      <c r="E201" s="329">
        <f t="shared" si="82"/>
        <v>0</v>
      </c>
      <c r="F201" s="329">
        <f t="shared" si="82"/>
        <v>0</v>
      </c>
      <c r="G201" s="329">
        <f t="shared" si="82"/>
        <v>0</v>
      </c>
      <c r="H201" s="329">
        <v>0</v>
      </c>
      <c r="I201" s="329">
        <v>0</v>
      </c>
      <c r="J201" s="329">
        <v>0</v>
      </c>
      <c r="K201" s="329">
        <v>0</v>
      </c>
      <c r="L201" s="329">
        <v>0</v>
      </c>
      <c r="M201" s="329">
        <v>0</v>
      </c>
      <c r="N201" s="329">
        <v>0</v>
      </c>
      <c r="O201" s="329">
        <v>0</v>
      </c>
      <c r="P201" s="329">
        <v>0</v>
      </c>
      <c r="Q201" s="329">
        <f t="shared" si="82"/>
        <v>0</v>
      </c>
      <c r="R201" s="329">
        <f t="shared" si="82"/>
        <v>0</v>
      </c>
      <c r="S201" s="329">
        <f t="shared" si="82"/>
        <v>0</v>
      </c>
      <c r="T201" s="329">
        <f t="shared" si="82"/>
        <v>0</v>
      </c>
      <c r="U201" s="329">
        <f t="shared" si="82"/>
        <v>0</v>
      </c>
      <c r="V201" s="329">
        <f t="shared" si="82"/>
        <v>0</v>
      </c>
      <c r="W201" s="329">
        <f t="shared" si="82"/>
        <v>0</v>
      </c>
      <c r="X201" s="329">
        <f t="shared" si="82"/>
        <v>0</v>
      </c>
      <c r="Y201" s="329">
        <f t="shared" si="82"/>
        <v>0</v>
      </c>
      <c r="Z201" s="329">
        <f t="shared" si="82"/>
        <v>0</v>
      </c>
      <c r="AA201" s="329">
        <f t="shared" si="82"/>
        <v>0</v>
      </c>
      <c r="AB201" s="329">
        <f t="shared" si="82"/>
        <v>0</v>
      </c>
      <c r="AC201" s="329">
        <f t="shared" si="82"/>
        <v>0</v>
      </c>
      <c r="AD201" s="329">
        <f t="shared" si="82"/>
        <v>0</v>
      </c>
      <c r="AE201" s="329">
        <f t="shared" si="82"/>
        <v>0</v>
      </c>
      <c r="AF201" s="329">
        <f t="shared" si="82"/>
        <v>0</v>
      </c>
      <c r="AG201" s="329">
        <f t="shared" si="82"/>
        <v>0</v>
      </c>
      <c r="AH201" s="329">
        <f t="shared" si="82"/>
        <v>0</v>
      </c>
      <c r="AI201" s="329">
        <f t="shared" si="82"/>
        <v>0</v>
      </c>
      <c r="AJ201" s="329">
        <f t="shared" si="82"/>
        <v>0</v>
      </c>
      <c r="AK201" s="329">
        <f t="shared" si="82"/>
        <v>0</v>
      </c>
      <c r="AL201" s="329">
        <f t="shared" si="82"/>
        <v>0</v>
      </c>
      <c r="AM201" s="329">
        <f t="shared" si="82"/>
        <v>0</v>
      </c>
      <c r="AN201" s="329">
        <f t="shared" si="82"/>
        <v>0</v>
      </c>
      <c r="AO201" s="329">
        <f t="shared" si="82"/>
        <v>0</v>
      </c>
      <c r="AP201" s="329">
        <f t="shared" si="82"/>
        <v>0</v>
      </c>
      <c r="AQ201" s="329">
        <f t="shared" si="82"/>
        <v>0</v>
      </c>
      <c r="AR201" s="329">
        <f t="shared" si="82"/>
        <v>0</v>
      </c>
      <c r="AS201" s="329">
        <f t="shared" si="82"/>
        <v>0</v>
      </c>
      <c r="AT201" s="329">
        <f t="shared" si="82"/>
        <v>0</v>
      </c>
      <c r="AU201" s="329">
        <f t="shared" si="82"/>
        <v>0</v>
      </c>
      <c r="AV201" s="329">
        <f t="shared" si="82"/>
        <v>0</v>
      </c>
      <c r="AW201" s="329">
        <f t="shared" si="82"/>
        <v>0</v>
      </c>
      <c r="AX201" s="329">
        <f t="shared" si="82"/>
        <v>0</v>
      </c>
      <c r="AY201" s="329">
        <f t="shared" si="82"/>
        <v>0</v>
      </c>
      <c r="AZ201" s="329">
        <f t="shared" si="82"/>
        <v>0</v>
      </c>
      <c r="BA201" s="329">
        <f t="shared" si="82"/>
        <v>0</v>
      </c>
      <c r="BB201" s="329">
        <f t="shared" si="82"/>
        <v>0</v>
      </c>
      <c r="BC201" s="329">
        <f t="shared" si="82"/>
        <v>0</v>
      </c>
      <c r="BD201" s="329">
        <f t="shared" si="82"/>
        <v>0</v>
      </c>
      <c r="BE201" s="329">
        <f t="shared" si="82"/>
        <v>0</v>
      </c>
      <c r="BF201" s="329">
        <f t="shared" si="82"/>
        <v>0</v>
      </c>
      <c r="BG201" s="329">
        <f t="shared" si="82"/>
        <v>0</v>
      </c>
      <c r="BH201" s="329">
        <f t="shared" si="82"/>
        <v>0</v>
      </c>
      <c r="BI201" s="329">
        <f t="shared" si="82"/>
        <v>0</v>
      </c>
      <c r="BJ201" s="329">
        <f t="shared" si="82"/>
        <v>0</v>
      </c>
      <c r="BK201" s="329">
        <f t="shared" si="82"/>
        <v>0</v>
      </c>
      <c r="BL201" s="329">
        <f t="shared" si="82"/>
        <v>0</v>
      </c>
      <c r="BM201" s="329">
        <f t="shared" si="82"/>
        <v>0</v>
      </c>
      <c r="BN201" s="329">
        <f t="shared" si="82"/>
        <v>0</v>
      </c>
      <c r="BO201" s="329">
        <f t="shared" ref="BO201" si="83">SUM(BO197+BO200)</f>
        <v>0</v>
      </c>
    </row>
    <row r="202" spans="2:67" ht="15.6" x14ac:dyDescent="0.3">
      <c r="B202" s="313" t="s">
        <v>363</v>
      </c>
      <c r="C202" s="330" t="e">
        <f t="shared" ref="C202:BN202" si="84">C193/C201</f>
        <v>#DIV/0!</v>
      </c>
      <c r="D202" s="330" t="e">
        <f t="shared" si="84"/>
        <v>#DIV/0!</v>
      </c>
      <c r="E202" s="330" t="e">
        <f t="shared" si="84"/>
        <v>#DIV/0!</v>
      </c>
      <c r="F202" s="330" t="e">
        <f t="shared" si="84"/>
        <v>#DIV/0!</v>
      </c>
      <c r="G202" s="330" t="e">
        <f t="shared" si="84"/>
        <v>#DIV/0!</v>
      </c>
      <c r="H202" s="330" t="e">
        <v>#DIV/0!</v>
      </c>
      <c r="I202" s="330" t="e">
        <v>#DIV/0!</v>
      </c>
      <c r="J202" s="330" t="e">
        <v>#DIV/0!</v>
      </c>
      <c r="K202" s="330" t="e">
        <v>#DIV/0!</v>
      </c>
      <c r="L202" s="330" t="e">
        <v>#DIV/0!</v>
      </c>
      <c r="M202" s="330" t="e">
        <v>#DIV/0!</v>
      </c>
      <c r="N202" s="330" t="e">
        <v>#DIV/0!</v>
      </c>
      <c r="O202" s="330" t="e">
        <v>#DIV/0!</v>
      </c>
      <c r="P202" s="330" t="e">
        <v>#DIV/0!</v>
      </c>
      <c r="Q202" s="330" t="e">
        <f t="shared" si="84"/>
        <v>#DIV/0!</v>
      </c>
      <c r="R202" s="330" t="e">
        <f t="shared" si="84"/>
        <v>#DIV/0!</v>
      </c>
      <c r="S202" s="330" t="e">
        <f t="shared" si="84"/>
        <v>#DIV/0!</v>
      </c>
      <c r="T202" s="330" t="e">
        <f t="shared" si="84"/>
        <v>#DIV/0!</v>
      </c>
      <c r="U202" s="330" t="e">
        <f t="shared" si="84"/>
        <v>#DIV/0!</v>
      </c>
      <c r="V202" s="330" t="e">
        <f t="shared" si="84"/>
        <v>#DIV/0!</v>
      </c>
      <c r="W202" s="330" t="e">
        <f t="shared" si="84"/>
        <v>#DIV/0!</v>
      </c>
      <c r="X202" s="330" t="e">
        <f t="shared" si="84"/>
        <v>#DIV/0!</v>
      </c>
      <c r="Y202" s="330" t="e">
        <f t="shared" si="84"/>
        <v>#DIV/0!</v>
      </c>
      <c r="Z202" s="330" t="e">
        <f t="shared" si="84"/>
        <v>#DIV/0!</v>
      </c>
      <c r="AA202" s="330" t="e">
        <f t="shared" si="84"/>
        <v>#DIV/0!</v>
      </c>
      <c r="AB202" s="330" t="e">
        <f t="shared" si="84"/>
        <v>#DIV/0!</v>
      </c>
      <c r="AC202" s="330" t="e">
        <f t="shared" si="84"/>
        <v>#DIV/0!</v>
      </c>
      <c r="AD202" s="330" t="e">
        <f t="shared" si="84"/>
        <v>#DIV/0!</v>
      </c>
      <c r="AE202" s="330" t="e">
        <f t="shared" si="84"/>
        <v>#DIV/0!</v>
      </c>
      <c r="AF202" s="330" t="e">
        <f t="shared" si="84"/>
        <v>#DIV/0!</v>
      </c>
      <c r="AG202" s="330" t="e">
        <f t="shared" si="84"/>
        <v>#DIV/0!</v>
      </c>
      <c r="AH202" s="330" t="e">
        <f t="shared" si="84"/>
        <v>#DIV/0!</v>
      </c>
      <c r="AI202" s="330" t="e">
        <f t="shared" si="84"/>
        <v>#DIV/0!</v>
      </c>
      <c r="AJ202" s="330" t="e">
        <f t="shared" si="84"/>
        <v>#DIV/0!</v>
      </c>
      <c r="AK202" s="330" t="e">
        <f t="shared" si="84"/>
        <v>#DIV/0!</v>
      </c>
      <c r="AL202" s="330" t="e">
        <f t="shared" si="84"/>
        <v>#DIV/0!</v>
      </c>
      <c r="AM202" s="330" t="e">
        <f t="shared" si="84"/>
        <v>#DIV/0!</v>
      </c>
      <c r="AN202" s="330" t="e">
        <f t="shared" si="84"/>
        <v>#DIV/0!</v>
      </c>
      <c r="AO202" s="330" t="e">
        <f t="shared" si="84"/>
        <v>#DIV/0!</v>
      </c>
      <c r="AP202" s="330" t="e">
        <f t="shared" si="84"/>
        <v>#DIV/0!</v>
      </c>
      <c r="AQ202" s="330" t="e">
        <f t="shared" si="84"/>
        <v>#DIV/0!</v>
      </c>
      <c r="AR202" s="330" t="e">
        <f t="shared" si="84"/>
        <v>#DIV/0!</v>
      </c>
      <c r="AS202" s="330" t="e">
        <f t="shared" si="84"/>
        <v>#DIV/0!</v>
      </c>
      <c r="AT202" s="330" t="e">
        <f t="shared" si="84"/>
        <v>#DIV/0!</v>
      </c>
      <c r="AU202" s="330" t="e">
        <f t="shared" si="84"/>
        <v>#DIV/0!</v>
      </c>
      <c r="AV202" s="330" t="e">
        <f t="shared" si="84"/>
        <v>#DIV/0!</v>
      </c>
      <c r="AW202" s="330" t="e">
        <f t="shared" si="84"/>
        <v>#DIV/0!</v>
      </c>
      <c r="AX202" s="330" t="e">
        <f t="shared" si="84"/>
        <v>#DIV/0!</v>
      </c>
      <c r="AY202" s="330" t="e">
        <f t="shared" si="84"/>
        <v>#DIV/0!</v>
      </c>
      <c r="AZ202" s="330" t="e">
        <f t="shared" si="84"/>
        <v>#DIV/0!</v>
      </c>
      <c r="BA202" s="330" t="e">
        <f t="shared" si="84"/>
        <v>#DIV/0!</v>
      </c>
      <c r="BB202" s="330" t="e">
        <f t="shared" si="84"/>
        <v>#DIV/0!</v>
      </c>
      <c r="BC202" s="330" t="e">
        <f t="shared" si="84"/>
        <v>#DIV/0!</v>
      </c>
      <c r="BD202" s="330" t="e">
        <f t="shared" si="84"/>
        <v>#DIV/0!</v>
      </c>
      <c r="BE202" s="330" t="e">
        <f t="shared" si="84"/>
        <v>#DIV/0!</v>
      </c>
      <c r="BF202" s="330" t="e">
        <f t="shared" si="84"/>
        <v>#DIV/0!</v>
      </c>
      <c r="BG202" s="330" t="e">
        <f t="shared" si="84"/>
        <v>#DIV/0!</v>
      </c>
      <c r="BH202" s="330" t="e">
        <f t="shared" si="84"/>
        <v>#DIV/0!</v>
      </c>
      <c r="BI202" s="330" t="e">
        <f t="shared" si="84"/>
        <v>#DIV/0!</v>
      </c>
      <c r="BJ202" s="330" t="e">
        <f t="shared" si="84"/>
        <v>#DIV/0!</v>
      </c>
      <c r="BK202" s="330" t="e">
        <f t="shared" si="84"/>
        <v>#DIV/0!</v>
      </c>
      <c r="BL202" s="330" t="e">
        <f t="shared" si="84"/>
        <v>#DIV/0!</v>
      </c>
      <c r="BM202" s="330" t="e">
        <f t="shared" si="84"/>
        <v>#DIV/0!</v>
      </c>
      <c r="BN202" s="330" t="e">
        <f t="shared" si="84"/>
        <v>#DIV/0!</v>
      </c>
      <c r="BO202" s="330" t="e">
        <f t="shared" ref="BO202" si="85">BO193/BO201</f>
        <v>#DIV/0!</v>
      </c>
    </row>
    <row r="203" spans="2:67" ht="15.6" x14ac:dyDescent="0.3">
      <c r="B203" s="313" t="s">
        <v>364</v>
      </c>
      <c r="C203" s="330" t="e">
        <f t="shared" ref="C203:BN203" si="86">C189/C197</f>
        <v>#DIV/0!</v>
      </c>
      <c r="D203" s="330" t="e">
        <f t="shared" si="86"/>
        <v>#DIV/0!</v>
      </c>
      <c r="E203" s="330" t="e">
        <f t="shared" si="86"/>
        <v>#DIV/0!</v>
      </c>
      <c r="F203" s="330" t="e">
        <f t="shared" si="86"/>
        <v>#DIV/0!</v>
      </c>
      <c r="G203" s="330" t="e">
        <f t="shared" si="86"/>
        <v>#DIV/0!</v>
      </c>
      <c r="H203" s="330" t="e">
        <v>#DIV/0!</v>
      </c>
      <c r="I203" s="330" t="e">
        <v>#DIV/0!</v>
      </c>
      <c r="J203" s="330" t="e">
        <v>#DIV/0!</v>
      </c>
      <c r="K203" s="330" t="e">
        <v>#DIV/0!</v>
      </c>
      <c r="L203" s="330" t="e">
        <v>#DIV/0!</v>
      </c>
      <c r="M203" s="330" t="e">
        <v>#DIV/0!</v>
      </c>
      <c r="N203" s="330" t="e">
        <v>#DIV/0!</v>
      </c>
      <c r="O203" s="330" t="e">
        <v>#DIV/0!</v>
      </c>
      <c r="P203" s="330" t="e">
        <v>#DIV/0!</v>
      </c>
      <c r="Q203" s="330" t="e">
        <f t="shared" si="86"/>
        <v>#DIV/0!</v>
      </c>
      <c r="R203" s="330" t="e">
        <f t="shared" si="86"/>
        <v>#DIV/0!</v>
      </c>
      <c r="S203" s="330" t="e">
        <f t="shared" si="86"/>
        <v>#DIV/0!</v>
      </c>
      <c r="T203" s="330" t="e">
        <f t="shared" si="86"/>
        <v>#DIV/0!</v>
      </c>
      <c r="U203" s="330" t="e">
        <f t="shared" si="86"/>
        <v>#DIV/0!</v>
      </c>
      <c r="V203" s="330" t="e">
        <f t="shared" si="86"/>
        <v>#DIV/0!</v>
      </c>
      <c r="W203" s="330" t="e">
        <f t="shared" si="86"/>
        <v>#DIV/0!</v>
      </c>
      <c r="X203" s="330" t="e">
        <f t="shared" si="86"/>
        <v>#DIV/0!</v>
      </c>
      <c r="Y203" s="330" t="e">
        <f t="shared" si="86"/>
        <v>#DIV/0!</v>
      </c>
      <c r="Z203" s="330" t="e">
        <f t="shared" si="86"/>
        <v>#DIV/0!</v>
      </c>
      <c r="AA203" s="330" t="e">
        <f t="shared" si="86"/>
        <v>#DIV/0!</v>
      </c>
      <c r="AB203" s="330" t="e">
        <f t="shared" si="86"/>
        <v>#DIV/0!</v>
      </c>
      <c r="AC203" s="330" t="e">
        <f t="shared" si="86"/>
        <v>#DIV/0!</v>
      </c>
      <c r="AD203" s="330" t="e">
        <f t="shared" si="86"/>
        <v>#DIV/0!</v>
      </c>
      <c r="AE203" s="330" t="e">
        <f t="shared" si="86"/>
        <v>#DIV/0!</v>
      </c>
      <c r="AF203" s="330" t="e">
        <f t="shared" si="86"/>
        <v>#DIV/0!</v>
      </c>
      <c r="AG203" s="330" t="e">
        <f t="shared" si="86"/>
        <v>#DIV/0!</v>
      </c>
      <c r="AH203" s="330" t="e">
        <f t="shared" si="86"/>
        <v>#DIV/0!</v>
      </c>
      <c r="AI203" s="330" t="e">
        <f t="shared" si="86"/>
        <v>#DIV/0!</v>
      </c>
      <c r="AJ203" s="330" t="e">
        <f t="shared" si="86"/>
        <v>#DIV/0!</v>
      </c>
      <c r="AK203" s="330" t="e">
        <f t="shared" si="86"/>
        <v>#DIV/0!</v>
      </c>
      <c r="AL203" s="330" t="e">
        <f t="shared" si="86"/>
        <v>#DIV/0!</v>
      </c>
      <c r="AM203" s="330" t="e">
        <f t="shared" si="86"/>
        <v>#DIV/0!</v>
      </c>
      <c r="AN203" s="330" t="e">
        <f t="shared" si="86"/>
        <v>#DIV/0!</v>
      </c>
      <c r="AO203" s="330" t="e">
        <f t="shared" si="86"/>
        <v>#DIV/0!</v>
      </c>
      <c r="AP203" s="330" t="e">
        <f t="shared" si="86"/>
        <v>#DIV/0!</v>
      </c>
      <c r="AQ203" s="330" t="e">
        <f t="shared" si="86"/>
        <v>#DIV/0!</v>
      </c>
      <c r="AR203" s="330" t="e">
        <f t="shared" si="86"/>
        <v>#DIV/0!</v>
      </c>
      <c r="AS203" s="330" t="e">
        <f t="shared" si="86"/>
        <v>#DIV/0!</v>
      </c>
      <c r="AT203" s="330" t="e">
        <f t="shared" si="86"/>
        <v>#DIV/0!</v>
      </c>
      <c r="AU203" s="330" t="e">
        <f t="shared" si="86"/>
        <v>#DIV/0!</v>
      </c>
      <c r="AV203" s="330" t="e">
        <f t="shared" si="86"/>
        <v>#DIV/0!</v>
      </c>
      <c r="AW203" s="330" t="e">
        <f t="shared" si="86"/>
        <v>#DIV/0!</v>
      </c>
      <c r="AX203" s="330" t="e">
        <f t="shared" si="86"/>
        <v>#DIV/0!</v>
      </c>
      <c r="AY203" s="330" t="e">
        <f t="shared" si="86"/>
        <v>#DIV/0!</v>
      </c>
      <c r="AZ203" s="330" t="e">
        <f t="shared" si="86"/>
        <v>#DIV/0!</v>
      </c>
      <c r="BA203" s="330" t="e">
        <f t="shared" si="86"/>
        <v>#DIV/0!</v>
      </c>
      <c r="BB203" s="330" t="e">
        <f t="shared" si="86"/>
        <v>#DIV/0!</v>
      </c>
      <c r="BC203" s="330" t="e">
        <f t="shared" si="86"/>
        <v>#DIV/0!</v>
      </c>
      <c r="BD203" s="330" t="e">
        <f t="shared" si="86"/>
        <v>#DIV/0!</v>
      </c>
      <c r="BE203" s="330" t="e">
        <f t="shared" si="86"/>
        <v>#DIV/0!</v>
      </c>
      <c r="BF203" s="330" t="e">
        <f t="shared" si="86"/>
        <v>#DIV/0!</v>
      </c>
      <c r="BG203" s="330" t="e">
        <f t="shared" si="86"/>
        <v>#DIV/0!</v>
      </c>
      <c r="BH203" s="330" t="e">
        <f t="shared" si="86"/>
        <v>#DIV/0!</v>
      </c>
      <c r="BI203" s="330" t="e">
        <f t="shared" si="86"/>
        <v>#DIV/0!</v>
      </c>
      <c r="BJ203" s="330" t="e">
        <f t="shared" si="86"/>
        <v>#DIV/0!</v>
      </c>
      <c r="BK203" s="330" t="e">
        <f t="shared" si="86"/>
        <v>#DIV/0!</v>
      </c>
      <c r="BL203" s="330" t="e">
        <f t="shared" si="86"/>
        <v>#DIV/0!</v>
      </c>
      <c r="BM203" s="330" t="e">
        <f t="shared" si="86"/>
        <v>#DIV/0!</v>
      </c>
      <c r="BN203" s="330" t="e">
        <f t="shared" si="86"/>
        <v>#DIV/0!</v>
      </c>
      <c r="BO203" s="330" t="e">
        <f t="shared" ref="BO203" si="87">BO189/BO197</f>
        <v>#DIV/0!</v>
      </c>
    </row>
    <row r="204" spans="2:67" ht="31.2" x14ac:dyDescent="0.3">
      <c r="B204" s="313" t="s">
        <v>365</v>
      </c>
      <c r="C204" s="330" t="e">
        <f t="shared" ref="C204:BN204" si="88">C192/C200</f>
        <v>#DIV/0!</v>
      </c>
      <c r="D204" s="330" t="e">
        <f t="shared" si="88"/>
        <v>#DIV/0!</v>
      </c>
      <c r="E204" s="330" t="e">
        <f t="shared" si="88"/>
        <v>#DIV/0!</v>
      </c>
      <c r="F204" s="330" t="e">
        <f t="shared" si="88"/>
        <v>#DIV/0!</v>
      </c>
      <c r="G204" s="330" t="e">
        <f t="shared" si="88"/>
        <v>#DIV/0!</v>
      </c>
      <c r="H204" s="330" t="e">
        <v>#DIV/0!</v>
      </c>
      <c r="I204" s="330" t="e">
        <v>#DIV/0!</v>
      </c>
      <c r="J204" s="330" t="e">
        <v>#DIV/0!</v>
      </c>
      <c r="K204" s="330" t="e">
        <v>#DIV/0!</v>
      </c>
      <c r="L204" s="330" t="e">
        <v>#DIV/0!</v>
      </c>
      <c r="M204" s="330" t="e">
        <v>#DIV/0!</v>
      </c>
      <c r="N204" s="330" t="e">
        <v>#DIV/0!</v>
      </c>
      <c r="O204" s="330" t="e">
        <v>#DIV/0!</v>
      </c>
      <c r="P204" s="330" t="e">
        <v>#DIV/0!</v>
      </c>
      <c r="Q204" s="330" t="e">
        <f t="shared" si="88"/>
        <v>#DIV/0!</v>
      </c>
      <c r="R204" s="330" t="e">
        <f t="shared" si="88"/>
        <v>#DIV/0!</v>
      </c>
      <c r="S204" s="330" t="e">
        <f t="shared" si="88"/>
        <v>#DIV/0!</v>
      </c>
      <c r="T204" s="330" t="e">
        <f t="shared" si="88"/>
        <v>#DIV/0!</v>
      </c>
      <c r="U204" s="330" t="e">
        <f t="shared" si="88"/>
        <v>#DIV/0!</v>
      </c>
      <c r="V204" s="330" t="e">
        <f t="shared" si="88"/>
        <v>#DIV/0!</v>
      </c>
      <c r="W204" s="330" t="e">
        <f t="shared" si="88"/>
        <v>#DIV/0!</v>
      </c>
      <c r="X204" s="330" t="e">
        <f t="shared" si="88"/>
        <v>#DIV/0!</v>
      </c>
      <c r="Y204" s="330" t="e">
        <f t="shared" si="88"/>
        <v>#DIV/0!</v>
      </c>
      <c r="Z204" s="330" t="e">
        <f t="shared" si="88"/>
        <v>#DIV/0!</v>
      </c>
      <c r="AA204" s="330" t="e">
        <f t="shared" si="88"/>
        <v>#DIV/0!</v>
      </c>
      <c r="AB204" s="330" t="e">
        <f t="shared" si="88"/>
        <v>#DIV/0!</v>
      </c>
      <c r="AC204" s="330" t="e">
        <f t="shared" si="88"/>
        <v>#DIV/0!</v>
      </c>
      <c r="AD204" s="330" t="e">
        <f t="shared" si="88"/>
        <v>#DIV/0!</v>
      </c>
      <c r="AE204" s="330" t="e">
        <f t="shared" si="88"/>
        <v>#DIV/0!</v>
      </c>
      <c r="AF204" s="330" t="e">
        <f t="shared" si="88"/>
        <v>#DIV/0!</v>
      </c>
      <c r="AG204" s="330" t="e">
        <f t="shared" si="88"/>
        <v>#DIV/0!</v>
      </c>
      <c r="AH204" s="330" t="e">
        <f t="shared" si="88"/>
        <v>#DIV/0!</v>
      </c>
      <c r="AI204" s="330" t="e">
        <f t="shared" si="88"/>
        <v>#DIV/0!</v>
      </c>
      <c r="AJ204" s="330" t="e">
        <f t="shared" si="88"/>
        <v>#DIV/0!</v>
      </c>
      <c r="AK204" s="330" t="e">
        <f t="shared" si="88"/>
        <v>#DIV/0!</v>
      </c>
      <c r="AL204" s="330" t="e">
        <f t="shared" si="88"/>
        <v>#DIV/0!</v>
      </c>
      <c r="AM204" s="330" t="e">
        <f t="shared" si="88"/>
        <v>#DIV/0!</v>
      </c>
      <c r="AN204" s="330" t="e">
        <f t="shared" si="88"/>
        <v>#DIV/0!</v>
      </c>
      <c r="AO204" s="330" t="e">
        <f t="shared" si="88"/>
        <v>#DIV/0!</v>
      </c>
      <c r="AP204" s="330" t="e">
        <f t="shared" si="88"/>
        <v>#DIV/0!</v>
      </c>
      <c r="AQ204" s="330" t="e">
        <f t="shared" si="88"/>
        <v>#DIV/0!</v>
      </c>
      <c r="AR204" s="330" t="e">
        <f t="shared" si="88"/>
        <v>#DIV/0!</v>
      </c>
      <c r="AS204" s="330" t="e">
        <f t="shared" si="88"/>
        <v>#DIV/0!</v>
      </c>
      <c r="AT204" s="330" t="e">
        <f t="shared" si="88"/>
        <v>#DIV/0!</v>
      </c>
      <c r="AU204" s="330" t="e">
        <f t="shared" si="88"/>
        <v>#DIV/0!</v>
      </c>
      <c r="AV204" s="330" t="e">
        <f t="shared" si="88"/>
        <v>#DIV/0!</v>
      </c>
      <c r="AW204" s="330" t="e">
        <f t="shared" si="88"/>
        <v>#DIV/0!</v>
      </c>
      <c r="AX204" s="330" t="e">
        <f t="shared" si="88"/>
        <v>#DIV/0!</v>
      </c>
      <c r="AY204" s="330" t="e">
        <f t="shared" si="88"/>
        <v>#DIV/0!</v>
      </c>
      <c r="AZ204" s="330" t="e">
        <f t="shared" si="88"/>
        <v>#DIV/0!</v>
      </c>
      <c r="BA204" s="330" t="e">
        <f t="shared" si="88"/>
        <v>#DIV/0!</v>
      </c>
      <c r="BB204" s="330" t="e">
        <f t="shared" si="88"/>
        <v>#DIV/0!</v>
      </c>
      <c r="BC204" s="330" t="e">
        <f t="shared" si="88"/>
        <v>#DIV/0!</v>
      </c>
      <c r="BD204" s="330" t="e">
        <f t="shared" si="88"/>
        <v>#DIV/0!</v>
      </c>
      <c r="BE204" s="330" t="e">
        <f t="shared" si="88"/>
        <v>#DIV/0!</v>
      </c>
      <c r="BF204" s="330" t="e">
        <f t="shared" si="88"/>
        <v>#DIV/0!</v>
      </c>
      <c r="BG204" s="330" t="e">
        <f t="shared" si="88"/>
        <v>#DIV/0!</v>
      </c>
      <c r="BH204" s="330" t="e">
        <f t="shared" si="88"/>
        <v>#DIV/0!</v>
      </c>
      <c r="BI204" s="330" t="e">
        <f t="shared" si="88"/>
        <v>#DIV/0!</v>
      </c>
      <c r="BJ204" s="330" t="e">
        <f t="shared" si="88"/>
        <v>#DIV/0!</v>
      </c>
      <c r="BK204" s="330" t="e">
        <f t="shared" si="88"/>
        <v>#DIV/0!</v>
      </c>
      <c r="BL204" s="330" t="e">
        <f t="shared" si="88"/>
        <v>#DIV/0!</v>
      </c>
      <c r="BM204" s="330" t="e">
        <f t="shared" si="88"/>
        <v>#DIV/0!</v>
      </c>
      <c r="BN204" s="330" t="e">
        <f t="shared" si="88"/>
        <v>#DIV/0!</v>
      </c>
      <c r="BO204" s="330" t="e">
        <f t="shared" ref="BO204" si="89">BO192/BO200</f>
        <v>#DIV/0!</v>
      </c>
    </row>
    <row r="205" spans="2:67" s="19" customFormat="1" x14ac:dyDescent="0.3">
      <c r="K205" s="458"/>
      <c r="L205" s="458"/>
      <c r="M205" s="458"/>
      <c r="N205" s="458"/>
      <c r="O205" s="458"/>
      <c r="P205" s="458"/>
      <c r="Q205" s="458"/>
      <c r="R205" s="29"/>
      <c r="S205" s="29"/>
    </row>
    <row r="206" spans="2:67" s="19" customFormat="1" ht="15.6" x14ac:dyDescent="0.3">
      <c r="B206" s="542" t="s">
        <v>287</v>
      </c>
      <c r="C206" s="542"/>
      <c r="D206" s="542"/>
      <c r="E206" s="542"/>
      <c r="F206" s="111"/>
      <c r="G206" s="111"/>
      <c r="K206" s="458"/>
      <c r="L206" s="458"/>
      <c r="M206" s="458"/>
      <c r="N206" s="458"/>
      <c r="O206" s="458"/>
      <c r="P206" s="458"/>
      <c r="Q206" s="458"/>
      <c r="R206" s="29"/>
      <c r="S206" s="29"/>
    </row>
    <row r="207" spans="2:67" s="19" customFormat="1" ht="15.6" x14ac:dyDescent="0.3">
      <c r="B207" s="111"/>
      <c r="C207" s="111"/>
      <c r="D207" s="111"/>
      <c r="E207" s="111"/>
      <c r="F207" s="111"/>
      <c r="G207" s="111"/>
      <c r="K207" s="458"/>
      <c r="L207" s="458"/>
      <c r="M207" s="458"/>
      <c r="N207" s="458"/>
      <c r="O207" s="458"/>
      <c r="P207" s="458"/>
      <c r="Q207" s="458"/>
      <c r="R207" s="29"/>
      <c r="S207" s="29"/>
    </row>
    <row r="208" spans="2:67" s="19" customFormat="1" ht="30" customHeight="1" x14ac:dyDescent="0.3">
      <c r="B208" s="124"/>
      <c r="C208" s="554" t="s">
        <v>179</v>
      </c>
      <c r="D208" s="554"/>
      <c r="E208" s="554"/>
      <c r="F208" s="554"/>
      <c r="G208" s="554"/>
      <c r="K208" s="458"/>
      <c r="L208" s="458"/>
      <c r="M208" s="458"/>
      <c r="N208" s="458"/>
      <c r="O208" s="458"/>
      <c r="P208" s="458"/>
      <c r="Q208" s="458"/>
      <c r="R208" s="29"/>
      <c r="S208" s="29"/>
    </row>
    <row r="209" spans="2:67" s="19" customFormat="1" ht="30" customHeight="1" x14ac:dyDescent="0.3">
      <c r="B209" s="113" t="s">
        <v>180</v>
      </c>
      <c r="C209" s="561"/>
      <c r="D209" s="561"/>
      <c r="E209" s="561"/>
      <c r="F209" s="561"/>
      <c r="G209" s="561"/>
      <c r="K209" s="458"/>
      <c r="L209" s="458"/>
      <c r="M209" s="458"/>
      <c r="N209" s="458"/>
      <c r="O209" s="458"/>
      <c r="P209" s="458"/>
      <c r="Q209" s="458"/>
      <c r="R209" s="29"/>
      <c r="S209" s="29"/>
    </row>
    <row r="210" spans="2:67" s="19" customFormat="1" ht="16.2" customHeight="1" thickBot="1" x14ac:dyDescent="0.35">
      <c r="B210" s="113" t="s">
        <v>268</v>
      </c>
      <c r="C210" s="536" t="s">
        <v>9</v>
      </c>
      <c r="D210" s="536"/>
      <c r="E210" s="536"/>
      <c r="F210" s="536"/>
      <c r="G210" s="536"/>
      <c r="H210" s="558">
        <v>2018</v>
      </c>
      <c r="I210" s="559"/>
      <c r="J210" s="559"/>
      <c r="K210" s="559"/>
      <c r="L210" s="559"/>
      <c r="M210" s="559"/>
      <c r="N210" s="559"/>
      <c r="O210" s="559"/>
      <c r="P210" s="560"/>
      <c r="Q210" s="556">
        <v>2019</v>
      </c>
      <c r="R210" s="556"/>
      <c r="S210" s="556"/>
      <c r="T210" s="556"/>
      <c r="U210" s="556"/>
      <c r="V210" s="556"/>
      <c r="W210" s="556"/>
      <c r="X210" s="556"/>
      <c r="Y210" s="556"/>
      <c r="Z210" s="562"/>
      <c r="AA210" s="562"/>
      <c r="AB210" s="562"/>
      <c r="AC210" s="556">
        <v>2020</v>
      </c>
      <c r="AD210" s="556"/>
      <c r="AE210" s="556"/>
      <c r="AF210" s="556"/>
      <c r="AG210" s="556"/>
      <c r="AH210" s="556"/>
      <c r="AI210" s="556"/>
      <c r="AJ210" s="556"/>
      <c r="AK210" s="556"/>
      <c r="AL210" s="556"/>
      <c r="AM210" s="556"/>
      <c r="AN210" s="556"/>
      <c r="AO210" s="556">
        <v>2021</v>
      </c>
      <c r="AP210" s="556"/>
      <c r="AQ210" s="556"/>
      <c r="AR210" s="556"/>
      <c r="AS210" s="556"/>
      <c r="AT210" s="556"/>
      <c r="AU210" s="556"/>
      <c r="AV210" s="556"/>
      <c r="AW210" s="556"/>
      <c r="AX210" s="556"/>
      <c r="AY210" s="556"/>
      <c r="AZ210" s="556"/>
      <c r="BA210" s="556">
        <v>2022</v>
      </c>
      <c r="BB210" s="556"/>
      <c r="BC210" s="556"/>
      <c r="BD210" s="556"/>
      <c r="BE210" s="556"/>
      <c r="BF210" s="556"/>
      <c r="BG210" s="556"/>
      <c r="BH210" s="556"/>
      <c r="BI210" s="556"/>
      <c r="BJ210" s="556"/>
      <c r="BK210" s="556"/>
      <c r="BL210" s="556"/>
      <c r="BM210" s="556">
        <v>2023</v>
      </c>
      <c r="BN210" s="556"/>
      <c r="BO210" s="556"/>
    </row>
    <row r="211" spans="2:67" s="19" customFormat="1" ht="42" x14ac:dyDescent="0.3">
      <c r="B211" s="113" t="s">
        <v>252</v>
      </c>
      <c r="C211" s="114" t="s">
        <v>270</v>
      </c>
      <c r="D211" s="114" t="s">
        <v>271</v>
      </c>
      <c r="E211" s="114" t="s">
        <v>272</v>
      </c>
      <c r="F211" s="114" t="s">
        <v>273</v>
      </c>
      <c r="G211" s="114" t="s">
        <v>274</v>
      </c>
      <c r="H211" s="114" t="s">
        <v>288</v>
      </c>
      <c r="I211" s="114" t="s">
        <v>289</v>
      </c>
      <c r="J211" s="114" t="s">
        <v>290</v>
      </c>
      <c r="K211" s="114" t="s">
        <v>291</v>
      </c>
      <c r="L211" s="114" t="s">
        <v>292</v>
      </c>
      <c r="M211" s="114" t="s">
        <v>293</v>
      </c>
      <c r="N211" s="114" t="s">
        <v>294</v>
      </c>
      <c r="O211" s="114" t="s">
        <v>295</v>
      </c>
      <c r="P211" s="114" t="s">
        <v>296</v>
      </c>
      <c r="Q211" s="114" t="s">
        <v>297</v>
      </c>
      <c r="R211" s="114" t="s">
        <v>298</v>
      </c>
      <c r="S211" s="114" t="s">
        <v>299</v>
      </c>
      <c r="T211" s="114" t="s">
        <v>300</v>
      </c>
      <c r="U211" s="114" t="s">
        <v>301</v>
      </c>
      <c r="V211" s="114" t="s">
        <v>302</v>
      </c>
      <c r="W211" s="114" t="s">
        <v>303</v>
      </c>
      <c r="X211" s="114" t="s">
        <v>304</v>
      </c>
      <c r="Y211" s="114" t="s">
        <v>305</v>
      </c>
      <c r="Z211" s="114" t="s">
        <v>306</v>
      </c>
      <c r="AA211" s="114" t="s">
        <v>307</v>
      </c>
      <c r="AB211" s="114" t="s">
        <v>308</v>
      </c>
      <c r="AC211" s="114" t="s">
        <v>309</v>
      </c>
      <c r="AD211" s="114" t="s">
        <v>310</v>
      </c>
      <c r="AE211" s="114" t="s">
        <v>311</v>
      </c>
      <c r="AF211" s="114" t="s">
        <v>312</v>
      </c>
      <c r="AG211" s="114" t="s">
        <v>313</v>
      </c>
      <c r="AH211" s="114" t="s">
        <v>314</v>
      </c>
      <c r="AI211" s="114" t="s">
        <v>315</v>
      </c>
      <c r="AJ211" s="114" t="s">
        <v>316</v>
      </c>
      <c r="AK211" s="114" t="s">
        <v>317</v>
      </c>
      <c r="AL211" s="114" t="s">
        <v>318</v>
      </c>
      <c r="AM211" s="114" t="s">
        <v>319</v>
      </c>
      <c r="AN211" s="114" t="s">
        <v>320</v>
      </c>
      <c r="AO211" s="114" t="s">
        <v>321</v>
      </c>
      <c r="AP211" s="114" t="s">
        <v>322</v>
      </c>
      <c r="AQ211" s="114" t="s">
        <v>323</v>
      </c>
      <c r="AR211" s="114" t="s">
        <v>324</v>
      </c>
      <c r="AS211" s="114" t="s">
        <v>325</v>
      </c>
      <c r="AT211" s="114" t="s">
        <v>326</v>
      </c>
      <c r="AU211" s="114" t="s">
        <v>327</v>
      </c>
      <c r="AV211" s="114" t="s">
        <v>328</v>
      </c>
      <c r="AW211" s="114" t="s">
        <v>329</v>
      </c>
      <c r="AX211" s="114" t="s">
        <v>330</v>
      </c>
      <c r="AY211" s="114" t="s">
        <v>331</v>
      </c>
      <c r="AZ211" s="114" t="s">
        <v>332</v>
      </c>
      <c r="BA211" s="114" t="s">
        <v>333</v>
      </c>
      <c r="BB211" s="114" t="s">
        <v>334</v>
      </c>
      <c r="BC211" s="114" t="s">
        <v>335</v>
      </c>
      <c r="BD211" s="114" t="s">
        <v>336</v>
      </c>
      <c r="BE211" s="114" t="s">
        <v>337</v>
      </c>
      <c r="BF211" s="114" t="s">
        <v>338</v>
      </c>
      <c r="BG211" s="114" t="s">
        <v>339</v>
      </c>
      <c r="BH211" s="114" t="s">
        <v>340</v>
      </c>
      <c r="BI211" s="114" t="s">
        <v>341</v>
      </c>
      <c r="BJ211" s="114" t="s">
        <v>342</v>
      </c>
      <c r="BK211" s="114" t="s">
        <v>343</v>
      </c>
      <c r="BL211" s="114" t="s">
        <v>344</v>
      </c>
      <c r="BM211" s="309" t="s">
        <v>345</v>
      </c>
      <c r="BN211" s="309" t="s">
        <v>346</v>
      </c>
      <c r="BO211" s="309" t="s">
        <v>347</v>
      </c>
    </row>
    <row r="212" spans="2:67" ht="30.6" x14ac:dyDescent="0.3">
      <c r="B212" s="113" t="s">
        <v>348</v>
      </c>
      <c r="C212" s="310"/>
      <c r="D212" s="310"/>
      <c r="E212" s="310"/>
      <c r="F212" s="310"/>
      <c r="G212" s="311"/>
      <c r="H212" s="460"/>
      <c r="I212" s="460"/>
      <c r="J212" s="460"/>
      <c r="K212" s="460"/>
      <c r="L212" s="460"/>
      <c r="M212" s="460"/>
      <c r="N212" s="460"/>
      <c r="O212" s="460"/>
      <c r="P212" s="460"/>
      <c r="Q212" s="460"/>
      <c r="R212" s="460"/>
      <c r="S212" s="460"/>
      <c r="T212" s="460"/>
      <c r="U212" s="460"/>
      <c r="V212" s="460"/>
      <c r="W212" s="460"/>
      <c r="X212" s="460"/>
      <c r="Y212" s="460"/>
      <c r="Z212" s="460"/>
      <c r="AA212" s="460"/>
      <c r="AB212" s="460"/>
      <c r="AC212" s="460"/>
      <c r="AD212" s="460"/>
      <c r="AE212" s="460"/>
      <c r="AF212" s="460"/>
      <c r="AG212" s="460"/>
      <c r="AH212" s="460"/>
      <c r="AI212" s="460"/>
      <c r="AJ212" s="460"/>
      <c r="AK212" s="460"/>
      <c r="AL212" s="460"/>
      <c r="AM212" s="460"/>
      <c r="AN212" s="460"/>
      <c r="AO212" s="460"/>
      <c r="AP212" s="460"/>
      <c r="AQ212" s="460"/>
      <c r="AR212" s="460"/>
      <c r="AS212" s="460"/>
      <c r="AT212" s="460"/>
      <c r="AU212" s="460"/>
      <c r="AV212" s="460"/>
      <c r="AW212" s="460"/>
      <c r="AX212" s="460"/>
      <c r="AY212" s="460"/>
      <c r="AZ212" s="460"/>
      <c r="BA212" s="460"/>
      <c r="BB212" s="460"/>
      <c r="BC212" s="460"/>
      <c r="BD212" s="460"/>
      <c r="BE212" s="460"/>
      <c r="BF212" s="460"/>
      <c r="BG212" s="460"/>
      <c r="BH212" s="460"/>
      <c r="BI212" s="460"/>
      <c r="BJ212" s="460"/>
      <c r="BK212" s="460"/>
      <c r="BL212" s="312"/>
      <c r="BM212" s="460"/>
      <c r="BN212" s="460"/>
      <c r="BO212" s="460"/>
    </row>
    <row r="213" spans="2:67" ht="30.6" x14ac:dyDescent="0.3">
      <c r="B213" s="113" t="s">
        <v>349</v>
      </c>
      <c r="C213" s="310"/>
      <c r="D213" s="310"/>
      <c r="E213" s="310"/>
      <c r="F213" s="310"/>
      <c r="G213" s="311"/>
      <c r="H213" s="460"/>
      <c r="I213" s="460"/>
      <c r="J213" s="460"/>
      <c r="K213" s="460"/>
      <c r="L213" s="460"/>
      <c r="M213" s="460"/>
      <c r="N213" s="460"/>
      <c r="O213" s="460"/>
      <c r="P213" s="460"/>
      <c r="Q213" s="460"/>
      <c r="R213" s="460"/>
      <c r="S213" s="460"/>
      <c r="T213" s="460"/>
      <c r="U213" s="460"/>
      <c r="V213" s="460"/>
      <c r="W213" s="460"/>
      <c r="X213" s="460"/>
      <c r="Y213" s="460"/>
      <c r="Z213" s="460"/>
      <c r="AA213" s="460"/>
      <c r="AB213" s="460"/>
      <c r="AC213" s="460"/>
      <c r="AD213" s="460"/>
      <c r="AE213" s="460"/>
      <c r="AF213" s="460"/>
      <c r="AG213" s="460"/>
      <c r="AH213" s="460"/>
      <c r="AI213" s="460"/>
      <c r="AJ213" s="460"/>
      <c r="AK213" s="460"/>
      <c r="AL213" s="460"/>
      <c r="AM213" s="460"/>
      <c r="AN213" s="460"/>
      <c r="AO213" s="460"/>
      <c r="AP213" s="460"/>
      <c r="AQ213" s="460"/>
      <c r="AR213" s="460"/>
      <c r="AS213" s="460"/>
      <c r="AT213" s="460"/>
      <c r="AU213" s="460"/>
      <c r="AV213" s="460"/>
      <c r="AW213" s="460"/>
      <c r="AX213" s="460"/>
      <c r="AY213" s="460"/>
      <c r="AZ213" s="460"/>
      <c r="BA213" s="460"/>
      <c r="BB213" s="460"/>
      <c r="BC213" s="460"/>
      <c r="BD213" s="460"/>
      <c r="BE213" s="460"/>
      <c r="BF213" s="460"/>
      <c r="BG213" s="460"/>
      <c r="BH213" s="460"/>
      <c r="BI213" s="460"/>
      <c r="BJ213" s="460"/>
      <c r="BK213" s="460"/>
      <c r="BL213" s="312"/>
      <c r="BM213" s="460"/>
      <c r="BN213" s="460"/>
      <c r="BO213" s="460"/>
    </row>
    <row r="214" spans="2:67" ht="15.6" x14ac:dyDescent="0.3">
      <c r="B214" s="313" t="s">
        <v>350</v>
      </c>
      <c r="C214" s="314">
        <f t="shared" ref="C214:BN214" si="90">SUM(C212+C213)</f>
        <v>0</v>
      </c>
      <c r="D214" s="314">
        <f t="shared" si="90"/>
        <v>0</v>
      </c>
      <c r="E214" s="314">
        <f t="shared" si="90"/>
        <v>0</v>
      </c>
      <c r="F214" s="314">
        <f t="shared" si="90"/>
        <v>0</v>
      </c>
      <c r="G214" s="314">
        <f t="shared" si="90"/>
        <v>0</v>
      </c>
      <c r="H214" s="314">
        <v>0</v>
      </c>
      <c r="I214" s="314">
        <v>0</v>
      </c>
      <c r="J214" s="314">
        <v>0</v>
      </c>
      <c r="K214" s="314">
        <v>0</v>
      </c>
      <c r="L214" s="314">
        <v>0</v>
      </c>
      <c r="M214" s="314">
        <v>0</v>
      </c>
      <c r="N214" s="314">
        <v>0</v>
      </c>
      <c r="O214" s="314">
        <v>0</v>
      </c>
      <c r="P214" s="314">
        <v>0</v>
      </c>
      <c r="Q214" s="314">
        <f t="shared" si="90"/>
        <v>0</v>
      </c>
      <c r="R214" s="314">
        <f t="shared" si="90"/>
        <v>0</v>
      </c>
      <c r="S214" s="314">
        <f t="shared" si="90"/>
        <v>0</v>
      </c>
      <c r="T214" s="314">
        <f t="shared" si="90"/>
        <v>0</v>
      </c>
      <c r="U214" s="314">
        <f t="shared" si="90"/>
        <v>0</v>
      </c>
      <c r="V214" s="314">
        <f t="shared" si="90"/>
        <v>0</v>
      </c>
      <c r="W214" s="314">
        <f t="shared" si="90"/>
        <v>0</v>
      </c>
      <c r="X214" s="314">
        <f t="shared" si="90"/>
        <v>0</v>
      </c>
      <c r="Y214" s="314">
        <f t="shared" si="90"/>
        <v>0</v>
      </c>
      <c r="Z214" s="314">
        <f t="shared" si="90"/>
        <v>0</v>
      </c>
      <c r="AA214" s="314">
        <f t="shared" si="90"/>
        <v>0</v>
      </c>
      <c r="AB214" s="314">
        <f t="shared" si="90"/>
        <v>0</v>
      </c>
      <c r="AC214" s="314">
        <f t="shared" si="90"/>
        <v>0</v>
      </c>
      <c r="AD214" s="314">
        <f t="shared" si="90"/>
        <v>0</v>
      </c>
      <c r="AE214" s="314">
        <f t="shared" si="90"/>
        <v>0</v>
      </c>
      <c r="AF214" s="314">
        <f t="shared" si="90"/>
        <v>0</v>
      </c>
      <c r="AG214" s="314">
        <f t="shared" si="90"/>
        <v>0</v>
      </c>
      <c r="AH214" s="314">
        <f t="shared" si="90"/>
        <v>0</v>
      </c>
      <c r="AI214" s="314">
        <f t="shared" si="90"/>
        <v>0</v>
      </c>
      <c r="AJ214" s="314">
        <f t="shared" si="90"/>
        <v>0</v>
      </c>
      <c r="AK214" s="314">
        <f t="shared" si="90"/>
        <v>0</v>
      </c>
      <c r="AL214" s="314">
        <f t="shared" si="90"/>
        <v>0</v>
      </c>
      <c r="AM214" s="314">
        <f t="shared" si="90"/>
        <v>0</v>
      </c>
      <c r="AN214" s="314">
        <f t="shared" si="90"/>
        <v>0</v>
      </c>
      <c r="AO214" s="314">
        <f t="shared" si="90"/>
        <v>0</v>
      </c>
      <c r="AP214" s="314">
        <f t="shared" si="90"/>
        <v>0</v>
      </c>
      <c r="AQ214" s="314">
        <f t="shared" si="90"/>
        <v>0</v>
      </c>
      <c r="AR214" s="314">
        <f t="shared" si="90"/>
        <v>0</v>
      </c>
      <c r="AS214" s="314">
        <f t="shared" si="90"/>
        <v>0</v>
      </c>
      <c r="AT214" s="314">
        <f t="shared" si="90"/>
        <v>0</v>
      </c>
      <c r="AU214" s="314">
        <f t="shared" si="90"/>
        <v>0</v>
      </c>
      <c r="AV214" s="314">
        <f t="shared" si="90"/>
        <v>0</v>
      </c>
      <c r="AW214" s="314">
        <f t="shared" si="90"/>
        <v>0</v>
      </c>
      <c r="AX214" s="314">
        <f t="shared" si="90"/>
        <v>0</v>
      </c>
      <c r="AY214" s="314">
        <f t="shared" si="90"/>
        <v>0</v>
      </c>
      <c r="AZ214" s="314">
        <f t="shared" si="90"/>
        <v>0</v>
      </c>
      <c r="BA214" s="314">
        <f t="shared" si="90"/>
        <v>0</v>
      </c>
      <c r="BB214" s="314">
        <f t="shared" si="90"/>
        <v>0</v>
      </c>
      <c r="BC214" s="314">
        <f t="shared" si="90"/>
        <v>0</v>
      </c>
      <c r="BD214" s="314">
        <f t="shared" si="90"/>
        <v>0</v>
      </c>
      <c r="BE214" s="314">
        <f t="shared" si="90"/>
        <v>0</v>
      </c>
      <c r="BF214" s="314">
        <f t="shared" si="90"/>
        <v>0</v>
      </c>
      <c r="BG214" s="314">
        <f t="shared" si="90"/>
        <v>0</v>
      </c>
      <c r="BH214" s="314">
        <f t="shared" si="90"/>
        <v>0</v>
      </c>
      <c r="BI214" s="314">
        <f t="shared" si="90"/>
        <v>0</v>
      </c>
      <c r="BJ214" s="314">
        <f t="shared" si="90"/>
        <v>0</v>
      </c>
      <c r="BK214" s="314">
        <f t="shared" si="90"/>
        <v>0</v>
      </c>
      <c r="BL214" s="314">
        <f t="shared" si="90"/>
        <v>0</v>
      </c>
      <c r="BM214" s="314">
        <f t="shared" si="90"/>
        <v>0</v>
      </c>
      <c r="BN214" s="314">
        <f t="shared" si="90"/>
        <v>0</v>
      </c>
      <c r="BO214" s="314">
        <f t="shared" ref="BO214" si="91">SUM(BO212+BO213)</f>
        <v>0</v>
      </c>
    </row>
    <row r="215" spans="2:67" ht="30.6" x14ac:dyDescent="0.3">
      <c r="B215" s="113" t="s">
        <v>351</v>
      </c>
      <c r="C215" s="310"/>
      <c r="D215" s="310"/>
      <c r="E215" s="310"/>
      <c r="F215" s="310"/>
      <c r="G215" s="311"/>
      <c r="H215" s="460"/>
      <c r="I215" s="460"/>
      <c r="J215" s="460"/>
      <c r="K215" s="460"/>
      <c r="L215" s="460"/>
      <c r="M215" s="460"/>
      <c r="N215" s="460"/>
      <c r="O215" s="460"/>
      <c r="P215" s="460"/>
      <c r="Q215" s="460"/>
      <c r="R215" s="460"/>
      <c r="S215" s="460"/>
      <c r="T215" s="460"/>
      <c r="U215" s="460"/>
      <c r="V215" s="460"/>
      <c r="W215" s="460"/>
      <c r="X215" s="460"/>
      <c r="Y215" s="460"/>
      <c r="Z215" s="460"/>
      <c r="AA215" s="460"/>
      <c r="AB215" s="460"/>
      <c r="AC215" s="460"/>
      <c r="AD215" s="460"/>
      <c r="AE215" s="460"/>
      <c r="AF215" s="460"/>
      <c r="AG215" s="460"/>
      <c r="AH215" s="460"/>
      <c r="AI215" s="460"/>
      <c r="AJ215" s="460"/>
      <c r="AK215" s="460"/>
      <c r="AL215" s="460"/>
      <c r="AM215" s="460"/>
      <c r="AN215" s="460"/>
      <c r="AO215" s="460"/>
      <c r="AP215" s="460"/>
      <c r="AQ215" s="460"/>
      <c r="AR215" s="460"/>
      <c r="AS215" s="460"/>
      <c r="AT215" s="460"/>
      <c r="AU215" s="460"/>
      <c r="AV215" s="460"/>
      <c r="AW215" s="460"/>
      <c r="AX215" s="460"/>
      <c r="AY215" s="460"/>
      <c r="AZ215" s="460"/>
      <c r="BA215" s="460"/>
      <c r="BB215" s="460"/>
      <c r="BC215" s="460"/>
      <c r="BD215" s="460"/>
      <c r="BE215" s="460"/>
      <c r="BF215" s="460"/>
      <c r="BG215" s="460"/>
      <c r="BH215" s="460"/>
      <c r="BI215" s="460"/>
      <c r="BJ215" s="460"/>
      <c r="BK215" s="460"/>
      <c r="BL215" s="312"/>
      <c r="BM215" s="460"/>
      <c r="BN215" s="460"/>
      <c r="BO215" s="460"/>
    </row>
    <row r="216" spans="2:67" ht="30.6" x14ac:dyDescent="0.3">
      <c r="B216" s="113" t="s">
        <v>352</v>
      </c>
      <c r="C216" s="310"/>
      <c r="D216" s="310"/>
      <c r="E216" s="310"/>
      <c r="F216" s="310"/>
      <c r="G216" s="311"/>
      <c r="H216" s="460"/>
      <c r="I216" s="460"/>
      <c r="J216" s="460"/>
      <c r="K216" s="460"/>
      <c r="L216" s="460"/>
      <c r="M216" s="460"/>
      <c r="N216" s="460"/>
      <c r="O216" s="460"/>
      <c r="P216" s="460"/>
      <c r="Q216" s="460"/>
      <c r="R216" s="460"/>
      <c r="S216" s="460"/>
      <c r="T216" s="460"/>
      <c r="U216" s="460"/>
      <c r="V216" s="460"/>
      <c r="W216" s="460"/>
      <c r="X216" s="460"/>
      <c r="Y216" s="460"/>
      <c r="Z216" s="460"/>
      <c r="AA216" s="460"/>
      <c r="AB216" s="460"/>
      <c r="AC216" s="460"/>
      <c r="AD216" s="460"/>
      <c r="AE216" s="460"/>
      <c r="AF216" s="460"/>
      <c r="AG216" s="460"/>
      <c r="AH216" s="460"/>
      <c r="AI216" s="460"/>
      <c r="AJ216" s="460"/>
      <c r="AK216" s="460"/>
      <c r="AL216" s="460"/>
      <c r="AM216" s="460"/>
      <c r="AN216" s="460"/>
      <c r="AO216" s="460"/>
      <c r="AP216" s="460"/>
      <c r="AQ216" s="460"/>
      <c r="AR216" s="460"/>
      <c r="AS216" s="460"/>
      <c r="AT216" s="460"/>
      <c r="AU216" s="460"/>
      <c r="AV216" s="460"/>
      <c r="AW216" s="460"/>
      <c r="AX216" s="460"/>
      <c r="AY216" s="460"/>
      <c r="AZ216" s="460"/>
      <c r="BA216" s="460"/>
      <c r="BB216" s="460"/>
      <c r="BC216" s="460"/>
      <c r="BD216" s="460"/>
      <c r="BE216" s="460"/>
      <c r="BF216" s="460"/>
      <c r="BG216" s="460"/>
      <c r="BH216" s="460"/>
      <c r="BI216" s="460"/>
      <c r="BJ216" s="460"/>
      <c r="BK216" s="460"/>
      <c r="BL216" s="312"/>
      <c r="BM216" s="460"/>
      <c r="BN216" s="460"/>
      <c r="BO216" s="460"/>
    </row>
    <row r="217" spans="2:67" ht="15.6" x14ac:dyDescent="0.3">
      <c r="B217" s="313" t="s">
        <v>353</v>
      </c>
      <c r="C217" s="314">
        <f t="shared" ref="C217:BN217" si="92">SUM(C215+C216)</f>
        <v>0</v>
      </c>
      <c r="D217" s="314">
        <f t="shared" si="92"/>
        <v>0</v>
      </c>
      <c r="E217" s="314">
        <f t="shared" si="92"/>
        <v>0</v>
      </c>
      <c r="F217" s="314">
        <f t="shared" si="92"/>
        <v>0</v>
      </c>
      <c r="G217" s="314">
        <f t="shared" si="92"/>
        <v>0</v>
      </c>
      <c r="H217" s="314">
        <v>0</v>
      </c>
      <c r="I217" s="314">
        <v>0</v>
      </c>
      <c r="J217" s="314">
        <v>0</v>
      </c>
      <c r="K217" s="314">
        <v>0</v>
      </c>
      <c r="L217" s="314">
        <v>0</v>
      </c>
      <c r="M217" s="314">
        <v>0</v>
      </c>
      <c r="N217" s="314">
        <v>0</v>
      </c>
      <c r="O217" s="314">
        <v>0</v>
      </c>
      <c r="P217" s="314">
        <v>0</v>
      </c>
      <c r="Q217" s="314">
        <f t="shared" si="92"/>
        <v>0</v>
      </c>
      <c r="R217" s="314">
        <f t="shared" si="92"/>
        <v>0</v>
      </c>
      <c r="S217" s="314">
        <f t="shared" si="92"/>
        <v>0</v>
      </c>
      <c r="T217" s="314">
        <f t="shared" si="92"/>
        <v>0</v>
      </c>
      <c r="U217" s="314">
        <f t="shared" si="92"/>
        <v>0</v>
      </c>
      <c r="V217" s="314">
        <f t="shared" si="92"/>
        <v>0</v>
      </c>
      <c r="W217" s="314">
        <f t="shared" si="92"/>
        <v>0</v>
      </c>
      <c r="X217" s="314">
        <f t="shared" si="92"/>
        <v>0</v>
      </c>
      <c r="Y217" s="314">
        <f t="shared" si="92"/>
        <v>0</v>
      </c>
      <c r="Z217" s="314">
        <f t="shared" si="92"/>
        <v>0</v>
      </c>
      <c r="AA217" s="314">
        <f t="shared" si="92"/>
        <v>0</v>
      </c>
      <c r="AB217" s="314">
        <f t="shared" si="92"/>
        <v>0</v>
      </c>
      <c r="AC217" s="314">
        <f t="shared" si="92"/>
        <v>0</v>
      </c>
      <c r="AD217" s="314">
        <f t="shared" si="92"/>
        <v>0</v>
      </c>
      <c r="AE217" s="314">
        <f t="shared" si="92"/>
        <v>0</v>
      </c>
      <c r="AF217" s="314">
        <f t="shared" si="92"/>
        <v>0</v>
      </c>
      <c r="AG217" s="314">
        <f t="shared" si="92"/>
        <v>0</v>
      </c>
      <c r="AH217" s="314">
        <f t="shared" si="92"/>
        <v>0</v>
      </c>
      <c r="AI217" s="314">
        <f t="shared" si="92"/>
        <v>0</v>
      </c>
      <c r="AJ217" s="314">
        <f t="shared" si="92"/>
        <v>0</v>
      </c>
      <c r="AK217" s="314">
        <f t="shared" si="92"/>
        <v>0</v>
      </c>
      <c r="AL217" s="314">
        <f t="shared" si="92"/>
        <v>0</v>
      </c>
      <c r="AM217" s="314">
        <f t="shared" si="92"/>
        <v>0</v>
      </c>
      <c r="AN217" s="314">
        <f t="shared" si="92"/>
        <v>0</v>
      </c>
      <c r="AO217" s="314">
        <f t="shared" si="92"/>
        <v>0</v>
      </c>
      <c r="AP217" s="314">
        <f t="shared" si="92"/>
        <v>0</v>
      </c>
      <c r="AQ217" s="314">
        <f t="shared" si="92"/>
        <v>0</v>
      </c>
      <c r="AR217" s="314">
        <f t="shared" si="92"/>
        <v>0</v>
      </c>
      <c r="AS217" s="314">
        <f t="shared" si="92"/>
        <v>0</v>
      </c>
      <c r="AT217" s="314">
        <f t="shared" si="92"/>
        <v>0</v>
      </c>
      <c r="AU217" s="314">
        <f t="shared" si="92"/>
        <v>0</v>
      </c>
      <c r="AV217" s="314">
        <f t="shared" si="92"/>
        <v>0</v>
      </c>
      <c r="AW217" s="314">
        <f t="shared" si="92"/>
        <v>0</v>
      </c>
      <c r="AX217" s="314">
        <f t="shared" si="92"/>
        <v>0</v>
      </c>
      <c r="AY217" s="314">
        <f t="shared" si="92"/>
        <v>0</v>
      </c>
      <c r="AZ217" s="314">
        <f t="shared" si="92"/>
        <v>0</v>
      </c>
      <c r="BA217" s="314">
        <f t="shared" si="92"/>
        <v>0</v>
      </c>
      <c r="BB217" s="314">
        <f t="shared" si="92"/>
        <v>0</v>
      </c>
      <c r="BC217" s="314">
        <f t="shared" si="92"/>
        <v>0</v>
      </c>
      <c r="BD217" s="314">
        <f t="shared" si="92"/>
        <v>0</v>
      </c>
      <c r="BE217" s="314">
        <f t="shared" si="92"/>
        <v>0</v>
      </c>
      <c r="BF217" s="314">
        <f t="shared" si="92"/>
        <v>0</v>
      </c>
      <c r="BG217" s="314">
        <f t="shared" si="92"/>
        <v>0</v>
      </c>
      <c r="BH217" s="314">
        <f t="shared" si="92"/>
        <v>0</v>
      </c>
      <c r="BI217" s="314">
        <f t="shared" si="92"/>
        <v>0</v>
      </c>
      <c r="BJ217" s="314">
        <f t="shared" si="92"/>
        <v>0</v>
      </c>
      <c r="BK217" s="314">
        <f t="shared" si="92"/>
        <v>0</v>
      </c>
      <c r="BL217" s="314">
        <f t="shared" si="92"/>
        <v>0</v>
      </c>
      <c r="BM217" s="314">
        <f t="shared" si="92"/>
        <v>0</v>
      </c>
      <c r="BN217" s="314">
        <f t="shared" si="92"/>
        <v>0</v>
      </c>
      <c r="BO217" s="314">
        <f t="shared" ref="BO217" si="93">SUM(BO215+BO216)</f>
        <v>0</v>
      </c>
    </row>
    <row r="218" spans="2:67" ht="15.6" x14ac:dyDescent="0.3">
      <c r="B218" s="315" t="s">
        <v>354</v>
      </c>
      <c r="C218" s="316">
        <f t="shared" ref="C218:BN218" si="94">SUM(C214+C217)</f>
        <v>0</v>
      </c>
      <c r="D218" s="316">
        <f t="shared" si="94"/>
        <v>0</v>
      </c>
      <c r="E218" s="316">
        <f t="shared" si="94"/>
        <v>0</v>
      </c>
      <c r="F218" s="316">
        <f t="shared" si="94"/>
        <v>0</v>
      </c>
      <c r="G218" s="316">
        <f t="shared" si="94"/>
        <v>0</v>
      </c>
      <c r="H218" s="316">
        <v>0</v>
      </c>
      <c r="I218" s="316">
        <v>0</v>
      </c>
      <c r="J218" s="316">
        <v>0</v>
      </c>
      <c r="K218" s="316">
        <v>0</v>
      </c>
      <c r="L218" s="316">
        <v>0</v>
      </c>
      <c r="M218" s="316">
        <v>0</v>
      </c>
      <c r="N218" s="316">
        <v>0</v>
      </c>
      <c r="O218" s="316">
        <v>0</v>
      </c>
      <c r="P218" s="316">
        <v>0</v>
      </c>
      <c r="Q218" s="316">
        <f t="shared" si="94"/>
        <v>0</v>
      </c>
      <c r="R218" s="316">
        <f t="shared" si="94"/>
        <v>0</v>
      </c>
      <c r="S218" s="316">
        <f t="shared" si="94"/>
        <v>0</v>
      </c>
      <c r="T218" s="316">
        <f t="shared" si="94"/>
        <v>0</v>
      </c>
      <c r="U218" s="316">
        <f t="shared" si="94"/>
        <v>0</v>
      </c>
      <c r="V218" s="316">
        <f t="shared" si="94"/>
        <v>0</v>
      </c>
      <c r="W218" s="316">
        <f t="shared" si="94"/>
        <v>0</v>
      </c>
      <c r="X218" s="316">
        <f t="shared" si="94"/>
        <v>0</v>
      </c>
      <c r="Y218" s="316">
        <f t="shared" si="94"/>
        <v>0</v>
      </c>
      <c r="Z218" s="316">
        <f t="shared" si="94"/>
        <v>0</v>
      </c>
      <c r="AA218" s="316">
        <f t="shared" si="94"/>
        <v>0</v>
      </c>
      <c r="AB218" s="316">
        <f t="shared" si="94"/>
        <v>0</v>
      </c>
      <c r="AC218" s="316">
        <f t="shared" si="94"/>
        <v>0</v>
      </c>
      <c r="AD218" s="316">
        <f t="shared" si="94"/>
        <v>0</v>
      </c>
      <c r="AE218" s="316">
        <f t="shared" si="94"/>
        <v>0</v>
      </c>
      <c r="AF218" s="316">
        <f t="shared" si="94"/>
        <v>0</v>
      </c>
      <c r="AG218" s="316">
        <f t="shared" si="94"/>
        <v>0</v>
      </c>
      <c r="AH218" s="316">
        <f t="shared" si="94"/>
        <v>0</v>
      </c>
      <c r="AI218" s="316">
        <f t="shared" si="94"/>
        <v>0</v>
      </c>
      <c r="AJ218" s="316">
        <f t="shared" si="94"/>
        <v>0</v>
      </c>
      <c r="AK218" s="316">
        <f t="shared" si="94"/>
        <v>0</v>
      </c>
      <c r="AL218" s="316">
        <f t="shared" si="94"/>
        <v>0</v>
      </c>
      <c r="AM218" s="316">
        <f t="shared" si="94"/>
        <v>0</v>
      </c>
      <c r="AN218" s="316">
        <f t="shared" si="94"/>
        <v>0</v>
      </c>
      <c r="AO218" s="316">
        <f t="shared" si="94"/>
        <v>0</v>
      </c>
      <c r="AP218" s="316">
        <f t="shared" si="94"/>
        <v>0</v>
      </c>
      <c r="AQ218" s="316">
        <f t="shared" si="94"/>
        <v>0</v>
      </c>
      <c r="AR218" s="316">
        <f t="shared" si="94"/>
        <v>0</v>
      </c>
      <c r="AS218" s="316">
        <f t="shared" si="94"/>
        <v>0</v>
      </c>
      <c r="AT218" s="316">
        <f t="shared" si="94"/>
        <v>0</v>
      </c>
      <c r="AU218" s="316">
        <f t="shared" si="94"/>
        <v>0</v>
      </c>
      <c r="AV218" s="316">
        <f t="shared" si="94"/>
        <v>0</v>
      </c>
      <c r="AW218" s="316">
        <f t="shared" si="94"/>
        <v>0</v>
      </c>
      <c r="AX218" s="316">
        <f t="shared" si="94"/>
        <v>0</v>
      </c>
      <c r="AY218" s="316">
        <f t="shared" si="94"/>
        <v>0</v>
      </c>
      <c r="AZ218" s="316">
        <f t="shared" si="94"/>
        <v>0</v>
      </c>
      <c r="BA218" s="316">
        <f t="shared" si="94"/>
        <v>0</v>
      </c>
      <c r="BB218" s="316">
        <f t="shared" si="94"/>
        <v>0</v>
      </c>
      <c r="BC218" s="316">
        <f t="shared" si="94"/>
        <v>0</v>
      </c>
      <c r="BD218" s="316">
        <f t="shared" si="94"/>
        <v>0</v>
      </c>
      <c r="BE218" s="316">
        <f t="shared" si="94"/>
        <v>0</v>
      </c>
      <c r="BF218" s="316">
        <f t="shared" si="94"/>
        <v>0</v>
      </c>
      <c r="BG218" s="316">
        <f t="shared" si="94"/>
        <v>0</v>
      </c>
      <c r="BH218" s="316">
        <f t="shared" si="94"/>
        <v>0</v>
      </c>
      <c r="BI218" s="316">
        <f t="shared" si="94"/>
        <v>0</v>
      </c>
      <c r="BJ218" s="316">
        <f t="shared" si="94"/>
        <v>0</v>
      </c>
      <c r="BK218" s="316">
        <f t="shared" si="94"/>
        <v>0</v>
      </c>
      <c r="BL218" s="316">
        <f t="shared" si="94"/>
        <v>0</v>
      </c>
      <c r="BM218" s="316">
        <f t="shared" si="94"/>
        <v>0</v>
      </c>
      <c r="BN218" s="316">
        <f t="shared" si="94"/>
        <v>0</v>
      </c>
      <c r="BO218" s="316">
        <f t="shared" ref="BO218" si="95">SUM(BO214+BO217)</f>
        <v>0</v>
      </c>
    </row>
    <row r="219" spans="2:67" ht="16.2" thickBot="1" x14ac:dyDescent="0.35">
      <c r="B219" s="317" t="s">
        <v>355</v>
      </c>
      <c r="C219" s="318">
        <f>C218/C$11</f>
        <v>0</v>
      </c>
      <c r="D219" s="318">
        <f>D218/D$11</f>
        <v>0</v>
      </c>
      <c r="E219" s="318">
        <f>E218/E$11</f>
        <v>0</v>
      </c>
      <c r="F219" s="318">
        <f>F218/F$11</f>
        <v>0</v>
      </c>
      <c r="G219" s="318">
        <f>G218/G$11</f>
        <v>0</v>
      </c>
      <c r="H219" s="319"/>
      <c r="I219" s="320"/>
      <c r="J219" s="320"/>
      <c r="K219" s="320"/>
      <c r="L219" s="320"/>
      <c r="M219" s="321"/>
      <c r="N219" s="320"/>
      <c r="O219" s="320"/>
      <c r="P219" s="320"/>
      <c r="Q219" s="320"/>
      <c r="R219" s="321"/>
      <c r="S219" s="320"/>
      <c r="T219" s="320"/>
      <c r="U219" s="320"/>
      <c r="V219" s="320"/>
      <c r="W219" s="321"/>
      <c r="X219" s="320"/>
      <c r="Y219" s="320"/>
      <c r="Z219" s="320"/>
      <c r="AA219" s="320"/>
      <c r="AB219" s="321"/>
      <c r="AC219" s="320"/>
      <c r="AD219" s="320"/>
      <c r="AE219" s="320"/>
      <c r="AF219" s="320"/>
      <c r="AG219" s="321"/>
      <c r="AH219" s="320"/>
      <c r="AI219" s="320"/>
      <c r="AJ219" s="320"/>
      <c r="AK219" s="320"/>
      <c r="AL219" s="321"/>
      <c r="AM219" s="320"/>
      <c r="AN219" s="320"/>
      <c r="AO219" s="320"/>
      <c r="AP219" s="320"/>
      <c r="AQ219" s="321"/>
      <c r="AR219" s="320"/>
      <c r="AS219" s="320"/>
      <c r="AT219" s="320"/>
      <c r="AU219" s="320"/>
      <c r="AV219" s="321"/>
      <c r="AW219" s="320"/>
      <c r="AX219" s="320"/>
      <c r="AY219" s="320"/>
      <c r="AZ219" s="320"/>
      <c r="BA219" s="321"/>
      <c r="BB219" s="320"/>
      <c r="BC219" s="320"/>
      <c r="BD219" s="320"/>
      <c r="BE219" s="320"/>
      <c r="BF219" s="321"/>
      <c r="BG219" s="320"/>
      <c r="BH219" s="320"/>
      <c r="BI219" s="320"/>
      <c r="BJ219" s="320"/>
      <c r="BK219" s="321"/>
      <c r="BL219" s="320"/>
      <c r="BM219" s="320"/>
      <c r="BN219" s="320"/>
      <c r="BO219" s="320"/>
    </row>
    <row r="220" spans="2:67" ht="30.6" x14ac:dyDescent="0.3">
      <c r="B220" s="322" t="s">
        <v>356</v>
      </c>
      <c r="C220" s="323"/>
      <c r="D220" s="323"/>
      <c r="E220" s="323"/>
      <c r="F220" s="323"/>
      <c r="G220" s="324"/>
      <c r="H220" s="460"/>
      <c r="I220" s="460"/>
      <c r="J220" s="460"/>
      <c r="K220" s="460"/>
      <c r="L220" s="460"/>
      <c r="M220" s="460"/>
      <c r="N220" s="460"/>
      <c r="O220" s="460"/>
      <c r="P220" s="460"/>
      <c r="Q220" s="460"/>
      <c r="R220" s="460"/>
      <c r="S220" s="460"/>
      <c r="T220" s="460"/>
      <c r="U220" s="460"/>
      <c r="V220" s="460"/>
      <c r="W220" s="460"/>
      <c r="X220" s="460"/>
      <c r="Y220" s="460"/>
      <c r="Z220" s="460"/>
      <c r="AA220" s="460"/>
      <c r="AB220" s="460"/>
      <c r="AC220" s="460"/>
      <c r="AD220" s="460"/>
      <c r="AE220" s="460"/>
      <c r="AF220" s="460"/>
      <c r="AG220" s="460"/>
      <c r="AH220" s="460"/>
      <c r="AI220" s="460"/>
      <c r="AJ220" s="460"/>
      <c r="AK220" s="460"/>
      <c r="AL220" s="460"/>
      <c r="AM220" s="460"/>
      <c r="AN220" s="460"/>
      <c r="AO220" s="460"/>
      <c r="AP220" s="460"/>
      <c r="AQ220" s="460"/>
      <c r="AR220" s="460"/>
      <c r="AS220" s="460"/>
      <c r="AT220" s="460"/>
      <c r="AU220" s="460"/>
      <c r="AV220" s="460"/>
      <c r="AW220" s="460"/>
      <c r="AX220" s="460"/>
      <c r="AY220" s="460"/>
      <c r="AZ220" s="460"/>
      <c r="BA220" s="460"/>
      <c r="BB220" s="460"/>
      <c r="BC220" s="460"/>
      <c r="BD220" s="460"/>
      <c r="BE220" s="460"/>
      <c r="BF220" s="460"/>
      <c r="BG220" s="460"/>
      <c r="BH220" s="460"/>
      <c r="BI220" s="460"/>
      <c r="BJ220" s="460"/>
      <c r="BK220" s="460"/>
      <c r="BL220" s="312"/>
      <c r="BM220" s="460"/>
      <c r="BN220" s="460"/>
      <c r="BO220" s="460"/>
    </row>
    <row r="221" spans="2:67" ht="30.6" x14ac:dyDescent="0.3">
      <c r="B221" s="113" t="s">
        <v>357</v>
      </c>
      <c r="C221" s="323"/>
      <c r="D221" s="323"/>
      <c r="E221" s="323"/>
      <c r="F221" s="323"/>
      <c r="G221" s="324"/>
      <c r="H221" s="460"/>
      <c r="I221" s="460"/>
      <c r="J221" s="460"/>
      <c r="K221" s="460"/>
      <c r="L221" s="460"/>
      <c r="M221" s="460"/>
      <c r="N221" s="460"/>
      <c r="O221" s="460"/>
      <c r="P221" s="460"/>
      <c r="Q221" s="460"/>
      <c r="R221" s="460"/>
      <c r="S221" s="460"/>
      <c r="T221" s="460"/>
      <c r="U221" s="460"/>
      <c r="V221" s="460"/>
      <c r="W221" s="460"/>
      <c r="X221" s="460"/>
      <c r="Y221" s="460"/>
      <c r="Z221" s="460"/>
      <c r="AA221" s="460"/>
      <c r="AB221" s="460"/>
      <c r="AC221" s="460"/>
      <c r="AD221" s="460"/>
      <c r="AE221" s="460"/>
      <c r="AF221" s="460"/>
      <c r="AG221" s="460"/>
      <c r="AH221" s="460"/>
      <c r="AI221" s="460"/>
      <c r="AJ221" s="460"/>
      <c r="AK221" s="460"/>
      <c r="AL221" s="460"/>
      <c r="AM221" s="460"/>
      <c r="AN221" s="460"/>
      <c r="AO221" s="460"/>
      <c r="AP221" s="460"/>
      <c r="AQ221" s="460"/>
      <c r="AR221" s="460"/>
      <c r="AS221" s="460"/>
      <c r="AT221" s="460"/>
      <c r="AU221" s="460"/>
      <c r="AV221" s="460"/>
      <c r="AW221" s="460"/>
      <c r="AX221" s="460"/>
      <c r="AY221" s="460"/>
      <c r="AZ221" s="460"/>
      <c r="BA221" s="460"/>
      <c r="BB221" s="460"/>
      <c r="BC221" s="460"/>
      <c r="BD221" s="460"/>
      <c r="BE221" s="460"/>
      <c r="BF221" s="460"/>
      <c r="BG221" s="460"/>
      <c r="BH221" s="460"/>
      <c r="BI221" s="460"/>
      <c r="BJ221" s="460"/>
      <c r="BK221" s="460"/>
      <c r="BL221" s="312"/>
      <c r="BM221" s="460"/>
      <c r="BN221" s="460"/>
      <c r="BO221" s="460"/>
    </row>
    <row r="222" spans="2:67" ht="15.6" x14ac:dyDescent="0.3">
      <c r="B222" s="325" t="s">
        <v>358</v>
      </c>
      <c r="C222" s="326">
        <f t="shared" ref="C222:BN222" si="96">SUM(C220+C221)</f>
        <v>0</v>
      </c>
      <c r="D222" s="326">
        <f t="shared" si="96"/>
        <v>0</v>
      </c>
      <c r="E222" s="326">
        <f t="shared" si="96"/>
        <v>0</v>
      </c>
      <c r="F222" s="326">
        <f t="shared" si="96"/>
        <v>0</v>
      </c>
      <c r="G222" s="326">
        <f t="shared" si="96"/>
        <v>0</v>
      </c>
      <c r="H222" s="326">
        <v>0</v>
      </c>
      <c r="I222" s="326">
        <v>0</v>
      </c>
      <c r="J222" s="326">
        <v>0</v>
      </c>
      <c r="K222" s="326">
        <v>0</v>
      </c>
      <c r="L222" s="326">
        <v>0</v>
      </c>
      <c r="M222" s="326">
        <v>0</v>
      </c>
      <c r="N222" s="326">
        <v>0</v>
      </c>
      <c r="O222" s="326">
        <v>0</v>
      </c>
      <c r="P222" s="326">
        <v>0</v>
      </c>
      <c r="Q222" s="326">
        <f t="shared" si="96"/>
        <v>0</v>
      </c>
      <c r="R222" s="326">
        <f t="shared" si="96"/>
        <v>0</v>
      </c>
      <c r="S222" s="326">
        <f t="shared" si="96"/>
        <v>0</v>
      </c>
      <c r="T222" s="326">
        <f t="shared" si="96"/>
        <v>0</v>
      </c>
      <c r="U222" s="326">
        <f t="shared" si="96"/>
        <v>0</v>
      </c>
      <c r="V222" s="326">
        <f t="shared" si="96"/>
        <v>0</v>
      </c>
      <c r="W222" s="326">
        <f t="shared" si="96"/>
        <v>0</v>
      </c>
      <c r="X222" s="326">
        <f t="shared" si="96"/>
        <v>0</v>
      </c>
      <c r="Y222" s="326">
        <f t="shared" si="96"/>
        <v>0</v>
      </c>
      <c r="Z222" s="326">
        <f t="shared" si="96"/>
        <v>0</v>
      </c>
      <c r="AA222" s="326">
        <f t="shared" si="96"/>
        <v>0</v>
      </c>
      <c r="AB222" s="326">
        <f t="shared" si="96"/>
        <v>0</v>
      </c>
      <c r="AC222" s="326">
        <f t="shared" si="96"/>
        <v>0</v>
      </c>
      <c r="AD222" s="326">
        <f t="shared" si="96"/>
        <v>0</v>
      </c>
      <c r="AE222" s="326">
        <f t="shared" si="96"/>
        <v>0</v>
      </c>
      <c r="AF222" s="326">
        <f t="shared" si="96"/>
        <v>0</v>
      </c>
      <c r="AG222" s="326">
        <f t="shared" si="96"/>
        <v>0</v>
      </c>
      <c r="AH222" s="326">
        <f t="shared" si="96"/>
        <v>0</v>
      </c>
      <c r="AI222" s="326">
        <f t="shared" si="96"/>
        <v>0</v>
      </c>
      <c r="AJ222" s="326">
        <f t="shared" si="96"/>
        <v>0</v>
      </c>
      <c r="AK222" s="326">
        <f t="shared" si="96"/>
        <v>0</v>
      </c>
      <c r="AL222" s="326">
        <f t="shared" si="96"/>
        <v>0</v>
      </c>
      <c r="AM222" s="326">
        <f t="shared" si="96"/>
        <v>0</v>
      </c>
      <c r="AN222" s="326">
        <f t="shared" si="96"/>
        <v>0</v>
      </c>
      <c r="AO222" s="326">
        <f t="shared" si="96"/>
        <v>0</v>
      </c>
      <c r="AP222" s="326">
        <f t="shared" si="96"/>
        <v>0</v>
      </c>
      <c r="AQ222" s="326">
        <f t="shared" si="96"/>
        <v>0</v>
      </c>
      <c r="AR222" s="326">
        <f t="shared" si="96"/>
        <v>0</v>
      </c>
      <c r="AS222" s="326">
        <f t="shared" si="96"/>
        <v>0</v>
      </c>
      <c r="AT222" s="326">
        <f t="shared" si="96"/>
        <v>0</v>
      </c>
      <c r="AU222" s="326">
        <f t="shared" si="96"/>
        <v>0</v>
      </c>
      <c r="AV222" s="326">
        <f t="shared" si="96"/>
        <v>0</v>
      </c>
      <c r="AW222" s="326">
        <f t="shared" si="96"/>
        <v>0</v>
      </c>
      <c r="AX222" s="326">
        <f t="shared" si="96"/>
        <v>0</v>
      </c>
      <c r="AY222" s="326">
        <f t="shared" si="96"/>
        <v>0</v>
      </c>
      <c r="AZ222" s="326">
        <f t="shared" si="96"/>
        <v>0</v>
      </c>
      <c r="BA222" s="326">
        <f t="shared" si="96"/>
        <v>0</v>
      </c>
      <c r="BB222" s="326">
        <f t="shared" si="96"/>
        <v>0</v>
      </c>
      <c r="BC222" s="326">
        <f t="shared" si="96"/>
        <v>0</v>
      </c>
      <c r="BD222" s="326">
        <f t="shared" si="96"/>
        <v>0</v>
      </c>
      <c r="BE222" s="326">
        <f t="shared" si="96"/>
        <v>0</v>
      </c>
      <c r="BF222" s="326">
        <f t="shared" si="96"/>
        <v>0</v>
      </c>
      <c r="BG222" s="326">
        <f t="shared" si="96"/>
        <v>0</v>
      </c>
      <c r="BH222" s="326">
        <f t="shared" si="96"/>
        <v>0</v>
      </c>
      <c r="BI222" s="326">
        <f t="shared" si="96"/>
        <v>0</v>
      </c>
      <c r="BJ222" s="326">
        <f t="shared" si="96"/>
        <v>0</v>
      </c>
      <c r="BK222" s="326">
        <f t="shared" si="96"/>
        <v>0</v>
      </c>
      <c r="BL222" s="326">
        <f t="shared" si="96"/>
        <v>0</v>
      </c>
      <c r="BM222" s="326">
        <f t="shared" si="96"/>
        <v>0</v>
      </c>
      <c r="BN222" s="326">
        <f t="shared" si="96"/>
        <v>0</v>
      </c>
      <c r="BO222" s="326">
        <f t="shared" ref="BO222" si="97">SUM(BO220+BO221)</f>
        <v>0</v>
      </c>
    </row>
    <row r="223" spans="2:67" ht="30.6" x14ac:dyDescent="0.3">
      <c r="B223" s="322" t="s">
        <v>359</v>
      </c>
      <c r="C223" s="323"/>
      <c r="D223" s="323"/>
      <c r="E223" s="323"/>
      <c r="F223" s="323"/>
      <c r="G223" s="324"/>
      <c r="H223" s="460"/>
      <c r="I223" s="460"/>
      <c r="J223" s="460"/>
      <c r="K223" s="460"/>
      <c r="L223" s="460"/>
      <c r="M223" s="460"/>
      <c r="N223" s="460"/>
      <c r="O223" s="460"/>
      <c r="P223" s="460"/>
      <c r="Q223" s="460"/>
      <c r="R223" s="460"/>
      <c r="S223" s="460"/>
      <c r="T223" s="460"/>
      <c r="U223" s="460"/>
      <c r="V223" s="460"/>
      <c r="W223" s="460"/>
      <c r="X223" s="460"/>
      <c r="Y223" s="460"/>
      <c r="Z223" s="460"/>
      <c r="AA223" s="460"/>
      <c r="AB223" s="460"/>
      <c r="AC223" s="460"/>
      <c r="AD223" s="460"/>
      <c r="AE223" s="460"/>
      <c r="AF223" s="460"/>
      <c r="AG223" s="460"/>
      <c r="AH223" s="460"/>
      <c r="AI223" s="460"/>
      <c r="AJ223" s="460"/>
      <c r="AK223" s="460"/>
      <c r="AL223" s="460"/>
      <c r="AM223" s="460"/>
      <c r="AN223" s="460"/>
      <c r="AO223" s="460"/>
      <c r="AP223" s="460"/>
      <c r="AQ223" s="460"/>
      <c r="AR223" s="460"/>
      <c r="AS223" s="460"/>
      <c r="AT223" s="460"/>
      <c r="AU223" s="460"/>
      <c r="AV223" s="460"/>
      <c r="AW223" s="460"/>
      <c r="AX223" s="460"/>
      <c r="AY223" s="460"/>
      <c r="AZ223" s="460"/>
      <c r="BA223" s="460"/>
      <c r="BB223" s="460"/>
      <c r="BC223" s="460"/>
      <c r="BD223" s="460"/>
      <c r="BE223" s="460"/>
      <c r="BF223" s="460"/>
      <c r="BG223" s="460"/>
      <c r="BH223" s="460"/>
      <c r="BI223" s="460"/>
      <c r="BJ223" s="460"/>
      <c r="BK223" s="460"/>
      <c r="BL223" s="312"/>
      <c r="BM223" s="460"/>
      <c r="BN223" s="460"/>
      <c r="BO223" s="460"/>
    </row>
    <row r="224" spans="2:67" ht="30.6" x14ac:dyDescent="0.3">
      <c r="B224" s="322" t="s">
        <v>360</v>
      </c>
      <c r="C224" s="327"/>
      <c r="D224" s="327"/>
      <c r="E224" s="327"/>
      <c r="F224" s="327"/>
      <c r="G224" s="328"/>
      <c r="H224" s="460"/>
      <c r="I224" s="460"/>
      <c r="J224" s="460"/>
      <c r="K224" s="460"/>
      <c r="L224" s="460"/>
      <c r="M224" s="460"/>
      <c r="N224" s="460"/>
      <c r="O224" s="460"/>
      <c r="P224" s="460"/>
      <c r="Q224" s="460"/>
      <c r="R224" s="460"/>
      <c r="S224" s="460"/>
      <c r="T224" s="460"/>
      <c r="U224" s="460"/>
      <c r="V224" s="460"/>
      <c r="W224" s="460"/>
      <c r="X224" s="460"/>
      <c r="Y224" s="460"/>
      <c r="Z224" s="460"/>
      <c r="AA224" s="460"/>
      <c r="AB224" s="460"/>
      <c r="AC224" s="460"/>
      <c r="AD224" s="460"/>
      <c r="AE224" s="460"/>
      <c r="AF224" s="460"/>
      <c r="AG224" s="460"/>
      <c r="AH224" s="460"/>
      <c r="AI224" s="460"/>
      <c r="AJ224" s="460"/>
      <c r="AK224" s="460"/>
      <c r="AL224" s="460"/>
      <c r="AM224" s="460"/>
      <c r="AN224" s="460"/>
      <c r="AO224" s="460"/>
      <c r="AP224" s="460"/>
      <c r="AQ224" s="460"/>
      <c r="AR224" s="460"/>
      <c r="AS224" s="460"/>
      <c r="AT224" s="460"/>
      <c r="AU224" s="460"/>
      <c r="AV224" s="460"/>
      <c r="AW224" s="460"/>
      <c r="AX224" s="460"/>
      <c r="AY224" s="460"/>
      <c r="AZ224" s="460"/>
      <c r="BA224" s="460"/>
      <c r="BB224" s="460"/>
      <c r="BC224" s="460"/>
      <c r="BD224" s="460"/>
      <c r="BE224" s="460"/>
      <c r="BF224" s="460"/>
      <c r="BG224" s="460"/>
      <c r="BH224" s="460"/>
      <c r="BI224" s="460"/>
      <c r="BJ224" s="460"/>
      <c r="BK224" s="460"/>
      <c r="BL224" s="312"/>
      <c r="BM224" s="460"/>
      <c r="BN224" s="460"/>
      <c r="BO224" s="460"/>
    </row>
    <row r="225" spans="2:67" ht="15.6" x14ac:dyDescent="0.3">
      <c r="B225" s="313" t="s">
        <v>361</v>
      </c>
      <c r="C225" s="329">
        <f t="shared" ref="C225:BN225" si="98">SUM(C223+C224)</f>
        <v>0</v>
      </c>
      <c r="D225" s="329">
        <f t="shared" si="98"/>
        <v>0</v>
      </c>
      <c r="E225" s="329">
        <f t="shared" si="98"/>
        <v>0</v>
      </c>
      <c r="F225" s="329">
        <f t="shared" si="98"/>
        <v>0</v>
      </c>
      <c r="G225" s="329">
        <f t="shared" si="98"/>
        <v>0</v>
      </c>
      <c r="H225" s="329">
        <v>0</v>
      </c>
      <c r="I225" s="329">
        <v>0</v>
      </c>
      <c r="J225" s="329">
        <v>0</v>
      </c>
      <c r="K225" s="329">
        <v>0</v>
      </c>
      <c r="L225" s="329">
        <v>0</v>
      </c>
      <c r="M225" s="329">
        <v>0</v>
      </c>
      <c r="N225" s="329">
        <v>0</v>
      </c>
      <c r="O225" s="329">
        <v>0</v>
      </c>
      <c r="P225" s="329">
        <v>0</v>
      </c>
      <c r="Q225" s="329">
        <f t="shared" si="98"/>
        <v>0</v>
      </c>
      <c r="R225" s="329">
        <f t="shared" si="98"/>
        <v>0</v>
      </c>
      <c r="S225" s="329">
        <f t="shared" si="98"/>
        <v>0</v>
      </c>
      <c r="T225" s="329">
        <f t="shared" si="98"/>
        <v>0</v>
      </c>
      <c r="U225" s="329">
        <f t="shared" si="98"/>
        <v>0</v>
      </c>
      <c r="V225" s="329">
        <f t="shared" si="98"/>
        <v>0</v>
      </c>
      <c r="W225" s="329">
        <f t="shared" si="98"/>
        <v>0</v>
      </c>
      <c r="X225" s="329">
        <f t="shared" si="98"/>
        <v>0</v>
      </c>
      <c r="Y225" s="329">
        <f t="shared" si="98"/>
        <v>0</v>
      </c>
      <c r="Z225" s="329">
        <f t="shared" si="98"/>
        <v>0</v>
      </c>
      <c r="AA225" s="329">
        <f t="shared" si="98"/>
        <v>0</v>
      </c>
      <c r="AB225" s="329">
        <f t="shared" si="98"/>
        <v>0</v>
      </c>
      <c r="AC225" s="329">
        <f t="shared" si="98"/>
        <v>0</v>
      </c>
      <c r="AD225" s="329">
        <f t="shared" si="98"/>
        <v>0</v>
      </c>
      <c r="AE225" s="329">
        <f t="shared" si="98"/>
        <v>0</v>
      </c>
      <c r="AF225" s="329">
        <f t="shared" si="98"/>
        <v>0</v>
      </c>
      <c r="AG225" s="329">
        <f t="shared" si="98"/>
        <v>0</v>
      </c>
      <c r="AH225" s="329">
        <f t="shared" si="98"/>
        <v>0</v>
      </c>
      <c r="AI225" s="329">
        <f t="shared" si="98"/>
        <v>0</v>
      </c>
      <c r="AJ225" s="329">
        <f t="shared" si="98"/>
        <v>0</v>
      </c>
      <c r="AK225" s="329">
        <f t="shared" si="98"/>
        <v>0</v>
      </c>
      <c r="AL225" s="329">
        <f t="shared" si="98"/>
        <v>0</v>
      </c>
      <c r="AM225" s="329">
        <f t="shared" si="98"/>
        <v>0</v>
      </c>
      <c r="AN225" s="329">
        <f t="shared" si="98"/>
        <v>0</v>
      </c>
      <c r="AO225" s="329">
        <f t="shared" si="98"/>
        <v>0</v>
      </c>
      <c r="AP225" s="329">
        <f t="shared" si="98"/>
        <v>0</v>
      </c>
      <c r="AQ225" s="329">
        <f t="shared" si="98"/>
        <v>0</v>
      </c>
      <c r="AR225" s="329">
        <f t="shared" si="98"/>
        <v>0</v>
      </c>
      <c r="AS225" s="329">
        <f t="shared" si="98"/>
        <v>0</v>
      </c>
      <c r="AT225" s="329">
        <f t="shared" si="98"/>
        <v>0</v>
      </c>
      <c r="AU225" s="329">
        <f t="shared" si="98"/>
        <v>0</v>
      </c>
      <c r="AV225" s="329">
        <f t="shared" si="98"/>
        <v>0</v>
      </c>
      <c r="AW225" s="329">
        <f t="shared" si="98"/>
        <v>0</v>
      </c>
      <c r="AX225" s="329">
        <f t="shared" si="98"/>
        <v>0</v>
      </c>
      <c r="AY225" s="329">
        <f t="shared" si="98"/>
        <v>0</v>
      </c>
      <c r="AZ225" s="329">
        <f t="shared" si="98"/>
        <v>0</v>
      </c>
      <c r="BA225" s="329">
        <f t="shared" si="98"/>
        <v>0</v>
      </c>
      <c r="BB225" s="329">
        <f t="shared" si="98"/>
        <v>0</v>
      </c>
      <c r="BC225" s="329">
        <f t="shared" si="98"/>
        <v>0</v>
      </c>
      <c r="BD225" s="329">
        <f t="shared" si="98"/>
        <v>0</v>
      </c>
      <c r="BE225" s="329">
        <f t="shared" si="98"/>
        <v>0</v>
      </c>
      <c r="BF225" s="329">
        <f t="shared" si="98"/>
        <v>0</v>
      </c>
      <c r="BG225" s="329">
        <f t="shared" si="98"/>
        <v>0</v>
      </c>
      <c r="BH225" s="329">
        <f t="shared" si="98"/>
        <v>0</v>
      </c>
      <c r="BI225" s="329">
        <f t="shared" si="98"/>
        <v>0</v>
      </c>
      <c r="BJ225" s="329">
        <f t="shared" si="98"/>
        <v>0</v>
      </c>
      <c r="BK225" s="329">
        <f t="shared" si="98"/>
        <v>0</v>
      </c>
      <c r="BL225" s="329">
        <f t="shared" si="98"/>
        <v>0</v>
      </c>
      <c r="BM225" s="329">
        <f t="shared" si="98"/>
        <v>0</v>
      </c>
      <c r="BN225" s="329">
        <f t="shared" si="98"/>
        <v>0</v>
      </c>
      <c r="BO225" s="329">
        <f t="shared" ref="BO225" si="99">SUM(BO223+BO224)</f>
        <v>0</v>
      </c>
    </row>
    <row r="226" spans="2:67" ht="15.6" x14ac:dyDescent="0.3">
      <c r="B226" s="313" t="s">
        <v>362</v>
      </c>
      <c r="C226" s="329">
        <f t="shared" ref="C226:BN226" si="100">SUM(C222+C225)</f>
        <v>0</v>
      </c>
      <c r="D226" s="329">
        <f t="shared" si="100"/>
        <v>0</v>
      </c>
      <c r="E226" s="329">
        <f t="shared" si="100"/>
        <v>0</v>
      </c>
      <c r="F226" s="329">
        <f t="shared" si="100"/>
        <v>0</v>
      </c>
      <c r="G226" s="329">
        <f t="shared" si="100"/>
        <v>0</v>
      </c>
      <c r="H226" s="329">
        <v>0</v>
      </c>
      <c r="I226" s="329">
        <v>0</v>
      </c>
      <c r="J226" s="329">
        <v>0</v>
      </c>
      <c r="K226" s="329">
        <v>0</v>
      </c>
      <c r="L226" s="329">
        <v>0</v>
      </c>
      <c r="M226" s="329">
        <v>0</v>
      </c>
      <c r="N226" s="329">
        <v>0</v>
      </c>
      <c r="O226" s="329">
        <v>0</v>
      </c>
      <c r="P226" s="329">
        <v>0</v>
      </c>
      <c r="Q226" s="329">
        <f t="shared" si="100"/>
        <v>0</v>
      </c>
      <c r="R226" s="329">
        <f t="shared" si="100"/>
        <v>0</v>
      </c>
      <c r="S226" s="329">
        <f t="shared" si="100"/>
        <v>0</v>
      </c>
      <c r="T226" s="329">
        <f t="shared" si="100"/>
        <v>0</v>
      </c>
      <c r="U226" s="329">
        <f t="shared" si="100"/>
        <v>0</v>
      </c>
      <c r="V226" s="329">
        <f t="shared" si="100"/>
        <v>0</v>
      </c>
      <c r="W226" s="329">
        <f t="shared" si="100"/>
        <v>0</v>
      </c>
      <c r="X226" s="329">
        <f t="shared" si="100"/>
        <v>0</v>
      </c>
      <c r="Y226" s="329">
        <f t="shared" si="100"/>
        <v>0</v>
      </c>
      <c r="Z226" s="329">
        <f t="shared" si="100"/>
        <v>0</v>
      </c>
      <c r="AA226" s="329">
        <f t="shared" si="100"/>
        <v>0</v>
      </c>
      <c r="AB226" s="329">
        <f t="shared" si="100"/>
        <v>0</v>
      </c>
      <c r="AC226" s="329">
        <f t="shared" si="100"/>
        <v>0</v>
      </c>
      <c r="AD226" s="329">
        <f t="shared" si="100"/>
        <v>0</v>
      </c>
      <c r="AE226" s="329">
        <f t="shared" si="100"/>
        <v>0</v>
      </c>
      <c r="AF226" s="329">
        <f t="shared" si="100"/>
        <v>0</v>
      </c>
      <c r="AG226" s="329">
        <f t="shared" si="100"/>
        <v>0</v>
      </c>
      <c r="AH226" s="329">
        <f t="shared" si="100"/>
        <v>0</v>
      </c>
      <c r="AI226" s="329">
        <f t="shared" si="100"/>
        <v>0</v>
      </c>
      <c r="AJ226" s="329">
        <f t="shared" si="100"/>
        <v>0</v>
      </c>
      <c r="AK226" s="329">
        <f t="shared" si="100"/>
        <v>0</v>
      </c>
      <c r="AL226" s="329">
        <f t="shared" si="100"/>
        <v>0</v>
      </c>
      <c r="AM226" s="329">
        <f t="shared" si="100"/>
        <v>0</v>
      </c>
      <c r="AN226" s="329">
        <f t="shared" si="100"/>
        <v>0</v>
      </c>
      <c r="AO226" s="329">
        <f t="shared" si="100"/>
        <v>0</v>
      </c>
      <c r="AP226" s="329">
        <f t="shared" si="100"/>
        <v>0</v>
      </c>
      <c r="AQ226" s="329">
        <f t="shared" si="100"/>
        <v>0</v>
      </c>
      <c r="AR226" s="329">
        <f t="shared" si="100"/>
        <v>0</v>
      </c>
      <c r="AS226" s="329">
        <f t="shared" si="100"/>
        <v>0</v>
      </c>
      <c r="AT226" s="329">
        <f t="shared" si="100"/>
        <v>0</v>
      </c>
      <c r="AU226" s="329">
        <f t="shared" si="100"/>
        <v>0</v>
      </c>
      <c r="AV226" s="329">
        <f t="shared" si="100"/>
        <v>0</v>
      </c>
      <c r="AW226" s="329">
        <f t="shared" si="100"/>
        <v>0</v>
      </c>
      <c r="AX226" s="329">
        <f t="shared" si="100"/>
        <v>0</v>
      </c>
      <c r="AY226" s="329">
        <f t="shared" si="100"/>
        <v>0</v>
      </c>
      <c r="AZ226" s="329">
        <f t="shared" si="100"/>
        <v>0</v>
      </c>
      <c r="BA226" s="329">
        <f t="shared" si="100"/>
        <v>0</v>
      </c>
      <c r="BB226" s="329">
        <f t="shared" si="100"/>
        <v>0</v>
      </c>
      <c r="BC226" s="329">
        <f t="shared" si="100"/>
        <v>0</v>
      </c>
      <c r="BD226" s="329">
        <f t="shared" si="100"/>
        <v>0</v>
      </c>
      <c r="BE226" s="329">
        <f t="shared" si="100"/>
        <v>0</v>
      </c>
      <c r="BF226" s="329">
        <f t="shared" si="100"/>
        <v>0</v>
      </c>
      <c r="BG226" s="329">
        <f t="shared" si="100"/>
        <v>0</v>
      </c>
      <c r="BH226" s="329">
        <f t="shared" si="100"/>
        <v>0</v>
      </c>
      <c r="BI226" s="329">
        <f t="shared" si="100"/>
        <v>0</v>
      </c>
      <c r="BJ226" s="329">
        <f t="shared" si="100"/>
        <v>0</v>
      </c>
      <c r="BK226" s="329">
        <f t="shared" si="100"/>
        <v>0</v>
      </c>
      <c r="BL226" s="329">
        <f t="shared" si="100"/>
        <v>0</v>
      </c>
      <c r="BM226" s="329">
        <f t="shared" si="100"/>
        <v>0</v>
      </c>
      <c r="BN226" s="329">
        <f t="shared" si="100"/>
        <v>0</v>
      </c>
      <c r="BO226" s="329">
        <f t="shared" ref="BO226" si="101">SUM(BO222+BO225)</f>
        <v>0</v>
      </c>
    </row>
    <row r="227" spans="2:67" ht="15.6" x14ac:dyDescent="0.3">
      <c r="B227" s="313" t="s">
        <v>363</v>
      </c>
      <c r="C227" s="330" t="e">
        <f t="shared" ref="C227:BN227" si="102">C218/C226</f>
        <v>#DIV/0!</v>
      </c>
      <c r="D227" s="330" t="e">
        <f t="shared" si="102"/>
        <v>#DIV/0!</v>
      </c>
      <c r="E227" s="330" t="e">
        <f t="shared" si="102"/>
        <v>#DIV/0!</v>
      </c>
      <c r="F227" s="330" t="e">
        <f t="shared" si="102"/>
        <v>#DIV/0!</v>
      </c>
      <c r="G227" s="330" t="e">
        <f t="shared" si="102"/>
        <v>#DIV/0!</v>
      </c>
      <c r="H227" s="330" t="e">
        <v>#DIV/0!</v>
      </c>
      <c r="I227" s="330" t="e">
        <v>#DIV/0!</v>
      </c>
      <c r="J227" s="330" t="e">
        <v>#DIV/0!</v>
      </c>
      <c r="K227" s="330" t="e">
        <v>#DIV/0!</v>
      </c>
      <c r="L227" s="330" t="e">
        <v>#DIV/0!</v>
      </c>
      <c r="M227" s="330" t="e">
        <v>#DIV/0!</v>
      </c>
      <c r="N227" s="330" t="e">
        <v>#DIV/0!</v>
      </c>
      <c r="O227" s="330" t="e">
        <v>#DIV/0!</v>
      </c>
      <c r="P227" s="330" t="e">
        <v>#DIV/0!</v>
      </c>
      <c r="Q227" s="330" t="e">
        <f t="shared" si="102"/>
        <v>#DIV/0!</v>
      </c>
      <c r="R227" s="330" t="e">
        <f t="shared" si="102"/>
        <v>#DIV/0!</v>
      </c>
      <c r="S227" s="330" t="e">
        <f t="shared" si="102"/>
        <v>#DIV/0!</v>
      </c>
      <c r="T227" s="330" t="e">
        <f t="shared" si="102"/>
        <v>#DIV/0!</v>
      </c>
      <c r="U227" s="330" t="e">
        <f t="shared" si="102"/>
        <v>#DIV/0!</v>
      </c>
      <c r="V227" s="330" t="e">
        <f t="shared" si="102"/>
        <v>#DIV/0!</v>
      </c>
      <c r="W227" s="330" t="e">
        <f t="shared" si="102"/>
        <v>#DIV/0!</v>
      </c>
      <c r="X227" s="330" t="e">
        <f t="shared" si="102"/>
        <v>#DIV/0!</v>
      </c>
      <c r="Y227" s="330" t="e">
        <f t="shared" si="102"/>
        <v>#DIV/0!</v>
      </c>
      <c r="Z227" s="330" t="e">
        <f t="shared" si="102"/>
        <v>#DIV/0!</v>
      </c>
      <c r="AA227" s="330" t="e">
        <f t="shared" si="102"/>
        <v>#DIV/0!</v>
      </c>
      <c r="AB227" s="330" t="e">
        <f t="shared" si="102"/>
        <v>#DIV/0!</v>
      </c>
      <c r="AC227" s="330" t="e">
        <f t="shared" si="102"/>
        <v>#DIV/0!</v>
      </c>
      <c r="AD227" s="330" t="e">
        <f t="shared" si="102"/>
        <v>#DIV/0!</v>
      </c>
      <c r="AE227" s="330" t="e">
        <f t="shared" si="102"/>
        <v>#DIV/0!</v>
      </c>
      <c r="AF227" s="330" t="e">
        <f t="shared" si="102"/>
        <v>#DIV/0!</v>
      </c>
      <c r="AG227" s="330" t="e">
        <f t="shared" si="102"/>
        <v>#DIV/0!</v>
      </c>
      <c r="AH227" s="330" t="e">
        <f t="shared" si="102"/>
        <v>#DIV/0!</v>
      </c>
      <c r="AI227" s="330" t="e">
        <f t="shared" si="102"/>
        <v>#DIV/0!</v>
      </c>
      <c r="AJ227" s="330" t="e">
        <f t="shared" si="102"/>
        <v>#DIV/0!</v>
      </c>
      <c r="AK227" s="330" t="e">
        <f t="shared" si="102"/>
        <v>#DIV/0!</v>
      </c>
      <c r="AL227" s="330" t="e">
        <f t="shared" si="102"/>
        <v>#DIV/0!</v>
      </c>
      <c r="AM227" s="330" t="e">
        <f t="shared" si="102"/>
        <v>#DIV/0!</v>
      </c>
      <c r="AN227" s="330" t="e">
        <f t="shared" si="102"/>
        <v>#DIV/0!</v>
      </c>
      <c r="AO227" s="330" t="e">
        <f t="shared" si="102"/>
        <v>#DIV/0!</v>
      </c>
      <c r="AP227" s="330" t="e">
        <f t="shared" si="102"/>
        <v>#DIV/0!</v>
      </c>
      <c r="AQ227" s="330" t="e">
        <f t="shared" si="102"/>
        <v>#DIV/0!</v>
      </c>
      <c r="AR227" s="330" t="e">
        <f t="shared" si="102"/>
        <v>#DIV/0!</v>
      </c>
      <c r="AS227" s="330" t="e">
        <f t="shared" si="102"/>
        <v>#DIV/0!</v>
      </c>
      <c r="AT227" s="330" t="e">
        <f t="shared" si="102"/>
        <v>#DIV/0!</v>
      </c>
      <c r="AU227" s="330" t="e">
        <f t="shared" si="102"/>
        <v>#DIV/0!</v>
      </c>
      <c r="AV227" s="330" t="e">
        <f t="shared" si="102"/>
        <v>#DIV/0!</v>
      </c>
      <c r="AW227" s="330" t="e">
        <f t="shared" si="102"/>
        <v>#DIV/0!</v>
      </c>
      <c r="AX227" s="330" t="e">
        <f t="shared" si="102"/>
        <v>#DIV/0!</v>
      </c>
      <c r="AY227" s="330" t="e">
        <f t="shared" si="102"/>
        <v>#DIV/0!</v>
      </c>
      <c r="AZ227" s="330" t="e">
        <f t="shared" si="102"/>
        <v>#DIV/0!</v>
      </c>
      <c r="BA227" s="330" t="e">
        <f t="shared" si="102"/>
        <v>#DIV/0!</v>
      </c>
      <c r="BB227" s="330" t="e">
        <f t="shared" si="102"/>
        <v>#DIV/0!</v>
      </c>
      <c r="BC227" s="330" t="e">
        <f t="shared" si="102"/>
        <v>#DIV/0!</v>
      </c>
      <c r="BD227" s="330" t="e">
        <f t="shared" si="102"/>
        <v>#DIV/0!</v>
      </c>
      <c r="BE227" s="330" t="e">
        <f t="shared" si="102"/>
        <v>#DIV/0!</v>
      </c>
      <c r="BF227" s="330" t="e">
        <f t="shared" si="102"/>
        <v>#DIV/0!</v>
      </c>
      <c r="BG227" s="330" t="e">
        <f t="shared" si="102"/>
        <v>#DIV/0!</v>
      </c>
      <c r="BH227" s="330" t="e">
        <f t="shared" si="102"/>
        <v>#DIV/0!</v>
      </c>
      <c r="BI227" s="330" t="e">
        <f t="shared" si="102"/>
        <v>#DIV/0!</v>
      </c>
      <c r="BJ227" s="330" t="e">
        <f t="shared" si="102"/>
        <v>#DIV/0!</v>
      </c>
      <c r="BK227" s="330" t="e">
        <f t="shared" si="102"/>
        <v>#DIV/0!</v>
      </c>
      <c r="BL227" s="330" t="e">
        <f t="shared" si="102"/>
        <v>#DIV/0!</v>
      </c>
      <c r="BM227" s="330" t="e">
        <f t="shared" si="102"/>
        <v>#DIV/0!</v>
      </c>
      <c r="BN227" s="330" t="e">
        <f t="shared" si="102"/>
        <v>#DIV/0!</v>
      </c>
      <c r="BO227" s="330" t="e">
        <f t="shared" ref="BO227" si="103">BO218/BO226</f>
        <v>#DIV/0!</v>
      </c>
    </row>
    <row r="228" spans="2:67" ht="15.6" x14ac:dyDescent="0.3">
      <c r="B228" s="313" t="s">
        <v>364</v>
      </c>
      <c r="C228" s="330" t="e">
        <f t="shared" ref="C228:BN228" si="104">C214/C222</f>
        <v>#DIV/0!</v>
      </c>
      <c r="D228" s="330" t="e">
        <f t="shared" si="104"/>
        <v>#DIV/0!</v>
      </c>
      <c r="E228" s="330" t="e">
        <f t="shared" si="104"/>
        <v>#DIV/0!</v>
      </c>
      <c r="F228" s="330" t="e">
        <f t="shared" si="104"/>
        <v>#DIV/0!</v>
      </c>
      <c r="G228" s="330" t="e">
        <f t="shared" si="104"/>
        <v>#DIV/0!</v>
      </c>
      <c r="H228" s="330" t="e">
        <v>#DIV/0!</v>
      </c>
      <c r="I228" s="330" t="e">
        <v>#DIV/0!</v>
      </c>
      <c r="J228" s="330" t="e">
        <v>#DIV/0!</v>
      </c>
      <c r="K228" s="330" t="e">
        <v>#DIV/0!</v>
      </c>
      <c r="L228" s="330" t="e">
        <v>#DIV/0!</v>
      </c>
      <c r="M228" s="330" t="e">
        <v>#DIV/0!</v>
      </c>
      <c r="N228" s="330" t="e">
        <v>#DIV/0!</v>
      </c>
      <c r="O228" s="330" t="e">
        <v>#DIV/0!</v>
      </c>
      <c r="P228" s="330" t="e">
        <v>#DIV/0!</v>
      </c>
      <c r="Q228" s="330" t="e">
        <f t="shared" si="104"/>
        <v>#DIV/0!</v>
      </c>
      <c r="R228" s="330" t="e">
        <f t="shared" si="104"/>
        <v>#DIV/0!</v>
      </c>
      <c r="S228" s="330" t="e">
        <f t="shared" si="104"/>
        <v>#DIV/0!</v>
      </c>
      <c r="T228" s="330" t="e">
        <f t="shared" si="104"/>
        <v>#DIV/0!</v>
      </c>
      <c r="U228" s="330" t="e">
        <f t="shared" si="104"/>
        <v>#DIV/0!</v>
      </c>
      <c r="V228" s="330" t="e">
        <f t="shared" si="104"/>
        <v>#DIV/0!</v>
      </c>
      <c r="W228" s="330" t="e">
        <f t="shared" si="104"/>
        <v>#DIV/0!</v>
      </c>
      <c r="X228" s="330" t="e">
        <f t="shared" si="104"/>
        <v>#DIV/0!</v>
      </c>
      <c r="Y228" s="330" t="e">
        <f t="shared" si="104"/>
        <v>#DIV/0!</v>
      </c>
      <c r="Z228" s="330" t="e">
        <f t="shared" si="104"/>
        <v>#DIV/0!</v>
      </c>
      <c r="AA228" s="330" t="e">
        <f t="shared" si="104"/>
        <v>#DIV/0!</v>
      </c>
      <c r="AB228" s="330" t="e">
        <f t="shared" si="104"/>
        <v>#DIV/0!</v>
      </c>
      <c r="AC228" s="330" t="e">
        <f t="shared" si="104"/>
        <v>#DIV/0!</v>
      </c>
      <c r="AD228" s="330" t="e">
        <f t="shared" si="104"/>
        <v>#DIV/0!</v>
      </c>
      <c r="AE228" s="330" t="e">
        <f t="shared" si="104"/>
        <v>#DIV/0!</v>
      </c>
      <c r="AF228" s="330" t="e">
        <f t="shared" si="104"/>
        <v>#DIV/0!</v>
      </c>
      <c r="AG228" s="330" t="e">
        <f t="shared" si="104"/>
        <v>#DIV/0!</v>
      </c>
      <c r="AH228" s="330" t="e">
        <f t="shared" si="104"/>
        <v>#DIV/0!</v>
      </c>
      <c r="AI228" s="330" t="e">
        <f t="shared" si="104"/>
        <v>#DIV/0!</v>
      </c>
      <c r="AJ228" s="330" t="e">
        <f t="shared" si="104"/>
        <v>#DIV/0!</v>
      </c>
      <c r="AK228" s="330" t="e">
        <f t="shared" si="104"/>
        <v>#DIV/0!</v>
      </c>
      <c r="AL228" s="330" t="e">
        <f t="shared" si="104"/>
        <v>#DIV/0!</v>
      </c>
      <c r="AM228" s="330" t="e">
        <f t="shared" si="104"/>
        <v>#DIV/0!</v>
      </c>
      <c r="AN228" s="330" t="e">
        <f t="shared" si="104"/>
        <v>#DIV/0!</v>
      </c>
      <c r="AO228" s="330" t="e">
        <f t="shared" si="104"/>
        <v>#DIV/0!</v>
      </c>
      <c r="AP228" s="330" t="e">
        <f t="shared" si="104"/>
        <v>#DIV/0!</v>
      </c>
      <c r="AQ228" s="330" t="e">
        <f t="shared" si="104"/>
        <v>#DIV/0!</v>
      </c>
      <c r="AR228" s="330" t="e">
        <f t="shared" si="104"/>
        <v>#DIV/0!</v>
      </c>
      <c r="AS228" s="330" t="e">
        <f t="shared" si="104"/>
        <v>#DIV/0!</v>
      </c>
      <c r="AT228" s="330" t="e">
        <f t="shared" si="104"/>
        <v>#DIV/0!</v>
      </c>
      <c r="AU228" s="330" t="e">
        <f t="shared" si="104"/>
        <v>#DIV/0!</v>
      </c>
      <c r="AV228" s="330" t="e">
        <f t="shared" si="104"/>
        <v>#DIV/0!</v>
      </c>
      <c r="AW228" s="330" t="e">
        <f t="shared" si="104"/>
        <v>#DIV/0!</v>
      </c>
      <c r="AX228" s="330" t="e">
        <f t="shared" si="104"/>
        <v>#DIV/0!</v>
      </c>
      <c r="AY228" s="330" t="e">
        <f t="shared" si="104"/>
        <v>#DIV/0!</v>
      </c>
      <c r="AZ228" s="330" t="e">
        <f t="shared" si="104"/>
        <v>#DIV/0!</v>
      </c>
      <c r="BA228" s="330" t="e">
        <f t="shared" si="104"/>
        <v>#DIV/0!</v>
      </c>
      <c r="BB228" s="330" t="e">
        <f t="shared" si="104"/>
        <v>#DIV/0!</v>
      </c>
      <c r="BC228" s="330" t="e">
        <f t="shared" si="104"/>
        <v>#DIV/0!</v>
      </c>
      <c r="BD228" s="330" t="e">
        <f t="shared" si="104"/>
        <v>#DIV/0!</v>
      </c>
      <c r="BE228" s="330" t="e">
        <f t="shared" si="104"/>
        <v>#DIV/0!</v>
      </c>
      <c r="BF228" s="330" t="e">
        <f t="shared" si="104"/>
        <v>#DIV/0!</v>
      </c>
      <c r="BG228" s="330" t="e">
        <f t="shared" si="104"/>
        <v>#DIV/0!</v>
      </c>
      <c r="BH228" s="330" t="e">
        <f t="shared" si="104"/>
        <v>#DIV/0!</v>
      </c>
      <c r="BI228" s="330" t="e">
        <f t="shared" si="104"/>
        <v>#DIV/0!</v>
      </c>
      <c r="BJ228" s="330" t="e">
        <f t="shared" si="104"/>
        <v>#DIV/0!</v>
      </c>
      <c r="BK228" s="330" t="e">
        <f t="shared" si="104"/>
        <v>#DIV/0!</v>
      </c>
      <c r="BL228" s="330" t="e">
        <f t="shared" si="104"/>
        <v>#DIV/0!</v>
      </c>
      <c r="BM228" s="330" t="e">
        <f t="shared" si="104"/>
        <v>#DIV/0!</v>
      </c>
      <c r="BN228" s="330" t="e">
        <f t="shared" si="104"/>
        <v>#DIV/0!</v>
      </c>
      <c r="BO228" s="330" t="e">
        <f t="shared" ref="BO228" si="105">BO214/BO222</f>
        <v>#DIV/0!</v>
      </c>
    </row>
    <row r="229" spans="2:67" ht="31.2" x14ac:dyDescent="0.3">
      <c r="B229" s="313" t="s">
        <v>365</v>
      </c>
      <c r="C229" s="330" t="e">
        <f t="shared" ref="C229:BN229" si="106">C217/C225</f>
        <v>#DIV/0!</v>
      </c>
      <c r="D229" s="330" t="e">
        <f t="shared" si="106"/>
        <v>#DIV/0!</v>
      </c>
      <c r="E229" s="330" t="e">
        <f t="shared" si="106"/>
        <v>#DIV/0!</v>
      </c>
      <c r="F229" s="330" t="e">
        <f t="shared" si="106"/>
        <v>#DIV/0!</v>
      </c>
      <c r="G229" s="330" t="e">
        <f t="shared" si="106"/>
        <v>#DIV/0!</v>
      </c>
      <c r="H229" s="330" t="e">
        <v>#DIV/0!</v>
      </c>
      <c r="I229" s="330" t="e">
        <v>#DIV/0!</v>
      </c>
      <c r="J229" s="330" t="e">
        <v>#DIV/0!</v>
      </c>
      <c r="K229" s="330" t="e">
        <v>#DIV/0!</v>
      </c>
      <c r="L229" s="330" t="e">
        <v>#DIV/0!</v>
      </c>
      <c r="M229" s="330" t="e">
        <v>#DIV/0!</v>
      </c>
      <c r="N229" s="330" t="e">
        <v>#DIV/0!</v>
      </c>
      <c r="O229" s="330" t="e">
        <v>#DIV/0!</v>
      </c>
      <c r="P229" s="330" t="e">
        <v>#DIV/0!</v>
      </c>
      <c r="Q229" s="330" t="e">
        <f t="shared" si="106"/>
        <v>#DIV/0!</v>
      </c>
      <c r="R229" s="330" t="e">
        <f t="shared" si="106"/>
        <v>#DIV/0!</v>
      </c>
      <c r="S229" s="330" t="e">
        <f t="shared" si="106"/>
        <v>#DIV/0!</v>
      </c>
      <c r="T229" s="330" t="e">
        <f t="shared" si="106"/>
        <v>#DIV/0!</v>
      </c>
      <c r="U229" s="330" t="e">
        <f t="shared" si="106"/>
        <v>#DIV/0!</v>
      </c>
      <c r="V229" s="330" t="e">
        <f t="shared" si="106"/>
        <v>#DIV/0!</v>
      </c>
      <c r="W229" s="330" t="e">
        <f t="shared" si="106"/>
        <v>#DIV/0!</v>
      </c>
      <c r="X229" s="330" t="e">
        <f t="shared" si="106"/>
        <v>#DIV/0!</v>
      </c>
      <c r="Y229" s="330" t="e">
        <f t="shared" si="106"/>
        <v>#DIV/0!</v>
      </c>
      <c r="Z229" s="330" t="e">
        <f t="shared" si="106"/>
        <v>#DIV/0!</v>
      </c>
      <c r="AA229" s="330" t="e">
        <f t="shared" si="106"/>
        <v>#DIV/0!</v>
      </c>
      <c r="AB229" s="330" t="e">
        <f t="shared" si="106"/>
        <v>#DIV/0!</v>
      </c>
      <c r="AC229" s="330" t="e">
        <f t="shared" si="106"/>
        <v>#DIV/0!</v>
      </c>
      <c r="AD229" s="330" t="e">
        <f t="shared" si="106"/>
        <v>#DIV/0!</v>
      </c>
      <c r="AE229" s="330" t="e">
        <f t="shared" si="106"/>
        <v>#DIV/0!</v>
      </c>
      <c r="AF229" s="330" t="e">
        <f t="shared" si="106"/>
        <v>#DIV/0!</v>
      </c>
      <c r="AG229" s="330" t="e">
        <f t="shared" si="106"/>
        <v>#DIV/0!</v>
      </c>
      <c r="AH229" s="330" t="e">
        <f t="shared" si="106"/>
        <v>#DIV/0!</v>
      </c>
      <c r="AI229" s="330" t="e">
        <f t="shared" si="106"/>
        <v>#DIV/0!</v>
      </c>
      <c r="AJ229" s="330" t="e">
        <f t="shared" si="106"/>
        <v>#DIV/0!</v>
      </c>
      <c r="AK229" s="330" t="e">
        <f t="shared" si="106"/>
        <v>#DIV/0!</v>
      </c>
      <c r="AL229" s="330" t="e">
        <f t="shared" si="106"/>
        <v>#DIV/0!</v>
      </c>
      <c r="AM229" s="330" t="e">
        <f t="shared" si="106"/>
        <v>#DIV/0!</v>
      </c>
      <c r="AN229" s="330" t="e">
        <f t="shared" si="106"/>
        <v>#DIV/0!</v>
      </c>
      <c r="AO229" s="330" t="e">
        <f t="shared" si="106"/>
        <v>#DIV/0!</v>
      </c>
      <c r="AP229" s="330" t="e">
        <f t="shared" si="106"/>
        <v>#DIV/0!</v>
      </c>
      <c r="AQ229" s="330" t="e">
        <f t="shared" si="106"/>
        <v>#DIV/0!</v>
      </c>
      <c r="AR229" s="330" t="e">
        <f t="shared" si="106"/>
        <v>#DIV/0!</v>
      </c>
      <c r="AS229" s="330" t="e">
        <f t="shared" si="106"/>
        <v>#DIV/0!</v>
      </c>
      <c r="AT229" s="330" t="e">
        <f t="shared" si="106"/>
        <v>#DIV/0!</v>
      </c>
      <c r="AU229" s="330" t="e">
        <f t="shared" si="106"/>
        <v>#DIV/0!</v>
      </c>
      <c r="AV229" s="330" t="e">
        <f t="shared" si="106"/>
        <v>#DIV/0!</v>
      </c>
      <c r="AW229" s="330" t="e">
        <f t="shared" si="106"/>
        <v>#DIV/0!</v>
      </c>
      <c r="AX229" s="330" t="e">
        <f t="shared" si="106"/>
        <v>#DIV/0!</v>
      </c>
      <c r="AY229" s="330" t="e">
        <f t="shared" si="106"/>
        <v>#DIV/0!</v>
      </c>
      <c r="AZ229" s="330" t="e">
        <f t="shared" si="106"/>
        <v>#DIV/0!</v>
      </c>
      <c r="BA229" s="330" t="e">
        <f t="shared" si="106"/>
        <v>#DIV/0!</v>
      </c>
      <c r="BB229" s="330" t="e">
        <f t="shared" si="106"/>
        <v>#DIV/0!</v>
      </c>
      <c r="BC229" s="330" t="e">
        <f t="shared" si="106"/>
        <v>#DIV/0!</v>
      </c>
      <c r="BD229" s="330" t="e">
        <f t="shared" si="106"/>
        <v>#DIV/0!</v>
      </c>
      <c r="BE229" s="330" t="e">
        <f t="shared" si="106"/>
        <v>#DIV/0!</v>
      </c>
      <c r="BF229" s="330" t="e">
        <f t="shared" si="106"/>
        <v>#DIV/0!</v>
      </c>
      <c r="BG229" s="330" t="e">
        <f t="shared" si="106"/>
        <v>#DIV/0!</v>
      </c>
      <c r="BH229" s="330" t="e">
        <f t="shared" si="106"/>
        <v>#DIV/0!</v>
      </c>
      <c r="BI229" s="330" t="e">
        <f t="shared" si="106"/>
        <v>#DIV/0!</v>
      </c>
      <c r="BJ229" s="330" t="e">
        <f t="shared" si="106"/>
        <v>#DIV/0!</v>
      </c>
      <c r="BK229" s="330" t="e">
        <f t="shared" si="106"/>
        <v>#DIV/0!</v>
      </c>
      <c r="BL229" s="330" t="e">
        <f t="shared" si="106"/>
        <v>#DIV/0!</v>
      </c>
      <c r="BM229" s="330" t="e">
        <f t="shared" si="106"/>
        <v>#DIV/0!</v>
      </c>
      <c r="BN229" s="330" t="e">
        <f t="shared" si="106"/>
        <v>#DIV/0!</v>
      </c>
      <c r="BO229" s="330" t="e">
        <f t="shared" ref="BO229" si="107">BO217/BO225</f>
        <v>#DIV/0!</v>
      </c>
    </row>
    <row r="230" spans="2:67" s="19" customFormat="1" x14ac:dyDescent="0.3">
      <c r="K230" s="458"/>
      <c r="L230" s="458"/>
      <c r="M230" s="458"/>
      <c r="N230" s="458"/>
      <c r="O230" s="458"/>
      <c r="P230" s="458"/>
      <c r="Q230" s="458"/>
      <c r="R230" s="29"/>
      <c r="S230" s="29"/>
    </row>
    <row r="231" spans="2:67" s="19" customFormat="1" ht="15.6" x14ac:dyDescent="0.3">
      <c r="B231" s="542" t="s">
        <v>287</v>
      </c>
      <c r="C231" s="542"/>
      <c r="D231" s="542"/>
      <c r="E231" s="542"/>
      <c r="F231" s="111"/>
      <c r="G231" s="111"/>
      <c r="K231" s="458"/>
      <c r="L231" s="458"/>
      <c r="M231" s="458"/>
      <c r="N231" s="458"/>
      <c r="O231" s="458"/>
      <c r="P231" s="458"/>
      <c r="Q231" s="458"/>
      <c r="R231" s="29"/>
      <c r="S231" s="29"/>
    </row>
    <row r="232" spans="2:67" s="19" customFormat="1" ht="15.6" x14ac:dyDescent="0.3">
      <c r="B232" s="111"/>
      <c r="C232" s="111"/>
      <c r="D232" s="111"/>
      <c r="E232" s="111"/>
      <c r="F232" s="111"/>
      <c r="G232" s="111"/>
      <c r="K232" s="458"/>
      <c r="L232" s="458"/>
      <c r="M232" s="458"/>
      <c r="N232" s="458"/>
      <c r="O232" s="458"/>
      <c r="P232" s="458"/>
      <c r="Q232" s="458"/>
      <c r="R232" s="29"/>
      <c r="S232" s="29"/>
    </row>
    <row r="233" spans="2:67" s="19" customFormat="1" ht="30" customHeight="1" x14ac:dyDescent="0.3">
      <c r="B233" s="124"/>
      <c r="C233" s="554" t="s">
        <v>179</v>
      </c>
      <c r="D233" s="554"/>
      <c r="E233" s="554"/>
      <c r="F233" s="554"/>
      <c r="G233" s="554"/>
      <c r="K233" s="458"/>
      <c r="L233" s="458"/>
      <c r="M233" s="458"/>
      <c r="N233" s="458"/>
      <c r="O233" s="458"/>
      <c r="P233" s="458"/>
      <c r="Q233" s="458"/>
      <c r="R233" s="29"/>
      <c r="S233" s="29"/>
    </row>
    <row r="234" spans="2:67" s="19" customFormat="1" ht="30" customHeight="1" x14ac:dyDescent="0.3">
      <c r="B234" s="113" t="s">
        <v>180</v>
      </c>
      <c r="C234" s="561"/>
      <c r="D234" s="561"/>
      <c r="E234" s="561"/>
      <c r="F234" s="561"/>
      <c r="G234" s="561"/>
      <c r="K234" s="458"/>
      <c r="L234" s="458"/>
      <c r="M234" s="458"/>
      <c r="N234" s="458"/>
      <c r="O234" s="458"/>
      <c r="P234" s="458"/>
      <c r="Q234" s="458"/>
      <c r="R234" s="29"/>
      <c r="S234" s="29"/>
    </row>
    <row r="235" spans="2:67" s="19" customFormat="1" ht="16.2" customHeight="1" thickBot="1" x14ac:dyDescent="0.35">
      <c r="B235" s="113" t="s">
        <v>268</v>
      </c>
      <c r="C235" s="536" t="s">
        <v>9</v>
      </c>
      <c r="D235" s="536"/>
      <c r="E235" s="536"/>
      <c r="F235" s="536"/>
      <c r="G235" s="536"/>
      <c r="H235" s="558">
        <v>2018</v>
      </c>
      <c r="I235" s="559"/>
      <c r="J235" s="559"/>
      <c r="K235" s="559"/>
      <c r="L235" s="559"/>
      <c r="M235" s="559"/>
      <c r="N235" s="559"/>
      <c r="O235" s="559"/>
      <c r="P235" s="560"/>
      <c r="Q235" s="556">
        <v>2019</v>
      </c>
      <c r="R235" s="556"/>
      <c r="S235" s="556"/>
      <c r="T235" s="556"/>
      <c r="U235" s="556"/>
      <c r="V235" s="556"/>
      <c r="W235" s="556"/>
      <c r="X235" s="556"/>
      <c r="Y235" s="556"/>
      <c r="Z235" s="562"/>
      <c r="AA235" s="562"/>
      <c r="AB235" s="562"/>
      <c r="AC235" s="556">
        <v>2020</v>
      </c>
      <c r="AD235" s="556"/>
      <c r="AE235" s="556"/>
      <c r="AF235" s="556"/>
      <c r="AG235" s="556"/>
      <c r="AH235" s="556"/>
      <c r="AI235" s="556"/>
      <c r="AJ235" s="556"/>
      <c r="AK235" s="556"/>
      <c r="AL235" s="556"/>
      <c r="AM235" s="556"/>
      <c r="AN235" s="556"/>
      <c r="AO235" s="556">
        <v>2021</v>
      </c>
      <c r="AP235" s="556"/>
      <c r="AQ235" s="556"/>
      <c r="AR235" s="556"/>
      <c r="AS235" s="556"/>
      <c r="AT235" s="556"/>
      <c r="AU235" s="556"/>
      <c r="AV235" s="556"/>
      <c r="AW235" s="556"/>
      <c r="AX235" s="556"/>
      <c r="AY235" s="556"/>
      <c r="AZ235" s="556"/>
      <c r="BA235" s="556">
        <v>2022</v>
      </c>
      <c r="BB235" s="556"/>
      <c r="BC235" s="556"/>
      <c r="BD235" s="556"/>
      <c r="BE235" s="556"/>
      <c r="BF235" s="556"/>
      <c r="BG235" s="556"/>
      <c r="BH235" s="556"/>
      <c r="BI235" s="556"/>
      <c r="BJ235" s="556"/>
      <c r="BK235" s="556"/>
      <c r="BL235" s="556"/>
      <c r="BM235" s="556">
        <v>2023</v>
      </c>
      <c r="BN235" s="556"/>
      <c r="BO235" s="556"/>
    </row>
    <row r="236" spans="2:67" s="19" customFormat="1" ht="42" x14ac:dyDescent="0.3">
      <c r="B236" s="113" t="s">
        <v>252</v>
      </c>
      <c r="C236" s="114" t="s">
        <v>270</v>
      </c>
      <c r="D236" s="114" t="s">
        <v>271</v>
      </c>
      <c r="E236" s="114" t="s">
        <v>272</v>
      </c>
      <c r="F236" s="114" t="s">
        <v>273</v>
      </c>
      <c r="G236" s="114" t="s">
        <v>274</v>
      </c>
      <c r="H236" s="114" t="s">
        <v>288</v>
      </c>
      <c r="I236" s="114" t="s">
        <v>289</v>
      </c>
      <c r="J236" s="114" t="s">
        <v>290</v>
      </c>
      <c r="K236" s="114" t="s">
        <v>291</v>
      </c>
      <c r="L236" s="114" t="s">
        <v>292</v>
      </c>
      <c r="M236" s="114" t="s">
        <v>293</v>
      </c>
      <c r="N236" s="114" t="s">
        <v>294</v>
      </c>
      <c r="O236" s="114" t="s">
        <v>295</v>
      </c>
      <c r="P236" s="114" t="s">
        <v>296</v>
      </c>
      <c r="Q236" s="114" t="s">
        <v>297</v>
      </c>
      <c r="R236" s="114" t="s">
        <v>298</v>
      </c>
      <c r="S236" s="114" t="s">
        <v>299</v>
      </c>
      <c r="T236" s="114" t="s">
        <v>300</v>
      </c>
      <c r="U236" s="114" t="s">
        <v>301</v>
      </c>
      <c r="V236" s="114" t="s">
        <v>302</v>
      </c>
      <c r="W236" s="114" t="s">
        <v>303</v>
      </c>
      <c r="X236" s="114" t="s">
        <v>304</v>
      </c>
      <c r="Y236" s="114" t="s">
        <v>305</v>
      </c>
      <c r="Z236" s="114" t="s">
        <v>306</v>
      </c>
      <c r="AA236" s="114" t="s">
        <v>307</v>
      </c>
      <c r="AB236" s="114" t="s">
        <v>308</v>
      </c>
      <c r="AC236" s="114" t="s">
        <v>309</v>
      </c>
      <c r="AD236" s="114" t="s">
        <v>310</v>
      </c>
      <c r="AE236" s="114" t="s">
        <v>311</v>
      </c>
      <c r="AF236" s="114" t="s">
        <v>312</v>
      </c>
      <c r="AG236" s="114" t="s">
        <v>313</v>
      </c>
      <c r="AH236" s="114" t="s">
        <v>314</v>
      </c>
      <c r="AI236" s="114" t="s">
        <v>315</v>
      </c>
      <c r="AJ236" s="114" t="s">
        <v>316</v>
      </c>
      <c r="AK236" s="114" t="s">
        <v>317</v>
      </c>
      <c r="AL236" s="114" t="s">
        <v>318</v>
      </c>
      <c r="AM236" s="114" t="s">
        <v>319</v>
      </c>
      <c r="AN236" s="114" t="s">
        <v>320</v>
      </c>
      <c r="AO236" s="114" t="s">
        <v>321</v>
      </c>
      <c r="AP236" s="114" t="s">
        <v>322</v>
      </c>
      <c r="AQ236" s="114" t="s">
        <v>323</v>
      </c>
      <c r="AR236" s="114" t="s">
        <v>324</v>
      </c>
      <c r="AS236" s="114" t="s">
        <v>325</v>
      </c>
      <c r="AT236" s="114" t="s">
        <v>326</v>
      </c>
      <c r="AU236" s="114" t="s">
        <v>327</v>
      </c>
      <c r="AV236" s="114" t="s">
        <v>328</v>
      </c>
      <c r="AW236" s="114" t="s">
        <v>329</v>
      </c>
      <c r="AX236" s="114" t="s">
        <v>330</v>
      </c>
      <c r="AY236" s="114" t="s">
        <v>331</v>
      </c>
      <c r="AZ236" s="114" t="s">
        <v>332</v>
      </c>
      <c r="BA236" s="114" t="s">
        <v>333</v>
      </c>
      <c r="BB236" s="114" t="s">
        <v>334</v>
      </c>
      <c r="BC236" s="114" t="s">
        <v>335</v>
      </c>
      <c r="BD236" s="114" t="s">
        <v>336</v>
      </c>
      <c r="BE236" s="114" t="s">
        <v>337</v>
      </c>
      <c r="BF236" s="114" t="s">
        <v>338</v>
      </c>
      <c r="BG236" s="114" t="s">
        <v>339</v>
      </c>
      <c r="BH236" s="114" t="s">
        <v>340</v>
      </c>
      <c r="BI236" s="114" t="s">
        <v>341</v>
      </c>
      <c r="BJ236" s="114" t="s">
        <v>342</v>
      </c>
      <c r="BK236" s="114" t="s">
        <v>343</v>
      </c>
      <c r="BL236" s="114" t="s">
        <v>344</v>
      </c>
      <c r="BM236" s="309" t="s">
        <v>345</v>
      </c>
      <c r="BN236" s="309" t="s">
        <v>346</v>
      </c>
      <c r="BO236" s="309" t="s">
        <v>347</v>
      </c>
    </row>
    <row r="237" spans="2:67" ht="30.6" x14ac:dyDescent="0.3">
      <c r="B237" s="113" t="s">
        <v>348</v>
      </c>
      <c r="C237" s="310"/>
      <c r="D237" s="310"/>
      <c r="E237" s="310"/>
      <c r="F237" s="310"/>
      <c r="G237" s="311"/>
      <c r="H237" s="460"/>
      <c r="I237" s="460"/>
      <c r="J237" s="460"/>
      <c r="K237" s="460"/>
      <c r="L237" s="460"/>
      <c r="M237" s="460"/>
      <c r="N237" s="460"/>
      <c r="O237" s="460"/>
      <c r="P237" s="460"/>
      <c r="Q237" s="460"/>
      <c r="R237" s="460"/>
      <c r="S237" s="460"/>
      <c r="T237" s="460"/>
      <c r="U237" s="460"/>
      <c r="V237" s="460"/>
      <c r="W237" s="460"/>
      <c r="X237" s="460"/>
      <c r="Y237" s="460"/>
      <c r="Z237" s="460"/>
      <c r="AA237" s="460"/>
      <c r="AB237" s="460"/>
      <c r="AC237" s="460"/>
      <c r="AD237" s="460"/>
      <c r="AE237" s="460"/>
      <c r="AF237" s="460"/>
      <c r="AG237" s="460"/>
      <c r="AH237" s="460"/>
      <c r="AI237" s="460"/>
      <c r="AJ237" s="460"/>
      <c r="AK237" s="460"/>
      <c r="AL237" s="460"/>
      <c r="AM237" s="460"/>
      <c r="AN237" s="460"/>
      <c r="AO237" s="460"/>
      <c r="AP237" s="460"/>
      <c r="AQ237" s="460"/>
      <c r="AR237" s="460"/>
      <c r="AS237" s="460"/>
      <c r="AT237" s="460"/>
      <c r="AU237" s="460"/>
      <c r="AV237" s="460"/>
      <c r="AW237" s="460"/>
      <c r="AX237" s="460"/>
      <c r="AY237" s="460"/>
      <c r="AZ237" s="460"/>
      <c r="BA237" s="460"/>
      <c r="BB237" s="460"/>
      <c r="BC237" s="460"/>
      <c r="BD237" s="460"/>
      <c r="BE237" s="460"/>
      <c r="BF237" s="460"/>
      <c r="BG237" s="460"/>
      <c r="BH237" s="460"/>
      <c r="BI237" s="460"/>
      <c r="BJ237" s="460"/>
      <c r="BK237" s="460"/>
      <c r="BL237" s="312"/>
      <c r="BM237" s="460"/>
      <c r="BN237" s="460"/>
      <c r="BO237" s="460"/>
    </row>
    <row r="238" spans="2:67" ht="30.6" x14ac:dyDescent="0.3">
      <c r="B238" s="113" t="s">
        <v>349</v>
      </c>
      <c r="C238" s="310"/>
      <c r="D238" s="310"/>
      <c r="E238" s="310"/>
      <c r="F238" s="310"/>
      <c r="G238" s="311"/>
      <c r="H238" s="460"/>
      <c r="I238" s="460"/>
      <c r="J238" s="460"/>
      <c r="K238" s="460"/>
      <c r="L238" s="460"/>
      <c r="M238" s="460"/>
      <c r="N238" s="460"/>
      <c r="O238" s="460"/>
      <c r="P238" s="460"/>
      <c r="Q238" s="460"/>
      <c r="R238" s="460"/>
      <c r="S238" s="460"/>
      <c r="T238" s="460"/>
      <c r="U238" s="460"/>
      <c r="V238" s="460"/>
      <c r="W238" s="460"/>
      <c r="X238" s="460"/>
      <c r="Y238" s="460"/>
      <c r="Z238" s="460"/>
      <c r="AA238" s="460"/>
      <c r="AB238" s="460"/>
      <c r="AC238" s="460"/>
      <c r="AD238" s="460"/>
      <c r="AE238" s="460"/>
      <c r="AF238" s="460"/>
      <c r="AG238" s="460"/>
      <c r="AH238" s="460"/>
      <c r="AI238" s="460"/>
      <c r="AJ238" s="460"/>
      <c r="AK238" s="460"/>
      <c r="AL238" s="460"/>
      <c r="AM238" s="460"/>
      <c r="AN238" s="460"/>
      <c r="AO238" s="460"/>
      <c r="AP238" s="460"/>
      <c r="AQ238" s="460"/>
      <c r="AR238" s="460"/>
      <c r="AS238" s="460"/>
      <c r="AT238" s="460"/>
      <c r="AU238" s="460"/>
      <c r="AV238" s="460"/>
      <c r="AW238" s="460"/>
      <c r="AX238" s="460"/>
      <c r="AY238" s="460"/>
      <c r="AZ238" s="460"/>
      <c r="BA238" s="460"/>
      <c r="BB238" s="460"/>
      <c r="BC238" s="460"/>
      <c r="BD238" s="460"/>
      <c r="BE238" s="460"/>
      <c r="BF238" s="460"/>
      <c r="BG238" s="460"/>
      <c r="BH238" s="460"/>
      <c r="BI238" s="460"/>
      <c r="BJ238" s="460"/>
      <c r="BK238" s="460"/>
      <c r="BL238" s="312"/>
      <c r="BM238" s="460"/>
      <c r="BN238" s="460"/>
      <c r="BO238" s="460"/>
    </row>
    <row r="239" spans="2:67" ht="15.6" x14ac:dyDescent="0.3">
      <c r="B239" s="313" t="s">
        <v>350</v>
      </c>
      <c r="C239" s="314">
        <f t="shared" ref="C239:BN239" si="108">SUM(C237+C238)</f>
        <v>0</v>
      </c>
      <c r="D239" s="314">
        <f t="shared" si="108"/>
        <v>0</v>
      </c>
      <c r="E239" s="314">
        <f t="shared" si="108"/>
        <v>0</v>
      </c>
      <c r="F239" s="314">
        <f t="shared" si="108"/>
        <v>0</v>
      </c>
      <c r="G239" s="314">
        <f t="shared" si="108"/>
        <v>0</v>
      </c>
      <c r="H239" s="314">
        <v>0</v>
      </c>
      <c r="I239" s="314">
        <v>0</v>
      </c>
      <c r="J239" s="314">
        <v>0</v>
      </c>
      <c r="K239" s="314">
        <v>0</v>
      </c>
      <c r="L239" s="314">
        <v>0</v>
      </c>
      <c r="M239" s="314">
        <v>0</v>
      </c>
      <c r="N239" s="314">
        <v>0</v>
      </c>
      <c r="O239" s="314">
        <v>0</v>
      </c>
      <c r="P239" s="314">
        <v>0</v>
      </c>
      <c r="Q239" s="314">
        <f t="shared" si="108"/>
        <v>0</v>
      </c>
      <c r="R239" s="314">
        <f t="shared" si="108"/>
        <v>0</v>
      </c>
      <c r="S239" s="314">
        <f t="shared" si="108"/>
        <v>0</v>
      </c>
      <c r="T239" s="314">
        <f t="shared" si="108"/>
        <v>0</v>
      </c>
      <c r="U239" s="314">
        <f t="shared" si="108"/>
        <v>0</v>
      </c>
      <c r="V239" s="314">
        <f t="shared" si="108"/>
        <v>0</v>
      </c>
      <c r="W239" s="314">
        <f t="shared" si="108"/>
        <v>0</v>
      </c>
      <c r="X239" s="314">
        <f t="shared" si="108"/>
        <v>0</v>
      </c>
      <c r="Y239" s="314">
        <f t="shared" si="108"/>
        <v>0</v>
      </c>
      <c r="Z239" s="314">
        <f t="shared" si="108"/>
        <v>0</v>
      </c>
      <c r="AA239" s="314">
        <f t="shared" si="108"/>
        <v>0</v>
      </c>
      <c r="AB239" s="314">
        <f t="shared" si="108"/>
        <v>0</v>
      </c>
      <c r="AC239" s="314">
        <f t="shared" si="108"/>
        <v>0</v>
      </c>
      <c r="AD239" s="314">
        <f t="shared" si="108"/>
        <v>0</v>
      </c>
      <c r="AE239" s="314">
        <f t="shared" si="108"/>
        <v>0</v>
      </c>
      <c r="AF239" s="314">
        <f t="shared" si="108"/>
        <v>0</v>
      </c>
      <c r="AG239" s="314">
        <f t="shared" si="108"/>
        <v>0</v>
      </c>
      <c r="AH239" s="314">
        <f t="shared" si="108"/>
        <v>0</v>
      </c>
      <c r="AI239" s="314">
        <f t="shared" si="108"/>
        <v>0</v>
      </c>
      <c r="AJ239" s="314">
        <f t="shared" si="108"/>
        <v>0</v>
      </c>
      <c r="AK239" s="314">
        <f t="shared" si="108"/>
        <v>0</v>
      </c>
      <c r="AL239" s="314">
        <f t="shared" si="108"/>
        <v>0</v>
      </c>
      <c r="AM239" s="314">
        <f t="shared" si="108"/>
        <v>0</v>
      </c>
      <c r="AN239" s="314">
        <f t="shared" si="108"/>
        <v>0</v>
      </c>
      <c r="AO239" s="314">
        <f t="shared" si="108"/>
        <v>0</v>
      </c>
      <c r="AP239" s="314">
        <f t="shared" si="108"/>
        <v>0</v>
      </c>
      <c r="AQ239" s="314">
        <f t="shared" si="108"/>
        <v>0</v>
      </c>
      <c r="AR239" s="314">
        <f t="shared" si="108"/>
        <v>0</v>
      </c>
      <c r="AS239" s="314">
        <f t="shared" si="108"/>
        <v>0</v>
      </c>
      <c r="AT239" s="314">
        <f t="shared" si="108"/>
        <v>0</v>
      </c>
      <c r="AU239" s="314">
        <f t="shared" si="108"/>
        <v>0</v>
      </c>
      <c r="AV239" s="314">
        <f t="shared" si="108"/>
        <v>0</v>
      </c>
      <c r="AW239" s="314">
        <f t="shared" si="108"/>
        <v>0</v>
      </c>
      <c r="AX239" s="314">
        <f t="shared" si="108"/>
        <v>0</v>
      </c>
      <c r="AY239" s="314">
        <f t="shared" si="108"/>
        <v>0</v>
      </c>
      <c r="AZ239" s="314">
        <f t="shared" si="108"/>
        <v>0</v>
      </c>
      <c r="BA239" s="314">
        <f t="shared" si="108"/>
        <v>0</v>
      </c>
      <c r="BB239" s="314">
        <f t="shared" si="108"/>
        <v>0</v>
      </c>
      <c r="BC239" s="314">
        <f t="shared" si="108"/>
        <v>0</v>
      </c>
      <c r="BD239" s="314">
        <f t="shared" si="108"/>
        <v>0</v>
      </c>
      <c r="BE239" s="314">
        <f t="shared" si="108"/>
        <v>0</v>
      </c>
      <c r="BF239" s="314">
        <f t="shared" si="108"/>
        <v>0</v>
      </c>
      <c r="BG239" s="314">
        <f t="shared" si="108"/>
        <v>0</v>
      </c>
      <c r="BH239" s="314">
        <f t="shared" si="108"/>
        <v>0</v>
      </c>
      <c r="BI239" s="314">
        <f t="shared" si="108"/>
        <v>0</v>
      </c>
      <c r="BJ239" s="314">
        <f t="shared" si="108"/>
        <v>0</v>
      </c>
      <c r="BK239" s="314">
        <f t="shared" si="108"/>
        <v>0</v>
      </c>
      <c r="BL239" s="314">
        <f t="shared" si="108"/>
        <v>0</v>
      </c>
      <c r="BM239" s="314">
        <f t="shared" si="108"/>
        <v>0</v>
      </c>
      <c r="BN239" s="314">
        <f t="shared" si="108"/>
        <v>0</v>
      </c>
      <c r="BO239" s="314">
        <f t="shared" ref="BO239" si="109">SUM(BO237+BO238)</f>
        <v>0</v>
      </c>
    </row>
    <row r="240" spans="2:67" ht="30.6" x14ac:dyDescent="0.3">
      <c r="B240" s="113" t="s">
        <v>351</v>
      </c>
      <c r="C240" s="310"/>
      <c r="D240" s="310"/>
      <c r="E240" s="310"/>
      <c r="F240" s="310"/>
      <c r="G240" s="311"/>
      <c r="H240" s="460"/>
      <c r="I240" s="460"/>
      <c r="J240" s="460"/>
      <c r="K240" s="460"/>
      <c r="L240" s="460"/>
      <c r="M240" s="460"/>
      <c r="N240" s="460"/>
      <c r="O240" s="460"/>
      <c r="P240" s="460"/>
      <c r="Q240" s="460"/>
      <c r="R240" s="460"/>
      <c r="S240" s="460"/>
      <c r="T240" s="460"/>
      <c r="U240" s="460"/>
      <c r="V240" s="460"/>
      <c r="W240" s="460"/>
      <c r="X240" s="460"/>
      <c r="Y240" s="460"/>
      <c r="Z240" s="460"/>
      <c r="AA240" s="460"/>
      <c r="AB240" s="460"/>
      <c r="AC240" s="460"/>
      <c r="AD240" s="460"/>
      <c r="AE240" s="460"/>
      <c r="AF240" s="460"/>
      <c r="AG240" s="460"/>
      <c r="AH240" s="460"/>
      <c r="AI240" s="460"/>
      <c r="AJ240" s="460"/>
      <c r="AK240" s="460"/>
      <c r="AL240" s="460"/>
      <c r="AM240" s="460"/>
      <c r="AN240" s="460"/>
      <c r="AO240" s="460"/>
      <c r="AP240" s="460"/>
      <c r="AQ240" s="460"/>
      <c r="AR240" s="460"/>
      <c r="AS240" s="460"/>
      <c r="AT240" s="460"/>
      <c r="AU240" s="460"/>
      <c r="AV240" s="460"/>
      <c r="AW240" s="460"/>
      <c r="AX240" s="460"/>
      <c r="AY240" s="460"/>
      <c r="AZ240" s="460"/>
      <c r="BA240" s="460"/>
      <c r="BB240" s="460"/>
      <c r="BC240" s="460"/>
      <c r="BD240" s="460"/>
      <c r="BE240" s="460"/>
      <c r="BF240" s="460"/>
      <c r="BG240" s="460"/>
      <c r="BH240" s="460"/>
      <c r="BI240" s="460"/>
      <c r="BJ240" s="460"/>
      <c r="BK240" s="460"/>
      <c r="BL240" s="312"/>
      <c r="BM240" s="460"/>
      <c r="BN240" s="460"/>
      <c r="BO240" s="460"/>
    </row>
    <row r="241" spans="2:67" ht="30.6" x14ac:dyDescent="0.3">
      <c r="B241" s="113" t="s">
        <v>352</v>
      </c>
      <c r="C241" s="310"/>
      <c r="D241" s="310"/>
      <c r="E241" s="310"/>
      <c r="F241" s="310"/>
      <c r="G241" s="311"/>
      <c r="H241" s="460"/>
      <c r="I241" s="460"/>
      <c r="J241" s="460"/>
      <c r="K241" s="460"/>
      <c r="L241" s="460"/>
      <c r="M241" s="460"/>
      <c r="N241" s="460"/>
      <c r="O241" s="460"/>
      <c r="P241" s="460"/>
      <c r="Q241" s="460"/>
      <c r="R241" s="460"/>
      <c r="S241" s="460"/>
      <c r="T241" s="460"/>
      <c r="U241" s="460"/>
      <c r="V241" s="460"/>
      <c r="W241" s="460"/>
      <c r="X241" s="460"/>
      <c r="Y241" s="460"/>
      <c r="Z241" s="460"/>
      <c r="AA241" s="460"/>
      <c r="AB241" s="460"/>
      <c r="AC241" s="460"/>
      <c r="AD241" s="460"/>
      <c r="AE241" s="460"/>
      <c r="AF241" s="460"/>
      <c r="AG241" s="460"/>
      <c r="AH241" s="460"/>
      <c r="AI241" s="460"/>
      <c r="AJ241" s="460"/>
      <c r="AK241" s="460"/>
      <c r="AL241" s="460"/>
      <c r="AM241" s="460"/>
      <c r="AN241" s="460"/>
      <c r="AO241" s="460"/>
      <c r="AP241" s="460"/>
      <c r="AQ241" s="460"/>
      <c r="AR241" s="460"/>
      <c r="AS241" s="460"/>
      <c r="AT241" s="460"/>
      <c r="AU241" s="460"/>
      <c r="AV241" s="460"/>
      <c r="AW241" s="460"/>
      <c r="AX241" s="460"/>
      <c r="AY241" s="460"/>
      <c r="AZ241" s="460"/>
      <c r="BA241" s="460"/>
      <c r="BB241" s="460"/>
      <c r="BC241" s="460"/>
      <c r="BD241" s="460"/>
      <c r="BE241" s="460"/>
      <c r="BF241" s="460"/>
      <c r="BG241" s="460"/>
      <c r="BH241" s="460"/>
      <c r="BI241" s="460"/>
      <c r="BJ241" s="460"/>
      <c r="BK241" s="460"/>
      <c r="BL241" s="312"/>
      <c r="BM241" s="460"/>
      <c r="BN241" s="460"/>
      <c r="BO241" s="460"/>
    </row>
    <row r="242" spans="2:67" ht="15.6" x14ac:dyDescent="0.3">
      <c r="B242" s="313" t="s">
        <v>353</v>
      </c>
      <c r="C242" s="314">
        <f t="shared" ref="C242:BN242" si="110">SUM(C240+C241)</f>
        <v>0</v>
      </c>
      <c r="D242" s="314">
        <f t="shared" si="110"/>
        <v>0</v>
      </c>
      <c r="E242" s="314">
        <f t="shared" si="110"/>
        <v>0</v>
      </c>
      <c r="F242" s="314">
        <f t="shared" si="110"/>
        <v>0</v>
      </c>
      <c r="G242" s="314">
        <f t="shared" si="110"/>
        <v>0</v>
      </c>
      <c r="H242" s="314">
        <v>0</v>
      </c>
      <c r="I242" s="314">
        <v>0</v>
      </c>
      <c r="J242" s="314">
        <v>0</v>
      </c>
      <c r="K242" s="314">
        <v>0</v>
      </c>
      <c r="L242" s="314">
        <v>0</v>
      </c>
      <c r="M242" s="314">
        <v>0</v>
      </c>
      <c r="N242" s="314">
        <v>0</v>
      </c>
      <c r="O242" s="314">
        <v>0</v>
      </c>
      <c r="P242" s="314">
        <v>0</v>
      </c>
      <c r="Q242" s="314">
        <f t="shared" si="110"/>
        <v>0</v>
      </c>
      <c r="R242" s="314">
        <f t="shared" si="110"/>
        <v>0</v>
      </c>
      <c r="S242" s="314">
        <f t="shared" si="110"/>
        <v>0</v>
      </c>
      <c r="T242" s="314">
        <f t="shared" si="110"/>
        <v>0</v>
      </c>
      <c r="U242" s="314">
        <f t="shared" si="110"/>
        <v>0</v>
      </c>
      <c r="V242" s="314">
        <f t="shared" si="110"/>
        <v>0</v>
      </c>
      <c r="W242" s="314">
        <f t="shared" si="110"/>
        <v>0</v>
      </c>
      <c r="X242" s="314">
        <f t="shared" si="110"/>
        <v>0</v>
      </c>
      <c r="Y242" s="314">
        <f t="shared" si="110"/>
        <v>0</v>
      </c>
      <c r="Z242" s="314">
        <f t="shared" si="110"/>
        <v>0</v>
      </c>
      <c r="AA242" s="314">
        <f t="shared" si="110"/>
        <v>0</v>
      </c>
      <c r="AB242" s="314">
        <f t="shared" si="110"/>
        <v>0</v>
      </c>
      <c r="AC242" s="314">
        <f t="shared" si="110"/>
        <v>0</v>
      </c>
      <c r="AD242" s="314">
        <f t="shared" si="110"/>
        <v>0</v>
      </c>
      <c r="AE242" s="314">
        <f t="shared" si="110"/>
        <v>0</v>
      </c>
      <c r="AF242" s="314">
        <f t="shared" si="110"/>
        <v>0</v>
      </c>
      <c r="AG242" s="314">
        <f t="shared" si="110"/>
        <v>0</v>
      </c>
      <c r="AH242" s="314">
        <f t="shared" si="110"/>
        <v>0</v>
      </c>
      <c r="AI242" s="314">
        <f t="shared" si="110"/>
        <v>0</v>
      </c>
      <c r="AJ242" s="314">
        <f t="shared" si="110"/>
        <v>0</v>
      </c>
      <c r="AK242" s="314">
        <f t="shared" si="110"/>
        <v>0</v>
      </c>
      <c r="AL242" s="314">
        <f t="shared" si="110"/>
        <v>0</v>
      </c>
      <c r="AM242" s="314">
        <f t="shared" si="110"/>
        <v>0</v>
      </c>
      <c r="AN242" s="314">
        <f t="shared" si="110"/>
        <v>0</v>
      </c>
      <c r="AO242" s="314">
        <f t="shared" si="110"/>
        <v>0</v>
      </c>
      <c r="AP242" s="314">
        <f t="shared" si="110"/>
        <v>0</v>
      </c>
      <c r="AQ242" s="314">
        <f t="shared" si="110"/>
        <v>0</v>
      </c>
      <c r="AR242" s="314">
        <f t="shared" si="110"/>
        <v>0</v>
      </c>
      <c r="AS242" s="314">
        <f t="shared" si="110"/>
        <v>0</v>
      </c>
      <c r="AT242" s="314">
        <f t="shared" si="110"/>
        <v>0</v>
      </c>
      <c r="AU242" s="314">
        <f t="shared" si="110"/>
        <v>0</v>
      </c>
      <c r="AV242" s="314">
        <f t="shared" si="110"/>
        <v>0</v>
      </c>
      <c r="AW242" s="314">
        <f t="shared" si="110"/>
        <v>0</v>
      </c>
      <c r="AX242" s="314">
        <f t="shared" si="110"/>
        <v>0</v>
      </c>
      <c r="AY242" s="314">
        <f t="shared" si="110"/>
        <v>0</v>
      </c>
      <c r="AZ242" s="314">
        <f t="shared" si="110"/>
        <v>0</v>
      </c>
      <c r="BA242" s="314">
        <f t="shared" si="110"/>
        <v>0</v>
      </c>
      <c r="BB242" s="314">
        <f t="shared" si="110"/>
        <v>0</v>
      </c>
      <c r="BC242" s="314">
        <f t="shared" si="110"/>
        <v>0</v>
      </c>
      <c r="BD242" s="314">
        <f t="shared" si="110"/>
        <v>0</v>
      </c>
      <c r="BE242" s="314">
        <f t="shared" si="110"/>
        <v>0</v>
      </c>
      <c r="BF242" s="314">
        <f t="shared" si="110"/>
        <v>0</v>
      </c>
      <c r="BG242" s="314">
        <f t="shared" si="110"/>
        <v>0</v>
      </c>
      <c r="BH242" s="314">
        <f t="shared" si="110"/>
        <v>0</v>
      </c>
      <c r="BI242" s="314">
        <f t="shared" si="110"/>
        <v>0</v>
      </c>
      <c r="BJ242" s="314">
        <f t="shared" si="110"/>
        <v>0</v>
      </c>
      <c r="BK242" s="314">
        <f t="shared" si="110"/>
        <v>0</v>
      </c>
      <c r="BL242" s="314">
        <f t="shared" si="110"/>
        <v>0</v>
      </c>
      <c r="BM242" s="314">
        <f t="shared" si="110"/>
        <v>0</v>
      </c>
      <c r="BN242" s="314">
        <f t="shared" si="110"/>
        <v>0</v>
      </c>
      <c r="BO242" s="314">
        <f t="shared" ref="BO242" si="111">SUM(BO240+BO241)</f>
        <v>0</v>
      </c>
    </row>
    <row r="243" spans="2:67" ht="15.6" x14ac:dyDescent="0.3">
      <c r="B243" s="315" t="s">
        <v>354</v>
      </c>
      <c r="C243" s="316">
        <f t="shared" ref="C243:BN243" si="112">SUM(C239+C242)</f>
        <v>0</v>
      </c>
      <c r="D243" s="316">
        <f t="shared" si="112"/>
        <v>0</v>
      </c>
      <c r="E243" s="316">
        <f t="shared" si="112"/>
        <v>0</v>
      </c>
      <c r="F243" s="316">
        <f t="shared" si="112"/>
        <v>0</v>
      </c>
      <c r="G243" s="316">
        <f t="shared" si="112"/>
        <v>0</v>
      </c>
      <c r="H243" s="316">
        <v>0</v>
      </c>
      <c r="I243" s="316">
        <v>0</v>
      </c>
      <c r="J243" s="316">
        <v>0</v>
      </c>
      <c r="K243" s="316">
        <v>0</v>
      </c>
      <c r="L243" s="316">
        <v>0</v>
      </c>
      <c r="M243" s="316">
        <v>0</v>
      </c>
      <c r="N243" s="316">
        <v>0</v>
      </c>
      <c r="O243" s="316">
        <v>0</v>
      </c>
      <c r="P243" s="316">
        <v>0</v>
      </c>
      <c r="Q243" s="316">
        <f t="shared" si="112"/>
        <v>0</v>
      </c>
      <c r="R243" s="316">
        <f t="shared" si="112"/>
        <v>0</v>
      </c>
      <c r="S243" s="316">
        <f t="shared" si="112"/>
        <v>0</v>
      </c>
      <c r="T243" s="316">
        <f t="shared" si="112"/>
        <v>0</v>
      </c>
      <c r="U243" s="316">
        <f t="shared" si="112"/>
        <v>0</v>
      </c>
      <c r="V243" s="316">
        <f t="shared" si="112"/>
        <v>0</v>
      </c>
      <c r="W243" s="316">
        <f t="shared" si="112"/>
        <v>0</v>
      </c>
      <c r="X243" s="316">
        <f t="shared" si="112"/>
        <v>0</v>
      </c>
      <c r="Y243" s="316">
        <f t="shared" si="112"/>
        <v>0</v>
      </c>
      <c r="Z243" s="316">
        <f t="shared" si="112"/>
        <v>0</v>
      </c>
      <c r="AA243" s="316">
        <f t="shared" si="112"/>
        <v>0</v>
      </c>
      <c r="AB243" s="316">
        <f t="shared" si="112"/>
        <v>0</v>
      </c>
      <c r="AC243" s="316">
        <f t="shared" si="112"/>
        <v>0</v>
      </c>
      <c r="AD243" s="316">
        <f t="shared" si="112"/>
        <v>0</v>
      </c>
      <c r="AE243" s="316">
        <f t="shared" si="112"/>
        <v>0</v>
      </c>
      <c r="AF243" s="316">
        <f t="shared" si="112"/>
        <v>0</v>
      </c>
      <c r="AG243" s="316">
        <f t="shared" si="112"/>
        <v>0</v>
      </c>
      <c r="AH243" s="316">
        <f t="shared" si="112"/>
        <v>0</v>
      </c>
      <c r="AI243" s="316">
        <f t="shared" si="112"/>
        <v>0</v>
      </c>
      <c r="AJ243" s="316">
        <f t="shared" si="112"/>
        <v>0</v>
      </c>
      <c r="AK243" s="316">
        <f t="shared" si="112"/>
        <v>0</v>
      </c>
      <c r="AL243" s="316">
        <f t="shared" si="112"/>
        <v>0</v>
      </c>
      <c r="AM243" s="316">
        <f t="shared" si="112"/>
        <v>0</v>
      </c>
      <c r="AN243" s="316">
        <f t="shared" si="112"/>
        <v>0</v>
      </c>
      <c r="AO243" s="316">
        <f t="shared" si="112"/>
        <v>0</v>
      </c>
      <c r="AP243" s="316">
        <f t="shared" si="112"/>
        <v>0</v>
      </c>
      <c r="AQ243" s="316">
        <f t="shared" si="112"/>
        <v>0</v>
      </c>
      <c r="AR243" s="316">
        <f t="shared" si="112"/>
        <v>0</v>
      </c>
      <c r="AS243" s="316">
        <f t="shared" si="112"/>
        <v>0</v>
      </c>
      <c r="AT243" s="316">
        <f t="shared" si="112"/>
        <v>0</v>
      </c>
      <c r="AU243" s="316">
        <f t="shared" si="112"/>
        <v>0</v>
      </c>
      <c r="AV243" s="316">
        <f t="shared" si="112"/>
        <v>0</v>
      </c>
      <c r="AW243" s="316">
        <f t="shared" si="112"/>
        <v>0</v>
      </c>
      <c r="AX243" s="316">
        <f t="shared" si="112"/>
        <v>0</v>
      </c>
      <c r="AY243" s="316">
        <f t="shared" si="112"/>
        <v>0</v>
      </c>
      <c r="AZ243" s="316">
        <f t="shared" si="112"/>
        <v>0</v>
      </c>
      <c r="BA243" s="316">
        <f t="shared" si="112"/>
        <v>0</v>
      </c>
      <c r="BB243" s="316">
        <f t="shared" si="112"/>
        <v>0</v>
      </c>
      <c r="BC243" s="316">
        <f t="shared" si="112"/>
        <v>0</v>
      </c>
      <c r="BD243" s="316">
        <f t="shared" si="112"/>
        <v>0</v>
      </c>
      <c r="BE243" s="316">
        <f t="shared" si="112"/>
        <v>0</v>
      </c>
      <c r="BF243" s="316">
        <f t="shared" si="112"/>
        <v>0</v>
      </c>
      <c r="BG243" s="316">
        <f t="shared" si="112"/>
        <v>0</v>
      </c>
      <c r="BH243" s="316">
        <f t="shared" si="112"/>
        <v>0</v>
      </c>
      <c r="BI243" s="316">
        <f t="shared" si="112"/>
        <v>0</v>
      </c>
      <c r="BJ243" s="316">
        <f t="shared" si="112"/>
        <v>0</v>
      </c>
      <c r="BK243" s="316">
        <f t="shared" si="112"/>
        <v>0</v>
      </c>
      <c r="BL243" s="316">
        <f t="shared" si="112"/>
        <v>0</v>
      </c>
      <c r="BM243" s="316">
        <f t="shared" si="112"/>
        <v>0</v>
      </c>
      <c r="BN243" s="316">
        <f t="shared" si="112"/>
        <v>0</v>
      </c>
      <c r="BO243" s="316">
        <f t="shared" ref="BO243" si="113">SUM(BO239+BO242)</f>
        <v>0</v>
      </c>
    </row>
    <row r="244" spans="2:67" ht="16.2" thickBot="1" x14ac:dyDescent="0.35">
      <c r="B244" s="317" t="s">
        <v>355</v>
      </c>
      <c r="C244" s="318">
        <f>C243/C$11</f>
        <v>0</v>
      </c>
      <c r="D244" s="318">
        <f>D243/D$11</f>
        <v>0</v>
      </c>
      <c r="E244" s="318">
        <f>E243/E$11</f>
        <v>0</v>
      </c>
      <c r="F244" s="318">
        <f>F243/F$11</f>
        <v>0</v>
      </c>
      <c r="G244" s="318">
        <f>G243/G$11</f>
        <v>0</v>
      </c>
      <c r="H244" s="319"/>
      <c r="I244" s="320"/>
      <c r="J244" s="320"/>
      <c r="K244" s="320"/>
      <c r="L244" s="320"/>
      <c r="M244" s="321"/>
      <c r="N244" s="320"/>
      <c r="O244" s="320"/>
      <c r="P244" s="320"/>
      <c r="Q244" s="320"/>
      <c r="R244" s="321"/>
      <c r="S244" s="320"/>
      <c r="T244" s="320"/>
      <c r="U244" s="320"/>
      <c r="V244" s="320"/>
      <c r="W244" s="321"/>
      <c r="X244" s="320"/>
      <c r="Y244" s="320"/>
      <c r="Z244" s="320"/>
      <c r="AA244" s="320"/>
      <c r="AB244" s="321"/>
      <c r="AC244" s="320"/>
      <c r="AD244" s="320"/>
      <c r="AE244" s="320"/>
      <c r="AF244" s="320"/>
      <c r="AG244" s="321"/>
      <c r="AH244" s="320"/>
      <c r="AI244" s="320"/>
      <c r="AJ244" s="320"/>
      <c r="AK244" s="320"/>
      <c r="AL244" s="321"/>
      <c r="AM244" s="320"/>
      <c r="AN244" s="320"/>
      <c r="AO244" s="320"/>
      <c r="AP244" s="320"/>
      <c r="AQ244" s="321"/>
      <c r="AR244" s="320"/>
      <c r="AS244" s="320"/>
      <c r="AT244" s="320"/>
      <c r="AU244" s="320"/>
      <c r="AV244" s="321"/>
      <c r="AW244" s="320"/>
      <c r="AX244" s="320"/>
      <c r="AY244" s="320"/>
      <c r="AZ244" s="320"/>
      <c r="BA244" s="321"/>
      <c r="BB244" s="320"/>
      <c r="BC244" s="320"/>
      <c r="BD244" s="320"/>
      <c r="BE244" s="320"/>
      <c r="BF244" s="321"/>
      <c r="BG244" s="320"/>
      <c r="BH244" s="320"/>
      <c r="BI244" s="320"/>
      <c r="BJ244" s="320"/>
      <c r="BK244" s="321"/>
      <c r="BL244" s="320"/>
      <c r="BM244" s="320"/>
      <c r="BN244" s="320"/>
      <c r="BO244" s="320"/>
    </row>
    <row r="245" spans="2:67" ht="30.6" x14ac:dyDescent="0.3">
      <c r="B245" s="322" t="s">
        <v>356</v>
      </c>
      <c r="C245" s="323"/>
      <c r="D245" s="323"/>
      <c r="E245" s="323"/>
      <c r="F245" s="323"/>
      <c r="G245" s="324"/>
      <c r="H245" s="460"/>
      <c r="I245" s="460"/>
      <c r="J245" s="460"/>
      <c r="K245" s="460"/>
      <c r="L245" s="460"/>
      <c r="M245" s="460"/>
      <c r="N245" s="460"/>
      <c r="O245" s="460"/>
      <c r="P245" s="460"/>
      <c r="Q245" s="460"/>
      <c r="R245" s="460"/>
      <c r="S245" s="460"/>
      <c r="T245" s="460"/>
      <c r="U245" s="460"/>
      <c r="V245" s="460"/>
      <c r="W245" s="460"/>
      <c r="X245" s="460"/>
      <c r="Y245" s="460"/>
      <c r="Z245" s="460"/>
      <c r="AA245" s="460"/>
      <c r="AB245" s="460"/>
      <c r="AC245" s="460"/>
      <c r="AD245" s="460"/>
      <c r="AE245" s="460"/>
      <c r="AF245" s="460"/>
      <c r="AG245" s="460"/>
      <c r="AH245" s="460"/>
      <c r="AI245" s="460"/>
      <c r="AJ245" s="460"/>
      <c r="AK245" s="460"/>
      <c r="AL245" s="460"/>
      <c r="AM245" s="460"/>
      <c r="AN245" s="460"/>
      <c r="AO245" s="460"/>
      <c r="AP245" s="460"/>
      <c r="AQ245" s="460"/>
      <c r="AR245" s="460"/>
      <c r="AS245" s="460"/>
      <c r="AT245" s="460"/>
      <c r="AU245" s="460"/>
      <c r="AV245" s="460"/>
      <c r="AW245" s="460"/>
      <c r="AX245" s="460"/>
      <c r="AY245" s="460"/>
      <c r="AZ245" s="460"/>
      <c r="BA245" s="460"/>
      <c r="BB245" s="460"/>
      <c r="BC245" s="460"/>
      <c r="BD245" s="460"/>
      <c r="BE245" s="460"/>
      <c r="BF245" s="460"/>
      <c r="BG245" s="460"/>
      <c r="BH245" s="460"/>
      <c r="BI245" s="460"/>
      <c r="BJ245" s="460"/>
      <c r="BK245" s="460"/>
      <c r="BL245" s="312"/>
      <c r="BM245" s="460"/>
      <c r="BN245" s="460"/>
      <c r="BO245" s="460"/>
    </row>
    <row r="246" spans="2:67" ht="30.6" x14ac:dyDescent="0.3">
      <c r="B246" s="113" t="s">
        <v>357</v>
      </c>
      <c r="C246" s="323"/>
      <c r="D246" s="323"/>
      <c r="E246" s="323"/>
      <c r="F246" s="323"/>
      <c r="G246" s="324"/>
      <c r="H246" s="460"/>
      <c r="I246" s="460"/>
      <c r="J246" s="460"/>
      <c r="K246" s="460"/>
      <c r="L246" s="460"/>
      <c r="M246" s="460"/>
      <c r="N246" s="460"/>
      <c r="O246" s="460"/>
      <c r="P246" s="460"/>
      <c r="Q246" s="460"/>
      <c r="R246" s="460"/>
      <c r="S246" s="460"/>
      <c r="T246" s="460"/>
      <c r="U246" s="460"/>
      <c r="V246" s="460"/>
      <c r="W246" s="460"/>
      <c r="X246" s="460"/>
      <c r="Y246" s="460"/>
      <c r="Z246" s="460"/>
      <c r="AA246" s="460"/>
      <c r="AB246" s="460"/>
      <c r="AC246" s="460"/>
      <c r="AD246" s="460"/>
      <c r="AE246" s="460"/>
      <c r="AF246" s="460"/>
      <c r="AG246" s="460"/>
      <c r="AH246" s="460"/>
      <c r="AI246" s="460"/>
      <c r="AJ246" s="460"/>
      <c r="AK246" s="460"/>
      <c r="AL246" s="460"/>
      <c r="AM246" s="460"/>
      <c r="AN246" s="460"/>
      <c r="AO246" s="460"/>
      <c r="AP246" s="460"/>
      <c r="AQ246" s="460"/>
      <c r="AR246" s="460"/>
      <c r="AS246" s="460"/>
      <c r="AT246" s="460"/>
      <c r="AU246" s="460"/>
      <c r="AV246" s="460"/>
      <c r="AW246" s="460"/>
      <c r="AX246" s="460"/>
      <c r="AY246" s="460"/>
      <c r="AZ246" s="460"/>
      <c r="BA246" s="460"/>
      <c r="BB246" s="460"/>
      <c r="BC246" s="460"/>
      <c r="BD246" s="460"/>
      <c r="BE246" s="460"/>
      <c r="BF246" s="460"/>
      <c r="BG246" s="460"/>
      <c r="BH246" s="460"/>
      <c r="BI246" s="460"/>
      <c r="BJ246" s="460"/>
      <c r="BK246" s="460"/>
      <c r="BL246" s="312"/>
      <c r="BM246" s="460"/>
      <c r="BN246" s="460"/>
      <c r="BO246" s="460"/>
    </row>
    <row r="247" spans="2:67" ht="15.6" x14ac:dyDescent="0.3">
      <c r="B247" s="325" t="s">
        <v>358</v>
      </c>
      <c r="C247" s="326">
        <f t="shared" ref="C247:BN247" si="114">SUM(C245+C246)</f>
        <v>0</v>
      </c>
      <c r="D247" s="326">
        <f t="shared" si="114"/>
        <v>0</v>
      </c>
      <c r="E247" s="326">
        <f t="shared" si="114"/>
        <v>0</v>
      </c>
      <c r="F247" s="326">
        <f t="shared" si="114"/>
        <v>0</v>
      </c>
      <c r="G247" s="326">
        <f t="shared" si="114"/>
        <v>0</v>
      </c>
      <c r="H247" s="326">
        <v>0</v>
      </c>
      <c r="I247" s="326">
        <v>0</v>
      </c>
      <c r="J247" s="326">
        <v>0</v>
      </c>
      <c r="K247" s="326">
        <v>0</v>
      </c>
      <c r="L247" s="326">
        <v>0</v>
      </c>
      <c r="M247" s="326">
        <v>0</v>
      </c>
      <c r="N247" s="326">
        <v>0</v>
      </c>
      <c r="O247" s="326">
        <v>0</v>
      </c>
      <c r="P247" s="326">
        <v>0</v>
      </c>
      <c r="Q247" s="326">
        <f t="shared" si="114"/>
        <v>0</v>
      </c>
      <c r="R247" s="326">
        <f t="shared" si="114"/>
        <v>0</v>
      </c>
      <c r="S247" s="326">
        <f t="shared" si="114"/>
        <v>0</v>
      </c>
      <c r="T247" s="326">
        <f t="shared" si="114"/>
        <v>0</v>
      </c>
      <c r="U247" s="326">
        <f t="shared" si="114"/>
        <v>0</v>
      </c>
      <c r="V247" s="326">
        <f t="shared" si="114"/>
        <v>0</v>
      </c>
      <c r="W247" s="326">
        <f t="shared" si="114"/>
        <v>0</v>
      </c>
      <c r="X247" s="326">
        <f t="shared" si="114"/>
        <v>0</v>
      </c>
      <c r="Y247" s="326">
        <f t="shared" si="114"/>
        <v>0</v>
      </c>
      <c r="Z247" s="326">
        <f t="shared" si="114"/>
        <v>0</v>
      </c>
      <c r="AA247" s="326">
        <f t="shared" si="114"/>
        <v>0</v>
      </c>
      <c r="AB247" s="326">
        <f t="shared" si="114"/>
        <v>0</v>
      </c>
      <c r="AC247" s="326">
        <f t="shared" si="114"/>
        <v>0</v>
      </c>
      <c r="AD247" s="326">
        <f t="shared" si="114"/>
        <v>0</v>
      </c>
      <c r="AE247" s="326">
        <f t="shared" si="114"/>
        <v>0</v>
      </c>
      <c r="AF247" s="326">
        <f t="shared" si="114"/>
        <v>0</v>
      </c>
      <c r="AG247" s="326">
        <f t="shared" si="114"/>
        <v>0</v>
      </c>
      <c r="AH247" s="326">
        <f t="shared" si="114"/>
        <v>0</v>
      </c>
      <c r="AI247" s="326">
        <f t="shared" si="114"/>
        <v>0</v>
      </c>
      <c r="AJ247" s="326">
        <f t="shared" si="114"/>
        <v>0</v>
      </c>
      <c r="AK247" s="326">
        <f t="shared" si="114"/>
        <v>0</v>
      </c>
      <c r="AL247" s="326">
        <f t="shared" si="114"/>
        <v>0</v>
      </c>
      <c r="AM247" s="326">
        <f t="shared" si="114"/>
        <v>0</v>
      </c>
      <c r="AN247" s="326">
        <f t="shared" si="114"/>
        <v>0</v>
      </c>
      <c r="AO247" s="326">
        <f t="shared" si="114"/>
        <v>0</v>
      </c>
      <c r="AP247" s="326">
        <f t="shared" si="114"/>
        <v>0</v>
      </c>
      <c r="AQ247" s="326">
        <f t="shared" si="114"/>
        <v>0</v>
      </c>
      <c r="AR247" s="326">
        <f t="shared" si="114"/>
        <v>0</v>
      </c>
      <c r="AS247" s="326">
        <f t="shared" si="114"/>
        <v>0</v>
      </c>
      <c r="AT247" s="326">
        <f t="shared" si="114"/>
        <v>0</v>
      </c>
      <c r="AU247" s="326">
        <f t="shared" si="114"/>
        <v>0</v>
      </c>
      <c r="AV247" s="326">
        <f t="shared" si="114"/>
        <v>0</v>
      </c>
      <c r="AW247" s="326">
        <f t="shared" si="114"/>
        <v>0</v>
      </c>
      <c r="AX247" s="326">
        <f t="shared" si="114"/>
        <v>0</v>
      </c>
      <c r="AY247" s="326">
        <f t="shared" si="114"/>
        <v>0</v>
      </c>
      <c r="AZ247" s="326">
        <f t="shared" si="114"/>
        <v>0</v>
      </c>
      <c r="BA247" s="326">
        <f t="shared" si="114"/>
        <v>0</v>
      </c>
      <c r="BB247" s="326">
        <f t="shared" si="114"/>
        <v>0</v>
      </c>
      <c r="BC247" s="326">
        <f t="shared" si="114"/>
        <v>0</v>
      </c>
      <c r="BD247" s="326">
        <f t="shared" si="114"/>
        <v>0</v>
      </c>
      <c r="BE247" s="326">
        <f t="shared" si="114"/>
        <v>0</v>
      </c>
      <c r="BF247" s="326">
        <f t="shared" si="114"/>
        <v>0</v>
      </c>
      <c r="BG247" s="326">
        <f t="shared" si="114"/>
        <v>0</v>
      </c>
      <c r="BH247" s="326">
        <f t="shared" si="114"/>
        <v>0</v>
      </c>
      <c r="BI247" s="326">
        <f t="shared" si="114"/>
        <v>0</v>
      </c>
      <c r="BJ247" s="326">
        <f t="shared" si="114"/>
        <v>0</v>
      </c>
      <c r="BK247" s="326">
        <f t="shared" si="114"/>
        <v>0</v>
      </c>
      <c r="BL247" s="326">
        <f t="shared" si="114"/>
        <v>0</v>
      </c>
      <c r="BM247" s="326">
        <f t="shared" si="114"/>
        <v>0</v>
      </c>
      <c r="BN247" s="326">
        <f t="shared" si="114"/>
        <v>0</v>
      </c>
      <c r="BO247" s="326">
        <f t="shared" ref="BO247" si="115">SUM(BO245+BO246)</f>
        <v>0</v>
      </c>
    </row>
    <row r="248" spans="2:67" ht="30.6" x14ac:dyDescent="0.3">
      <c r="B248" s="322" t="s">
        <v>359</v>
      </c>
      <c r="C248" s="323"/>
      <c r="D248" s="323"/>
      <c r="E248" s="323"/>
      <c r="F248" s="323"/>
      <c r="G248" s="324"/>
      <c r="H248" s="460"/>
      <c r="I248" s="460"/>
      <c r="J248" s="460"/>
      <c r="K248" s="460"/>
      <c r="L248" s="460"/>
      <c r="M248" s="460"/>
      <c r="N248" s="460"/>
      <c r="O248" s="460"/>
      <c r="P248" s="460"/>
      <c r="Q248" s="460"/>
      <c r="R248" s="460"/>
      <c r="S248" s="460"/>
      <c r="T248" s="460"/>
      <c r="U248" s="460"/>
      <c r="V248" s="460"/>
      <c r="W248" s="460"/>
      <c r="X248" s="460"/>
      <c r="Y248" s="460"/>
      <c r="Z248" s="460"/>
      <c r="AA248" s="460"/>
      <c r="AB248" s="460"/>
      <c r="AC248" s="460"/>
      <c r="AD248" s="460"/>
      <c r="AE248" s="460"/>
      <c r="AF248" s="460"/>
      <c r="AG248" s="460"/>
      <c r="AH248" s="460"/>
      <c r="AI248" s="460"/>
      <c r="AJ248" s="460"/>
      <c r="AK248" s="460"/>
      <c r="AL248" s="460"/>
      <c r="AM248" s="460"/>
      <c r="AN248" s="460"/>
      <c r="AO248" s="460"/>
      <c r="AP248" s="460"/>
      <c r="AQ248" s="460"/>
      <c r="AR248" s="460"/>
      <c r="AS248" s="460"/>
      <c r="AT248" s="460"/>
      <c r="AU248" s="460"/>
      <c r="AV248" s="460"/>
      <c r="AW248" s="460"/>
      <c r="AX248" s="460"/>
      <c r="AY248" s="460"/>
      <c r="AZ248" s="460"/>
      <c r="BA248" s="460"/>
      <c r="BB248" s="460"/>
      <c r="BC248" s="460"/>
      <c r="BD248" s="460"/>
      <c r="BE248" s="460"/>
      <c r="BF248" s="460"/>
      <c r="BG248" s="460"/>
      <c r="BH248" s="460"/>
      <c r="BI248" s="460"/>
      <c r="BJ248" s="460"/>
      <c r="BK248" s="460"/>
      <c r="BL248" s="312"/>
      <c r="BM248" s="460"/>
      <c r="BN248" s="460"/>
      <c r="BO248" s="460"/>
    </row>
    <row r="249" spans="2:67" ht="30.6" x14ac:dyDescent="0.3">
      <c r="B249" s="322" t="s">
        <v>360</v>
      </c>
      <c r="C249" s="327"/>
      <c r="D249" s="327"/>
      <c r="E249" s="327"/>
      <c r="F249" s="327"/>
      <c r="G249" s="328"/>
      <c r="H249" s="460"/>
      <c r="I249" s="460"/>
      <c r="J249" s="460"/>
      <c r="K249" s="460"/>
      <c r="L249" s="460"/>
      <c r="M249" s="460"/>
      <c r="N249" s="460"/>
      <c r="O249" s="460"/>
      <c r="P249" s="460"/>
      <c r="Q249" s="460"/>
      <c r="R249" s="460"/>
      <c r="S249" s="460"/>
      <c r="T249" s="460"/>
      <c r="U249" s="460"/>
      <c r="V249" s="460"/>
      <c r="W249" s="460"/>
      <c r="X249" s="460"/>
      <c r="Y249" s="460"/>
      <c r="Z249" s="460"/>
      <c r="AA249" s="460"/>
      <c r="AB249" s="460"/>
      <c r="AC249" s="460"/>
      <c r="AD249" s="460"/>
      <c r="AE249" s="460"/>
      <c r="AF249" s="460"/>
      <c r="AG249" s="460"/>
      <c r="AH249" s="460"/>
      <c r="AI249" s="460"/>
      <c r="AJ249" s="460"/>
      <c r="AK249" s="460"/>
      <c r="AL249" s="460"/>
      <c r="AM249" s="460"/>
      <c r="AN249" s="460"/>
      <c r="AO249" s="460"/>
      <c r="AP249" s="460"/>
      <c r="AQ249" s="460"/>
      <c r="AR249" s="460"/>
      <c r="AS249" s="460"/>
      <c r="AT249" s="460"/>
      <c r="AU249" s="460"/>
      <c r="AV249" s="460"/>
      <c r="AW249" s="460"/>
      <c r="AX249" s="460"/>
      <c r="AY249" s="460"/>
      <c r="AZ249" s="460"/>
      <c r="BA249" s="460"/>
      <c r="BB249" s="460"/>
      <c r="BC249" s="460"/>
      <c r="BD249" s="460"/>
      <c r="BE249" s="460"/>
      <c r="BF249" s="460"/>
      <c r="BG249" s="460"/>
      <c r="BH249" s="460"/>
      <c r="BI249" s="460"/>
      <c r="BJ249" s="460"/>
      <c r="BK249" s="460"/>
      <c r="BL249" s="312"/>
      <c r="BM249" s="460"/>
      <c r="BN249" s="460"/>
      <c r="BO249" s="460"/>
    </row>
    <row r="250" spans="2:67" ht="15.6" x14ac:dyDescent="0.3">
      <c r="B250" s="313" t="s">
        <v>361</v>
      </c>
      <c r="C250" s="329">
        <f t="shared" ref="C250:BN250" si="116">SUM(C248+C249)</f>
        <v>0</v>
      </c>
      <c r="D250" s="329">
        <f t="shared" si="116"/>
        <v>0</v>
      </c>
      <c r="E250" s="329">
        <f t="shared" si="116"/>
        <v>0</v>
      </c>
      <c r="F250" s="329">
        <f t="shared" si="116"/>
        <v>0</v>
      </c>
      <c r="G250" s="329">
        <f t="shared" si="116"/>
        <v>0</v>
      </c>
      <c r="H250" s="329">
        <v>0</v>
      </c>
      <c r="I250" s="329">
        <v>0</v>
      </c>
      <c r="J250" s="329">
        <v>0</v>
      </c>
      <c r="K250" s="329">
        <v>0</v>
      </c>
      <c r="L250" s="329">
        <v>0</v>
      </c>
      <c r="M250" s="329">
        <v>0</v>
      </c>
      <c r="N250" s="329">
        <v>0</v>
      </c>
      <c r="O250" s="329">
        <v>0</v>
      </c>
      <c r="P250" s="329">
        <v>0</v>
      </c>
      <c r="Q250" s="329">
        <f t="shared" si="116"/>
        <v>0</v>
      </c>
      <c r="R250" s="329">
        <f t="shared" si="116"/>
        <v>0</v>
      </c>
      <c r="S250" s="329">
        <f t="shared" si="116"/>
        <v>0</v>
      </c>
      <c r="T250" s="329">
        <f t="shared" si="116"/>
        <v>0</v>
      </c>
      <c r="U250" s="329">
        <f t="shared" si="116"/>
        <v>0</v>
      </c>
      <c r="V250" s="329">
        <f t="shared" si="116"/>
        <v>0</v>
      </c>
      <c r="W250" s="329">
        <f t="shared" si="116"/>
        <v>0</v>
      </c>
      <c r="X250" s="329">
        <f t="shared" si="116"/>
        <v>0</v>
      </c>
      <c r="Y250" s="329">
        <f t="shared" si="116"/>
        <v>0</v>
      </c>
      <c r="Z250" s="329">
        <f t="shared" si="116"/>
        <v>0</v>
      </c>
      <c r="AA250" s="329">
        <f t="shared" si="116"/>
        <v>0</v>
      </c>
      <c r="AB250" s="329">
        <f t="shared" si="116"/>
        <v>0</v>
      </c>
      <c r="AC250" s="329">
        <f t="shared" si="116"/>
        <v>0</v>
      </c>
      <c r="AD250" s="329">
        <f t="shared" si="116"/>
        <v>0</v>
      </c>
      <c r="AE250" s="329">
        <f t="shared" si="116"/>
        <v>0</v>
      </c>
      <c r="AF250" s="329">
        <f t="shared" si="116"/>
        <v>0</v>
      </c>
      <c r="AG250" s="329">
        <f t="shared" si="116"/>
        <v>0</v>
      </c>
      <c r="AH250" s="329">
        <f t="shared" si="116"/>
        <v>0</v>
      </c>
      <c r="AI250" s="329">
        <f t="shared" si="116"/>
        <v>0</v>
      </c>
      <c r="AJ250" s="329">
        <f t="shared" si="116"/>
        <v>0</v>
      </c>
      <c r="AK250" s="329">
        <f t="shared" si="116"/>
        <v>0</v>
      </c>
      <c r="AL250" s="329">
        <f t="shared" si="116"/>
        <v>0</v>
      </c>
      <c r="AM250" s="329">
        <f t="shared" si="116"/>
        <v>0</v>
      </c>
      <c r="AN250" s="329">
        <f t="shared" si="116"/>
        <v>0</v>
      </c>
      <c r="AO250" s="329">
        <f t="shared" si="116"/>
        <v>0</v>
      </c>
      <c r="AP250" s="329">
        <f t="shared" si="116"/>
        <v>0</v>
      </c>
      <c r="AQ250" s="329">
        <f t="shared" si="116"/>
        <v>0</v>
      </c>
      <c r="AR250" s="329">
        <f t="shared" si="116"/>
        <v>0</v>
      </c>
      <c r="AS250" s="329">
        <f t="shared" si="116"/>
        <v>0</v>
      </c>
      <c r="AT250" s="329">
        <f t="shared" si="116"/>
        <v>0</v>
      </c>
      <c r="AU250" s="329">
        <f t="shared" si="116"/>
        <v>0</v>
      </c>
      <c r="AV250" s="329">
        <f t="shared" si="116"/>
        <v>0</v>
      </c>
      <c r="AW250" s="329">
        <f t="shared" si="116"/>
        <v>0</v>
      </c>
      <c r="AX250" s="329">
        <f t="shared" si="116"/>
        <v>0</v>
      </c>
      <c r="AY250" s="329">
        <f t="shared" si="116"/>
        <v>0</v>
      </c>
      <c r="AZ250" s="329">
        <f t="shared" si="116"/>
        <v>0</v>
      </c>
      <c r="BA250" s="329">
        <f t="shared" si="116"/>
        <v>0</v>
      </c>
      <c r="BB250" s="329">
        <f t="shared" si="116"/>
        <v>0</v>
      </c>
      <c r="BC250" s="329">
        <f t="shared" si="116"/>
        <v>0</v>
      </c>
      <c r="BD250" s="329">
        <f t="shared" si="116"/>
        <v>0</v>
      </c>
      <c r="BE250" s="329">
        <f t="shared" si="116"/>
        <v>0</v>
      </c>
      <c r="BF250" s="329">
        <f t="shared" si="116"/>
        <v>0</v>
      </c>
      <c r="BG250" s="329">
        <f t="shared" si="116"/>
        <v>0</v>
      </c>
      <c r="BH250" s="329">
        <f t="shared" si="116"/>
        <v>0</v>
      </c>
      <c r="BI250" s="329">
        <f t="shared" si="116"/>
        <v>0</v>
      </c>
      <c r="BJ250" s="329">
        <f t="shared" si="116"/>
        <v>0</v>
      </c>
      <c r="BK250" s="329">
        <f t="shared" si="116"/>
        <v>0</v>
      </c>
      <c r="BL250" s="329">
        <f t="shared" si="116"/>
        <v>0</v>
      </c>
      <c r="BM250" s="329">
        <f t="shared" si="116"/>
        <v>0</v>
      </c>
      <c r="BN250" s="329">
        <f t="shared" si="116"/>
        <v>0</v>
      </c>
      <c r="BO250" s="329">
        <f t="shared" ref="BO250" si="117">SUM(BO248+BO249)</f>
        <v>0</v>
      </c>
    </row>
    <row r="251" spans="2:67" ht="15.6" x14ac:dyDescent="0.3">
      <c r="B251" s="313" t="s">
        <v>362</v>
      </c>
      <c r="C251" s="329">
        <f t="shared" ref="C251:BN251" si="118">SUM(C247+C250)</f>
        <v>0</v>
      </c>
      <c r="D251" s="329">
        <f t="shared" si="118"/>
        <v>0</v>
      </c>
      <c r="E251" s="329">
        <f t="shared" si="118"/>
        <v>0</v>
      </c>
      <c r="F251" s="329">
        <f t="shared" si="118"/>
        <v>0</v>
      </c>
      <c r="G251" s="329">
        <f t="shared" si="118"/>
        <v>0</v>
      </c>
      <c r="H251" s="329">
        <v>0</v>
      </c>
      <c r="I251" s="329">
        <v>0</v>
      </c>
      <c r="J251" s="329">
        <v>0</v>
      </c>
      <c r="K251" s="329">
        <v>0</v>
      </c>
      <c r="L251" s="329">
        <v>0</v>
      </c>
      <c r="M251" s="329">
        <v>0</v>
      </c>
      <c r="N251" s="329">
        <v>0</v>
      </c>
      <c r="O251" s="329">
        <v>0</v>
      </c>
      <c r="P251" s="329">
        <v>0</v>
      </c>
      <c r="Q251" s="329">
        <f t="shared" si="118"/>
        <v>0</v>
      </c>
      <c r="R251" s="329">
        <f t="shared" si="118"/>
        <v>0</v>
      </c>
      <c r="S251" s="329">
        <f t="shared" si="118"/>
        <v>0</v>
      </c>
      <c r="T251" s="329">
        <f t="shared" si="118"/>
        <v>0</v>
      </c>
      <c r="U251" s="329">
        <f t="shared" si="118"/>
        <v>0</v>
      </c>
      <c r="V251" s="329">
        <f t="shared" si="118"/>
        <v>0</v>
      </c>
      <c r="W251" s="329">
        <f t="shared" si="118"/>
        <v>0</v>
      </c>
      <c r="X251" s="329">
        <f t="shared" si="118"/>
        <v>0</v>
      </c>
      <c r="Y251" s="329">
        <f t="shared" si="118"/>
        <v>0</v>
      </c>
      <c r="Z251" s="329">
        <f t="shared" si="118"/>
        <v>0</v>
      </c>
      <c r="AA251" s="329">
        <f t="shared" si="118"/>
        <v>0</v>
      </c>
      <c r="AB251" s="329">
        <f t="shared" si="118"/>
        <v>0</v>
      </c>
      <c r="AC251" s="329">
        <f t="shared" si="118"/>
        <v>0</v>
      </c>
      <c r="AD251" s="329">
        <f t="shared" si="118"/>
        <v>0</v>
      </c>
      <c r="AE251" s="329">
        <f t="shared" si="118"/>
        <v>0</v>
      </c>
      <c r="AF251" s="329">
        <f t="shared" si="118"/>
        <v>0</v>
      </c>
      <c r="AG251" s="329">
        <f t="shared" si="118"/>
        <v>0</v>
      </c>
      <c r="AH251" s="329">
        <f t="shared" si="118"/>
        <v>0</v>
      </c>
      <c r="AI251" s="329">
        <f t="shared" si="118"/>
        <v>0</v>
      </c>
      <c r="AJ251" s="329">
        <f t="shared" si="118"/>
        <v>0</v>
      </c>
      <c r="AK251" s="329">
        <f t="shared" si="118"/>
        <v>0</v>
      </c>
      <c r="AL251" s="329">
        <f t="shared" si="118"/>
        <v>0</v>
      </c>
      <c r="AM251" s="329">
        <f t="shared" si="118"/>
        <v>0</v>
      </c>
      <c r="AN251" s="329">
        <f t="shared" si="118"/>
        <v>0</v>
      </c>
      <c r="AO251" s="329">
        <f t="shared" si="118"/>
        <v>0</v>
      </c>
      <c r="AP251" s="329">
        <f t="shared" si="118"/>
        <v>0</v>
      </c>
      <c r="AQ251" s="329">
        <f t="shared" si="118"/>
        <v>0</v>
      </c>
      <c r="AR251" s="329">
        <f t="shared" si="118"/>
        <v>0</v>
      </c>
      <c r="AS251" s="329">
        <f t="shared" si="118"/>
        <v>0</v>
      </c>
      <c r="AT251" s="329">
        <f t="shared" si="118"/>
        <v>0</v>
      </c>
      <c r="AU251" s="329">
        <f t="shared" si="118"/>
        <v>0</v>
      </c>
      <c r="AV251" s="329">
        <f t="shared" si="118"/>
        <v>0</v>
      </c>
      <c r="AW251" s="329">
        <f t="shared" si="118"/>
        <v>0</v>
      </c>
      <c r="AX251" s="329">
        <f t="shared" si="118"/>
        <v>0</v>
      </c>
      <c r="AY251" s="329">
        <f t="shared" si="118"/>
        <v>0</v>
      </c>
      <c r="AZ251" s="329">
        <f t="shared" si="118"/>
        <v>0</v>
      </c>
      <c r="BA251" s="329">
        <f t="shared" si="118"/>
        <v>0</v>
      </c>
      <c r="BB251" s="329">
        <f t="shared" si="118"/>
        <v>0</v>
      </c>
      <c r="BC251" s="329">
        <f t="shared" si="118"/>
        <v>0</v>
      </c>
      <c r="BD251" s="329">
        <f t="shared" si="118"/>
        <v>0</v>
      </c>
      <c r="BE251" s="329">
        <f t="shared" si="118"/>
        <v>0</v>
      </c>
      <c r="BF251" s="329">
        <f t="shared" si="118"/>
        <v>0</v>
      </c>
      <c r="BG251" s="329">
        <f t="shared" si="118"/>
        <v>0</v>
      </c>
      <c r="BH251" s="329">
        <f t="shared" si="118"/>
        <v>0</v>
      </c>
      <c r="BI251" s="329">
        <f t="shared" si="118"/>
        <v>0</v>
      </c>
      <c r="BJ251" s="329">
        <f t="shared" si="118"/>
        <v>0</v>
      </c>
      <c r="BK251" s="329">
        <f t="shared" si="118"/>
        <v>0</v>
      </c>
      <c r="BL251" s="329">
        <f t="shared" si="118"/>
        <v>0</v>
      </c>
      <c r="BM251" s="329">
        <f t="shared" si="118"/>
        <v>0</v>
      </c>
      <c r="BN251" s="329">
        <f t="shared" si="118"/>
        <v>0</v>
      </c>
      <c r="BO251" s="329">
        <f t="shared" ref="BO251" si="119">SUM(BO247+BO250)</f>
        <v>0</v>
      </c>
    </row>
    <row r="252" spans="2:67" ht="15.6" x14ac:dyDescent="0.3">
      <c r="B252" s="313" t="s">
        <v>363</v>
      </c>
      <c r="C252" s="330" t="e">
        <f t="shared" ref="C252:BN252" si="120">C243/C251</f>
        <v>#DIV/0!</v>
      </c>
      <c r="D252" s="330" t="e">
        <f t="shared" si="120"/>
        <v>#DIV/0!</v>
      </c>
      <c r="E252" s="330" t="e">
        <f t="shared" si="120"/>
        <v>#DIV/0!</v>
      </c>
      <c r="F252" s="330" t="e">
        <f t="shared" si="120"/>
        <v>#DIV/0!</v>
      </c>
      <c r="G252" s="330" t="e">
        <f t="shared" si="120"/>
        <v>#DIV/0!</v>
      </c>
      <c r="H252" s="330" t="e">
        <v>#DIV/0!</v>
      </c>
      <c r="I252" s="330" t="e">
        <v>#DIV/0!</v>
      </c>
      <c r="J252" s="330" t="e">
        <v>#DIV/0!</v>
      </c>
      <c r="K252" s="330" t="e">
        <v>#DIV/0!</v>
      </c>
      <c r="L252" s="330" t="e">
        <v>#DIV/0!</v>
      </c>
      <c r="M252" s="330" t="e">
        <v>#DIV/0!</v>
      </c>
      <c r="N252" s="330" t="e">
        <v>#DIV/0!</v>
      </c>
      <c r="O252" s="330" t="e">
        <v>#DIV/0!</v>
      </c>
      <c r="P252" s="330" t="e">
        <v>#DIV/0!</v>
      </c>
      <c r="Q252" s="330" t="e">
        <f t="shared" si="120"/>
        <v>#DIV/0!</v>
      </c>
      <c r="R252" s="330" t="e">
        <f t="shared" si="120"/>
        <v>#DIV/0!</v>
      </c>
      <c r="S252" s="330" t="e">
        <f t="shared" si="120"/>
        <v>#DIV/0!</v>
      </c>
      <c r="T252" s="330" t="e">
        <f t="shared" si="120"/>
        <v>#DIV/0!</v>
      </c>
      <c r="U252" s="330" t="e">
        <f t="shared" si="120"/>
        <v>#DIV/0!</v>
      </c>
      <c r="V252" s="330" t="e">
        <f t="shared" si="120"/>
        <v>#DIV/0!</v>
      </c>
      <c r="W252" s="330" t="e">
        <f t="shared" si="120"/>
        <v>#DIV/0!</v>
      </c>
      <c r="X252" s="330" t="e">
        <f t="shared" si="120"/>
        <v>#DIV/0!</v>
      </c>
      <c r="Y252" s="330" t="e">
        <f t="shared" si="120"/>
        <v>#DIV/0!</v>
      </c>
      <c r="Z252" s="330" t="e">
        <f t="shared" si="120"/>
        <v>#DIV/0!</v>
      </c>
      <c r="AA252" s="330" t="e">
        <f t="shared" si="120"/>
        <v>#DIV/0!</v>
      </c>
      <c r="AB252" s="330" t="e">
        <f t="shared" si="120"/>
        <v>#DIV/0!</v>
      </c>
      <c r="AC252" s="330" t="e">
        <f t="shared" si="120"/>
        <v>#DIV/0!</v>
      </c>
      <c r="AD252" s="330" t="e">
        <f t="shared" si="120"/>
        <v>#DIV/0!</v>
      </c>
      <c r="AE252" s="330" t="e">
        <f t="shared" si="120"/>
        <v>#DIV/0!</v>
      </c>
      <c r="AF252" s="330" t="e">
        <f t="shared" si="120"/>
        <v>#DIV/0!</v>
      </c>
      <c r="AG252" s="330" t="e">
        <f t="shared" si="120"/>
        <v>#DIV/0!</v>
      </c>
      <c r="AH252" s="330" t="e">
        <f t="shared" si="120"/>
        <v>#DIV/0!</v>
      </c>
      <c r="AI252" s="330" t="e">
        <f t="shared" si="120"/>
        <v>#DIV/0!</v>
      </c>
      <c r="AJ252" s="330" t="e">
        <f t="shared" si="120"/>
        <v>#DIV/0!</v>
      </c>
      <c r="AK252" s="330" t="e">
        <f t="shared" si="120"/>
        <v>#DIV/0!</v>
      </c>
      <c r="AL252" s="330" t="e">
        <f t="shared" si="120"/>
        <v>#DIV/0!</v>
      </c>
      <c r="AM252" s="330" t="e">
        <f t="shared" si="120"/>
        <v>#DIV/0!</v>
      </c>
      <c r="AN252" s="330" t="e">
        <f t="shared" si="120"/>
        <v>#DIV/0!</v>
      </c>
      <c r="AO252" s="330" t="e">
        <f t="shared" si="120"/>
        <v>#DIV/0!</v>
      </c>
      <c r="AP252" s="330" t="e">
        <f t="shared" si="120"/>
        <v>#DIV/0!</v>
      </c>
      <c r="AQ252" s="330" t="e">
        <f t="shared" si="120"/>
        <v>#DIV/0!</v>
      </c>
      <c r="AR252" s="330" t="e">
        <f t="shared" si="120"/>
        <v>#DIV/0!</v>
      </c>
      <c r="AS252" s="330" t="e">
        <f t="shared" si="120"/>
        <v>#DIV/0!</v>
      </c>
      <c r="AT252" s="330" t="e">
        <f t="shared" si="120"/>
        <v>#DIV/0!</v>
      </c>
      <c r="AU252" s="330" t="e">
        <f t="shared" si="120"/>
        <v>#DIV/0!</v>
      </c>
      <c r="AV252" s="330" t="e">
        <f t="shared" si="120"/>
        <v>#DIV/0!</v>
      </c>
      <c r="AW252" s="330" t="e">
        <f t="shared" si="120"/>
        <v>#DIV/0!</v>
      </c>
      <c r="AX252" s="330" t="e">
        <f t="shared" si="120"/>
        <v>#DIV/0!</v>
      </c>
      <c r="AY252" s="330" t="e">
        <f t="shared" si="120"/>
        <v>#DIV/0!</v>
      </c>
      <c r="AZ252" s="330" t="e">
        <f t="shared" si="120"/>
        <v>#DIV/0!</v>
      </c>
      <c r="BA252" s="330" t="e">
        <f t="shared" si="120"/>
        <v>#DIV/0!</v>
      </c>
      <c r="BB252" s="330" t="e">
        <f t="shared" si="120"/>
        <v>#DIV/0!</v>
      </c>
      <c r="BC252" s="330" t="e">
        <f t="shared" si="120"/>
        <v>#DIV/0!</v>
      </c>
      <c r="BD252" s="330" t="e">
        <f t="shared" si="120"/>
        <v>#DIV/0!</v>
      </c>
      <c r="BE252" s="330" t="e">
        <f t="shared" si="120"/>
        <v>#DIV/0!</v>
      </c>
      <c r="BF252" s="330" t="e">
        <f t="shared" si="120"/>
        <v>#DIV/0!</v>
      </c>
      <c r="BG252" s="330" t="e">
        <f t="shared" si="120"/>
        <v>#DIV/0!</v>
      </c>
      <c r="BH252" s="330" t="e">
        <f t="shared" si="120"/>
        <v>#DIV/0!</v>
      </c>
      <c r="BI252" s="330" t="e">
        <f t="shared" si="120"/>
        <v>#DIV/0!</v>
      </c>
      <c r="BJ252" s="330" t="e">
        <f t="shared" si="120"/>
        <v>#DIV/0!</v>
      </c>
      <c r="BK252" s="330" t="e">
        <f t="shared" si="120"/>
        <v>#DIV/0!</v>
      </c>
      <c r="BL252" s="330" t="e">
        <f t="shared" si="120"/>
        <v>#DIV/0!</v>
      </c>
      <c r="BM252" s="330" t="e">
        <f t="shared" si="120"/>
        <v>#DIV/0!</v>
      </c>
      <c r="BN252" s="330" t="e">
        <f t="shared" si="120"/>
        <v>#DIV/0!</v>
      </c>
      <c r="BO252" s="330" t="e">
        <f t="shared" ref="BO252" si="121">BO243/BO251</f>
        <v>#DIV/0!</v>
      </c>
    </row>
    <row r="253" spans="2:67" ht="15.6" x14ac:dyDescent="0.3">
      <c r="B253" s="313" t="s">
        <v>364</v>
      </c>
      <c r="C253" s="330" t="e">
        <f t="shared" ref="C253:BN253" si="122">C239/C247</f>
        <v>#DIV/0!</v>
      </c>
      <c r="D253" s="330" t="e">
        <f t="shared" si="122"/>
        <v>#DIV/0!</v>
      </c>
      <c r="E253" s="330" t="e">
        <f t="shared" si="122"/>
        <v>#DIV/0!</v>
      </c>
      <c r="F253" s="330" t="e">
        <f t="shared" si="122"/>
        <v>#DIV/0!</v>
      </c>
      <c r="G253" s="330" t="e">
        <f t="shared" si="122"/>
        <v>#DIV/0!</v>
      </c>
      <c r="H253" s="330" t="e">
        <v>#DIV/0!</v>
      </c>
      <c r="I253" s="330" t="e">
        <v>#DIV/0!</v>
      </c>
      <c r="J253" s="330" t="e">
        <v>#DIV/0!</v>
      </c>
      <c r="K253" s="330" t="e">
        <v>#DIV/0!</v>
      </c>
      <c r="L253" s="330" t="e">
        <v>#DIV/0!</v>
      </c>
      <c r="M253" s="330" t="e">
        <v>#DIV/0!</v>
      </c>
      <c r="N253" s="330" t="e">
        <v>#DIV/0!</v>
      </c>
      <c r="O253" s="330" t="e">
        <v>#DIV/0!</v>
      </c>
      <c r="P253" s="330" t="e">
        <v>#DIV/0!</v>
      </c>
      <c r="Q253" s="330" t="e">
        <f t="shared" si="122"/>
        <v>#DIV/0!</v>
      </c>
      <c r="R253" s="330" t="e">
        <f t="shared" si="122"/>
        <v>#DIV/0!</v>
      </c>
      <c r="S253" s="330" t="e">
        <f t="shared" si="122"/>
        <v>#DIV/0!</v>
      </c>
      <c r="T253" s="330" t="e">
        <f t="shared" si="122"/>
        <v>#DIV/0!</v>
      </c>
      <c r="U253" s="330" t="e">
        <f t="shared" si="122"/>
        <v>#DIV/0!</v>
      </c>
      <c r="V253" s="330" t="e">
        <f t="shared" si="122"/>
        <v>#DIV/0!</v>
      </c>
      <c r="W253" s="330" t="e">
        <f t="shared" si="122"/>
        <v>#DIV/0!</v>
      </c>
      <c r="X253" s="330" t="e">
        <f t="shared" si="122"/>
        <v>#DIV/0!</v>
      </c>
      <c r="Y253" s="330" t="e">
        <f t="shared" si="122"/>
        <v>#DIV/0!</v>
      </c>
      <c r="Z253" s="330" t="e">
        <f t="shared" si="122"/>
        <v>#DIV/0!</v>
      </c>
      <c r="AA253" s="330" t="e">
        <f t="shared" si="122"/>
        <v>#DIV/0!</v>
      </c>
      <c r="AB253" s="330" t="e">
        <f t="shared" si="122"/>
        <v>#DIV/0!</v>
      </c>
      <c r="AC253" s="330" t="e">
        <f t="shared" si="122"/>
        <v>#DIV/0!</v>
      </c>
      <c r="AD253" s="330" t="e">
        <f t="shared" si="122"/>
        <v>#DIV/0!</v>
      </c>
      <c r="AE253" s="330" t="e">
        <f t="shared" si="122"/>
        <v>#DIV/0!</v>
      </c>
      <c r="AF253" s="330" t="e">
        <f t="shared" si="122"/>
        <v>#DIV/0!</v>
      </c>
      <c r="AG253" s="330" t="e">
        <f t="shared" si="122"/>
        <v>#DIV/0!</v>
      </c>
      <c r="AH253" s="330" t="e">
        <f t="shared" si="122"/>
        <v>#DIV/0!</v>
      </c>
      <c r="AI253" s="330" t="e">
        <f t="shared" si="122"/>
        <v>#DIV/0!</v>
      </c>
      <c r="AJ253" s="330" t="e">
        <f t="shared" si="122"/>
        <v>#DIV/0!</v>
      </c>
      <c r="AK253" s="330" t="e">
        <f t="shared" si="122"/>
        <v>#DIV/0!</v>
      </c>
      <c r="AL253" s="330" t="e">
        <f t="shared" si="122"/>
        <v>#DIV/0!</v>
      </c>
      <c r="AM253" s="330" t="e">
        <f t="shared" si="122"/>
        <v>#DIV/0!</v>
      </c>
      <c r="AN253" s="330" t="e">
        <f t="shared" si="122"/>
        <v>#DIV/0!</v>
      </c>
      <c r="AO253" s="330" t="e">
        <f t="shared" si="122"/>
        <v>#DIV/0!</v>
      </c>
      <c r="AP253" s="330" t="e">
        <f t="shared" si="122"/>
        <v>#DIV/0!</v>
      </c>
      <c r="AQ253" s="330" t="e">
        <f t="shared" si="122"/>
        <v>#DIV/0!</v>
      </c>
      <c r="AR253" s="330" t="e">
        <f t="shared" si="122"/>
        <v>#DIV/0!</v>
      </c>
      <c r="AS253" s="330" t="e">
        <f t="shared" si="122"/>
        <v>#DIV/0!</v>
      </c>
      <c r="AT253" s="330" t="e">
        <f t="shared" si="122"/>
        <v>#DIV/0!</v>
      </c>
      <c r="AU253" s="330" t="e">
        <f t="shared" si="122"/>
        <v>#DIV/0!</v>
      </c>
      <c r="AV253" s="330" t="e">
        <f t="shared" si="122"/>
        <v>#DIV/0!</v>
      </c>
      <c r="AW253" s="330" t="e">
        <f t="shared" si="122"/>
        <v>#DIV/0!</v>
      </c>
      <c r="AX253" s="330" t="e">
        <f t="shared" si="122"/>
        <v>#DIV/0!</v>
      </c>
      <c r="AY253" s="330" t="e">
        <f t="shared" si="122"/>
        <v>#DIV/0!</v>
      </c>
      <c r="AZ253" s="330" t="e">
        <f t="shared" si="122"/>
        <v>#DIV/0!</v>
      </c>
      <c r="BA253" s="330" t="e">
        <f t="shared" si="122"/>
        <v>#DIV/0!</v>
      </c>
      <c r="BB253" s="330" t="e">
        <f t="shared" si="122"/>
        <v>#DIV/0!</v>
      </c>
      <c r="BC253" s="330" t="e">
        <f t="shared" si="122"/>
        <v>#DIV/0!</v>
      </c>
      <c r="BD253" s="330" t="e">
        <f t="shared" si="122"/>
        <v>#DIV/0!</v>
      </c>
      <c r="BE253" s="330" t="e">
        <f t="shared" si="122"/>
        <v>#DIV/0!</v>
      </c>
      <c r="BF253" s="330" t="e">
        <f t="shared" si="122"/>
        <v>#DIV/0!</v>
      </c>
      <c r="BG253" s="330" t="e">
        <f t="shared" si="122"/>
        <v>#DIV/0!</v>
      </c>
      <c r="BH253" s="330" t="e">
        <f t="shared" si="122"/>
        <v>#DIV/0!</v>
      </c>
      <c r="BI253" s="330" t="e">
        <f t="shared" si="122"/>
        <v>#DIV/0!</v>
      </c>
      <c r="BJ253" s="330" t="e">
        <f t="shared" si="122"/>
        <v>#DIV/0!</v>
      </c>
      <c r="BK253" s="330" t="e">
        <f t="shared" si="122"/>
        <v>#DIV/0!</v>
      </c>
      <c r="BL253" s="330" t="e">
        <f t="shared" si="122"/>
        <v>#DIV/0!</v>
      </c>
      <c r="BM253" s="330" t="e">
        <f t="shared" si="122"/>
        <v>#DIV/0!</v>
      </c>
      <c r="BN253" s="330" t="e">
        <f t="shared" si="122"/>
        <v>#DIV/0!</v>
      </c>
      <c r="BO253" s="330" t="e">
        <f t="shared" ref="BO253" si="123">BO239/BO247</f>
        <v>#DIV/0!</v>
      </c>
    </row>
    <row r="254" spans="2:67" ht="31.2" x14ac:dyDescent="0.3">
      <c r="B254" s="313" t="s">
        <v>365</v>
      </c>
      <c r="C254" s="330" t="e">
        <f t="shared" ref="C254:BN254" si="124">C242/C250</f>
        <v>#DIV/0!</v>
      </c>
      <c r="D254" s="330" t="e">
        <f t="shared" si="124"/>
        <v>#DIV/0!</v>
      </c>
      <c r="E254" s="330" t="e">
        <f t="shared" si="124"/>
        <v>#DIV/0!</v>
      </c>
      <c r="F254" s="330" t="e">
        <f t="shared" si="124"/>
        <v>#DIV/0!</v>
      </c>
      <c r="G254" s="330" t="e">
        <f t="shared" si="124"/>
        <v>#DIV/0!</v>
      </c>
      <c r="H254" s="330" t="e">
        <v>#DIV/0!</v>
      </c>
      <c r="I254" s="330" t="e">
        <v>#DIV/0!</v>
      </c>
      <c r="J254" s="330" t="e">
        <v>#DIV/0!</v>
      </c>
      <c r="K254" s="330" t="e">
        <v>#DIV/0!</v>
      </c>
      <c r="L254" s="330" t="e">
        <v>#DIV/0!</v>
      </c>
      <c r="M254" s="330" t="e">
        <v>#DIV/0!</v>
      </c>
      <c r="N254" s="330" t="e">
        <v>#DIV/0!</v>
      </c>
      <c r="O254" s="330" t="e">
        <v>#DIV/0!</v>
      </c>
      <c r="P254" s="330" t="e">
        <v>#DIV/0!</v>
      </c>
      <c r="Q254" s="330" t="e">
        <f t="shared" si="124"/>
        <v>#DIV/0!</v>
      </c>
      <c r="R254" s="330" t="e">
        <f t="shared" si="124"/>
        <v>#DIV/0!</v>
      </c>
      <c r="S254" s="330" t="e">
        <f t="shared" si="124"/>
        <v>#DIV/0!</v>
      </c>
      <c r="T254" s="330" t="e">
        <f t="shared" si="124"/>
        <v>#DIV/0!</v>
      </c>
      <c r="U254" s="330" t="e">
        <f t="shared" si="124"/>
        <v>#DIV/0!</v>
      </c>
      <c r="V254" s="330" t="e">
        <f t="shared" si="124"/>
        <v>#DIV/0!</v>
      </c>
      <c r="W254" s="330" t="e">
        <f t="shared" si="124"/>
        <v>#DIV/0!</v>
      </c>
      <c r="X254" s="330" t="e">
        <f t="shared" si="124"/>
        <v>#DIV/0!</v>
      </c>
      <c r="Y254" s="330" t="e">
        <f t="shared" si="124"/>
        <v>#DIV/0!</v>
      </c>
      <c r="Z254" s="330" t="e">
        <f t="shared" si="124"/>
        <v>#DIV/0!</v>
      </c>
      <c r="AA254" s="330" t="e">
        <f t="shared" si="124"/>
        <v>#DIV/0!</v>
      </c>
      <c r="AB254" s="330" t="e">
        <f t="shared" si="124"/>
        <v>#DIV/0!</v>
      </c>
      <c r="AC254" s="330" t="e">
        <f t="shared" si="124"/>
        <v>#DIV/0!</v>
      </c>
      <c r="AD254" s="330" t="e">
        <f t="shared" si="124"/>
        <v>#DIV/0!</v>
      </c>
      <c r="AE254" s="330" t="e">
        <f t="shared" si="124"/>
        <v>#DIV/0!</v>
      </c>
      <c r="AF254" s="330" t="e">
        <f t="shared" si="124"/>
        <v>#DIV/0!</v>
      </c>
      <c r="AG254" s="330" t="e">
        <f t="shared" si="124"/>
        <v>#DIV/0!</v>
      </c>
      <c r="AH254" s="330" t="e">
        <f t="shared" si="124"/>
        <v>#DIV/0!</v>
      </c>
      <c r="AI254" s="330" t="e">
        <f t="shared" si="124"/>
        <v>#DIV/0!</v>
      </c>
      <c r="AJ254" s="330" t="e">
        <f t="shared" si="124"/>
        <v>#DIV/0!</v>
      </c>
      <c r="AK254" s="330" t="e">
        <f t="shared" si="124"/>
        <v>#DIV/0!</v>
      </c>
      <c r="AL254" s="330" t="e">
        <f t="shared" si="124"/>
        <v>#DIV/0!</v>
      </c>
      <c r="AM254" s="330" t="e">
        <f t="shared" si="124"/>
        <v>#DIV/0!</v>
      </c>
      <c r="AN254" s="330" t="e">
        <f t="shared" si="124"/>
        <v>#DIV/0!</v>
      </c>
      <c r="AO254" s="330" t="e">
        <f t="shared" si="124"/>
        <v>#DIV/0!</v>
      </c>
      <c r="AP254" s="330" t="e">
        <f t="shared" si="124"/>
        <v>#DIV/0!</v>
      </c>
      <c r="AQ254" s="330" t="e">
        <f t="shared" si="124"/>
        <v>#DIV/0!</v>
      </c>
      <c r="AR254" s="330" t="e">
        <f t="shared" si="124"/>
        <v>#DIV/0!</v>
      </c>
      <c r="AS254" s="330" t="e">
        <f t="shared" si="124"/>
        <v>#DIV/0!</v>
      </c>
      <c r="AT254" s="330" t="e">
        <f t="shared" si="124"/>
        <v>#DIV/0!</v>
      </c>
      <c r="AU254" s="330" t="e">
        <f t="shared" si="124"/>
        <v>#DIV/0!</v>
      </c>
      <c r="AV254" s="330" t="e">
        <f t="shared" si="124"/>
        <v>#DIV/0!</v>
      </c>
      <c r="AW254" s="330" t="e">
        <f t="shared" si="124"/>
        <v>#DIV/0!</v>
      </c>
      <c r="AX254" s="330" t="e">
        <f t="shared" si="124"/>
        <v>#DIV/0!</v>
      </c>
      <c r="AY254" s="330" t="e">
        <f t="shared" si="124"/>
        <v>#DIV/0!</v>
      </c>
      <c r="AZ254" s="330" t="e">
        <f t="shared" si="124"/>
        <v>#DIV/0!</v>
      </c>
      <c r="BA254" s="330" t="e">
        <f t="shared" si="124"/>
        <v>#DIV/0!</v>
      </c>
      <c r="BB254" s="330" t="e">
        <f t="shared" si="124"/>
        <v>#DIV/0!</v>
      </c>
      <c r="BC254" s="330" t="e">
        <f t="shared" si="124"/>
        <v>#DIV/0!</v>
      </c>
      <c r="BD254" s="330" t="e">
        <f t="shared" si="124"/>
        <v>#DIV/0!</v>
      </c>
      <c r="BE254" s="330" t="e">
        <f t="shared" si="124"/>
        <v>#DIV/0!</v>
      </c>
      <c r="BF254" s="330" t="e">
        <f t="shared" si="124"/>
        <v>#DIV/0!</v>
      </c>
      <c r="BG254" s="330" t="e">
        <f t="shared" si="124"/>
        <v>#DIV/0!</v>
      </c>
      <c r="BH254" s="330" t="e">
        <f t="shared" si="124"/>
        <v>#DIV/0!</v>
      </c>
      <c r="BI254" s="330" t="e">
        <f t="shared" si="124"/>
        <v>#DIV/0!</v>
      </c>
      <c r="BJ254" s="330" t="e">
        <f t="shared" si="124"/>
        <v>#DIV/0!</v>
      </c>
      <c r="BK254" s="330" t="e">
        <f t="shared" si="124"/>
        <v>#DIV/0!</v>
      </c>
      <c r="BL254" s="330" t="e">
        <f t="shared" si="124"/>
        <v>#DIV/0!</v>
      </c>
      <c r="BM254" s="330" t="e">
        <f t="shared" si="124"/>
        <v>#DIV/0!</v>
      </c>
      <c r="BN254" s="330" t="e">
        <f t="shared" si="124"/>
        <v>#DIV/0!</v>
      </c>
      <c r="BO254" s="330" t="e">
        <f t="shared" ref="BO254" si="125">BO242/BO250</f>
        <v>#DIV/0!</v>
      </c>
    </row>
    <row r="255" spans="2:67" s="19" customFormat="1" x14ac:dyDescent="0.3">
      <c r="K255" s="458"/>
      <c r="L255" s="458"/>
      <c r="M255" s="458"/>
      <c r="N255" s="458"/>
      <c r="O255" s="458"/>
      <c r="P255" s="458"/>
      <c r="Q255" s="458"/>
      <c r="R255" s="29"/>
      <c r="S255" s="29"/>
    </row>
    <row r="256" spans="2:67" s="19" customFormat="1" ht="15.6" x14ac:dyDescent="0.3">
      <c r="B256" s="542" t="s">
        <v>287</v>
      </c>
      <c r="C256" s="542"/>
      <c r="D256" s="542"/>
      <c r="E256" s="542"/>
      <c r="F256" s="111"/>
      <c r="G256" s="111"/>
      <c r="K256" s="458"/>
      <c r="L256" s="458"/>
      <c r="M256" s="458"/>
      <c r="N256" s="458"/>
      <c r="O256" s="458"/>
      <c r="P256" s="458"/>
      <c r="Q256" s="458"/>
      <c r="R256" s="29"/>
      <c r="S256" s="29"/>
    </row>
    <row r="257" spans="2:67" s="19" customFormat="1" ht="15.6" x14ac:dyDescent="0.3">
      <c r="B257" s="111"/>
      <c r="C257" s="111"/>
      <c r="D257" s="111"/>
      <c r="E257" s="111"/>
      <c r="F257" s="111"/>
      <c r="G257" s="111"/>
      <c r="K257" s="458"/>
      <c r="L257" s="458"/>
      <c r="M257" s="458"/>
      <c r="N257" s="458"/>
      <c r="O257" s="458"/>
      <c r="P257" s="458"/>
      <c r="Q257" s="458"/>
      <c r="R257" s="29"/>
      <c r="S257" s="29"/>
    </row>
    <row r="258" spans="2:67" s="19" customFormat="1" ht="30" customHeight="1" x14ac:dyDescent="0.3">
      <c r="B258" s="124"/>
      <c r="C258" s="554" t="s">
        <v>179</v>
      </c>
      <c r="D258" s="554"/>
      <c r="E258" s="554"/>
      <c r="F258" s="554"/>
      <c r="G258" s="554"/>
      <c r="K258" s="458"/>
      <c r="L258" s="458"/>
      <c r="M258" s="458"/>
      <c r="N258" s="458"/>
      <c r="O258" s="458"/>
      <c r="P258" s="458"/>
      <c r="Q258" s="458"/>
      <c r="R258" s="29"/>
      <c r="S258" s="29"/>
    </row>
    <row r="259" spans="2:67" s="19" customFormat="1" ht="30" customHeight="1" x14ac:dyDescent="0.3">
      <c r="B259" s="113" t="s">
        <v>180</v>
      </c>
      <c r="C259" s="561"/>
      <c r="D259" s="561"/>
      <c r="E259" s="561"/>
      <c r="F259" s="561"/>
      <c r="G259" s="561"/>
      <c r="K259" s="458"/>
      <c r="L259" s="458"/>
      <c r="M259" s="458"/>
      <c r="N259" s="458"/>
      <c r="O259" s="458"/>
      <c r="P259" s="458"/>
      <c r="Q259" s="458"/>
      <c r="R259" s="29"/>
      <c r="S259" s="29"/>
    </row>
    <row r="260" spans="2:67" s="19" customFormat="1" ht="16.2" customHeight="1" thickBot="1" x14ac:dyDescent="0.35">
      <c r="B260" s="113" t="s">
        <v>268</v>
      </c>
      <c r="C260" s="536" t="s">
        <v>9</v>
      </c>
      <c r="D260" s="536"/>
      <c r="E260" s="536"/>
      <c r="F260" s="536"/>
      <c r="G260" s="536"/>
      <c r="H260" s="558">
        <v>2018</v>
      </c>
      <c r="I260" s="559"/>
      <c r="J260" s="559"/>
      <c r="K260" s="559"/>
      <c r="L260" s="559"/>
      <c r="M260" s="559"/>
      <c r="N260" s="559"/>
      <c r="O260" s="559"/>
      <c r="P260" s="560"/>
      <c r="Q260" s="556">
        <v>2019</v>
      </c>
      <c r="R260" s="556"/>
      <c r="S260" s="556"/>
      <c r="T260" s="556"/>
      <c r="U260" s="556"/>
      <c r="V260" s="556"/>
      <c r="W260" s="556"/>
      <c r="X260" s="556"/>
      <c r="Y260" s="556"/>
      <c r="Z260" s="562"/>
      <c r="AA260" s="562"/>
      <c r="AB260" s="562"/>
      <c r="AC260" s="556">
        <v>2020</v>
      </c>
      <c r="AD260" s="556"/>
      <c r="AE260" s="556"/>
      <c r="AF260" s="556"/>
      <c r="AG260" s="556"/>
      <c r="AH260" s="556"/>
      <c r="AI260" s="556"/>
      <c r="AJ260" s="556"/>
      <c r="AK260" s="556"/>
      <c r="AL260" s="556"/>
      <c r="AM260" s="556"/>
      <c r="AN260" s="556"/>
      <c r="AO260" s="556">
        <v>2021</v>
      </c>
      <c r="AP260" s="556"/>
      <c r="AQ260" s="556"/>
      <c r="AR260" s="556"/>
      <c r="AS260" s="556"/>
      <c r="AT260" s="556"/>
      <c r="AU260" s="556"/>
      <c r="AV260" s="556"/>
      <c r="AW260" s="556"/>
      <c r="AX260" s="556"/>
      <c r="AY260" s="556"/>
      <c r="AZ260" s="556"/>
      <c r="BA260" s="556">
        <v>2022</v>
      </c>
      <c r="BB260" s="556"/>
      <c r="BC260" s="556"/>
      <c r="BD260" s="556"/>
      <c r="BE260" s="556"/>
      <c r="BF260" s="556"/>
      <c r="BG260" s="556"/>
      <c r="BH260" s="556"/>
      <c r="BI260" s="556"/>
      <c r="BJ260" s="556"/>
      <c r="BK260" s="556"/>
      <c r="BL260" s="556"/>
      <c r="BM260" s="556">
        <v>2023</v>
      </c>
      <c r="BN260" s="556"/>
      <c r="BO260" s="556"/>
    </row>
    <row r="261" spans="2:67" s="19" customFormat="1" ht="42" x14ac:dyDescent="0.3">
      <c r="B261" s="113" t="s">
        <v>252</v>
      </c>
      <c r="C261" s="114" t="s">
        <v>270</v>
      </c>
      <c r="D261" s="114" t="s">
        <v>271</v>
      </c>
      <c r="E261" s="114" t="s">
        <v>272</v>
      </c>
      <c r="F261" s="114" t="s">
        <v>273</v>
      </c>
      <c r="G261" s="114" t="s">
        <v>274</v>
      </c>
      <c r="H261" s="114" t="s">
        <v>288</v>
      </c>
      <c r="I261" s="114" t="s">
        <v>289</v>
      </c>
      <c r="J261" s="114" t="s">
        <v>290</v>
      </c>
      <c r="K261" s="114" t="s">
        <v>291</v>
      </c>
      <c r="L261" s="114" t="s">
        <v>292</v>
      </c>
      <c r="M261" s="114" t="s">
        <v>293</v>
      </c>
      <c r="N261" s="114" t="s">
        <v>294</v>
      </c>
      <c r="O261" s="114" t="s">
        <v>295</v>
      </c>
      <c r="P261" s="114" t="s">
        <v>296</v>
      </c>
      <c r="Q261" s="114" t="s">
        <v>297</v>
      </c>
      <c r="R261" s="114" t="s">
        <v>298</v>
      </c>
      <c r="S261" s="114" t="s">
        <v>299</v>
      </c>
      <c r="T261" s="114" t="s">
        <v>300</v>
      </c>
      <c r="U261" s="114" t="s">
        <v>301</v>
      </c>
      <c r="V261" s="114" t="s">
        <v>302</v>
      </c>
      <c r="W261" s="114" t="s">
        <v>303</v>
      </c>
      <c r="X261" s="114" t="s">
        <v>304</v>
      </c>
      <c r="Y261" s="114" t="s">
        <v>305</v>
      </c>
      <c r="Z261" s="114" t="s">
        <v>306</v>
      </c>
      <c r="AA261" s="114" t="s">
        <v>307</v>
      </c>
      <c r="AB261" s="114" t="s">
        <v>308</v>
      </c>
      <c r="AC261" s="114" t="s">
        <v>309</v>
      </c>
      <c r="AD261" s="114" t="s">
        <v>310</v>
      </c>
      <c r="AE261" s="114" t="s">
        <v>311</v>
      </c>
      <c r="AF261" s="114" t="s">
        <v>312</v>
      </c>
      <c r="AG261" s="114" t="s">
        <v>313</v>
      </c>
      <c r="AH261" s="114" t="s">
        <v>314</v>
      </c>
      <c r="AI261" s="114" t="s">
        <v>315</v>
      </c>
      <c r="AJ261" s="114" t="s">
        <v>316</v>
      </c>
      <c r="AK261" s="114" t="s">
        <v>317</v>
      </c>
      <c r="AL261" s="114" t="s">
        <v>318</v>
      </c>
      <c r="AM261" s="114" t="s">
        <v>319</v>
      </c>
      <c r="AN261" s="114" t="s">
        <v>320</v>
      </c>
      <c r="AO261" s="114" t="s">
        <v>321</v>
      </c>
      <c r="AP261" s="114" t="s">
        <v>322</v>
      </c>
      <c r="AQ261" s="114" t="s">
        <v>323</v>
      </c>
      <c r="AR261" s="114" t="s">
        <v>324</v>
      </c>
      <c r="AS261" s="114" t="s">
        <v>325</v>
      </c>
      <c r="AT261" s="114" t="s">
        <v>326</v>
      </c>
      <c r="AU261" s="114" t="s">
        <v>327</v>
      </c>
      <c r="AV261" s="114" t="s">
        <v>328</v>
      </c>
      <c r="AW261" s="114" t="s">
        <v>329</v>
      </c>
      <c r="AX261" s="114" t="s">
        <v>330</v>
      </c>
      <c r="AY261" s="114" t="s">
        <v>331</v>
      </c>
      <c r="AZ261" s="114" t="s">
        <v>332</v>
      </c>
      <c r="BA261" s="114" t="s">
        <v>333</v>
      </c>
      <c r="BB261" s="114" t="s">
        <v>334</v>
      </c>
      <c r="BC261" s="114" t="s">
        <v>335</v>
      </c>
      <c r="BD261" s="114" t="s">
        <v>336</v>
      </c>
      <c r="BE261" s="114" t="s">
        <v>337</v>
      </c>
      <c r="BF261" s="114" t="s">
        <v>338</v>
      </c>
      <c r="BG261" s="114" t="s">
        <v>339</v>
      </c>
      <c r="BH261" s="114" t="s">
        <v>340</v>
      </c>
      <c r="BI261" s="114" t="s">
        <v>341</v>
      </c>
      <c r="BJ261" s="114" t="s">
        <v>342</v>
      </c>
      <c r="BK261" s="114" t="s">
        <v>343</v>
      </c>
      <c r="BL261" s="114" t="s">
        <v>344</v>
      </c>
      <c r="BM261" s="309" t="s">
        <v>345</v>
      </c>
      <c r="BN261" s="309" t="s">
        <v>346</v>
      </c>
      <c r="BO261" s="309" t="s">
        <v>347</v>
      </c>
    </row>
    <row r="262" spans="2:67" ht="30.6" x14ac:dyDescent="0.3">
      <c r="B262" s="113" t="s">
        <v>348</v>
      </c>
      <c r="C262" s="310"/>
      <c r="D262" s="310"/>
      <c r="E262" s="310"/>
      <c r="F262" s="310"/>
      <c r="G262" s="311"/>
      <c r="H262" s="460"/>
      <c r="I262" s="460"/>
      <c r="J262" s="460"/>
      <c r="K262" s="460"/>
      <c r="L262" s="460"/>
      <c r="M262" s="460"/>
      <c r="N262" s="460"/>
      <c r="O262" s="460"/>
      <c r="P262" s="460"/>
      <c r="Q262" s="460"/>
      <c r="R262" s="460"/>
      <c r="S262" s="460"/>
      <c r="T262" s="460"/>
      <c r="U262" s="460"/>
      <c r="V262" s="460"/>
      <c r="W262" s="460"/>
      <c r="X262" s="460"/>
      <c r="Y262" s="460"/>
      <c r="Z262" s="460"/>
      <c r="AA262" s="460"/>
      <c r="AB262" s="460"/>
      <c r="AC262" s="460"/>
      <c r="AD262" s="460"/>
      <c r="AE262" s="460"/>
      <c r="AF262" s="460"/>
      <c r="AG262" s="460"/>
      <c r="AH262" s="460"/>
      <c r="AI262" s="460"/>
      <c r="AJ262" s="460"/>
      <c r="AK262" s="460"/>
      <c r="AL262" s="460"/>
      <c r="AM262" s="460"/>
      <c r="AN262" s="460"/>
      <c r="AO262" s="460"/>
      <c r="AP262" s="460"/>
      <c r="AQ262" s="460"/>
      <c r="AR262" s="460"/>
      <c r="AS262" s="460"/>
      <c r="AT262" s="460"/>
      <c r="AU262" s="460"/>
      <c r="AV262" s="460"/>
      <c r="AW262" s="460"/>
      <c r="AX262" s="460"/>
      <c r="AY262" s="460"/>
      <c r="AZ262" s="460"/>
      <c r="BA262" s="460"/>
      <c r="BB262" s="460"/>
      <c r="BC262" s="460"/>
      <c r="BD262" s="460"/>
      <c r="BE262" s="460"/>
      <c r="BF262" s="460"/>
      <c r="BG262" s="460"/>
      <c r="BH262" s="460"/>
      <c r="BI262" s="460"/>
      <c r="BJ262" s="460"/>
      <c r="BK262" s="460"/>
      <c r="BL262" s="312"/>
      <c r="BM262" s="460"/>
      <c r="BN262" s="460"/>
      <c r="BO262" s="460"/>
    </row>
    <row r="263" spans="2:67" ht="30.6" x14ac:dyDescent="0.3">
      <c r="B263" s="113" t="s">
        <v>349</v>
      </c>
      <c r="C263" s="310"/>
      <c r="D263" s="310"/>
      <c r="E263" s="310"/>
      <c r="F263" s="310"/>
      <c r="G263" s="311"/>
      <c r="H263" s="460"/>
      <c r="I263" s="460"/>
      <c r="J263" s="460"/>
      <c r="K263" s="460"/>
      <c r="L263" s="460"/>
      <c r="M263" s="460"/>
      <c r="N263" s="460"/>
      <c r="O263" s="460"/>
      <c r="P263" s="460"/>
      <c r="Q263" s="460"/>
      <c r="R263" s="460"/>
      <c r="S263" s="460"/>
      <c r="T263" s="460"/>
      <c r="U263" s="460"/>
      <c r="V263" s="460"/>
      <c r="W263" s="460"/>
      <c r="X263" s="460"/>
      <c r="Y263" s="460"/>
      <c r="Z263" s="460"/>
      <c r="AA263" s="460"/>
      <c r="AB263" s="460"/>
      <c r="AC263" s="460"/>
      <c r="AD263" s="460"/>
      <c r="AE263" s="460"/>
      <c r="AF263" s="460"/>
      <c r="AG263" s="460"/>
      <c r="AH263" s="460"/>
      <c r="AI263" s="460"/>
      <c r="AJ263" s="460"/>
      <c r="AK263" s="460"/>
      <c r="AL263" s="460"/>
      <c r="AM263" s="460"/>
      <c r="AN263" s="460"/>
      <c r="AO263" s="460"/>
      <c r="AP263" s="460"/>
      <c r="AQ263" s="460"/>
      <c r="AR263" s="460"/>
      <c r="AS263" s="460"/>
      <c r="AT263" s="460"/>
      <c r="AU263" s="460"/>
      <c r="AV263" s="460"/>
      <c r="AW263" s="460"/>
      <c r="AX263" s="460"/>
      <c r="AY263" s="460"/>
      <c r="AZ263" s="460"/>
      <c r="BA263" s="460"/>
      <c r="BB263" s="460"/>
      <c r="BC263" s="460"/>
      <c r="BD263" s="460"/>
      <c r="BE263" s="460"/>
      <c r="BF263" s="460"/>
      <c r="BG263" s="460"/>
      <c r="BH263" s="460"/>
      <c r="BI263" s="460"/>
      <c r="BJ263" s="460"/>
      <c r="BK263" s="460"/>
      <c r="BL263" s="312"/>
      <c r="BM263" s="460"/>
      <c r="BN263" s="460"/>
      <c r="BO263" s="460"/>
    </row>
    <row r="264" spans="2:67" ht="15.6" x14ac:dyDescent="0.3">
      <c r="B264" s="313" t="s">
        <v>350</v>
      </c>
      <c r="C264" s="314">
        <f t="shared" ref="C264:BN264" si="126">SUM(C262+C263)</f>
        <v>0</v>
      </c>
      <c r="D264" s="314">
        <f t="shared" si="126"/>
        <v>0</v>
      </c>
      <c r="E264" s="314">
        <f t="shared" si="126"/>
        <v>0</v>
      </c>
      <c r="F264" s="314">
        <f t="shared" si="126"/>
        <v>0</v>
      </c>
      <c r="G264" s="314">
        <f t="shared" si="126"/>
        <v>0</v>
      </c>
      <c r="H264" s="314">
        <v>0</v>
      </c>
      <c r="I264" s="314">
        <v>0</v>
      </c>
      <c r="J264" s="314">
        <v>0</v>
      </c>
      <c r="K264" s="314">
        <v>0</v>
      </c>
      <c r="L264" s="314">
        <v>0</v>
      </c>
      <c r="M264" s="314">
        <v>0</v>
      </c>
      <c r="N264" s="314">
        <v>0</v>
      </c>
      <c r="O264" s="314">
        <v>0</v>
      </c>
      <c r="P264" s="314">
        <v>0</v>
      </c>
      <c r="Q264" s="314">
        <f t="shared" si="126"/>
        <v>0</v>
      </c>
      <c r="R264" s="314">
        <f t="shared" si="126"/>
        <v>0</v>
      </c>
      <c r="S264" s="314">
        <f t="shared" si="126"/>
        <v>0</v>
      </c>
      <c r="T264" s="314">
        <f t="shared" si="126"/>
        <v>0</v>
      </c>
      <c r="U264" s="314">
        <f t="shared" si="126"/>
        <v>0</v>
      </c>
      <c r="V264" s="314">
        <f t="shared" si="126"/>
        <v>0</v>
      </c>
      <c r="W264" s="314">
        <f t="shared" si="126"/>
        <v>0</v>
      </c>
      <c r="X264" s="314">
        <f t="shared" si="126"/>
        <v>0</v>
      </c>
      <c r="Y264" s="314">
        <f t="shared" si="126"/>
        <v>0</v>
      </c>
      <c r="Z264" s="314">
        <f t="shared" si="126"/>
        <v>0</v>
      </c>
      <c r="AA264" s="314">
        <f t="shared" si="126"/>
        <v>0</v>
      </c>
      <c r="AB264" s="314">
        <f t="shared" si="126"/>
        <v>0</v>
      </c>
      <c r="AC264" s="314">
        <f t="shared" si="126"/>
        <v>0</v>
      </c>
      <c r="AD264" s="314">
        <f t="shared" si="126"/>
        <v>0</v>
      </c>
      <c r="AE264" s="314">
        <f t="shared" si="126"/>
        <v>0</v>
      </c>
      <c r="AF264" s="314">
        <f t="shared" si="126"/>
        <v>0</v>
      </c>
      <c r="AG264" s="314">
        <f t="shared" si="126"/>
        <v>0</v>
      </c>
      <c r="AH264" s="314">
        <f t="shared" si="126"/>
        <v>0</v>
      </c>
      <c r="AI264" s="314">
        <f t="shared" si="126"/>
        <v>0</v>
      </c>
      <c r="AJ264" s="314">
        <f t="shared" si="126"/>
        <v>0</v>
      </c>
      <c r="AK264" s="314">
        <f t="shared" si="126"/>
        <v>0</v>
      </c>
      <c r="AL264" s="314">
        <f t="shared" si="126"/>
        <v>0</v>
      </c>
      <c r="AM264" s="314">
        <f t="shared" si="126"/>
        <v>0</v>
      </c>
      <c r="AN264" s="314">
        <f t="shared" si="126"/>
        <v>0</v>
      </c>
      <c r="AO264" s="314">
        <f t="shared" si="126"/>
        <v>0</v>
      </c>
      <c r="AP264" s="314">
        <f t="shared" si="126"/>
        <v>0</v>
      </c>
      <c r="AQ264" s="314">
        <f t="shared" si="126"/>
        <v>0</v>
      </c>
      <c r="AR264" s="314">
        <f t="shared" si="126"/>
        <v>0</v>
      </c>
      <c r="AS264" s="314">
        <f t="shared" si="126"/>
        <v>0</v>
      </c>
      <c r="AT264" s="314">
        <f t="shared" si="126"/>
        <v>0</v>
      </c>
      <c r="AU264" s="314">
        <f t="shared" si="126"/>
        <v>0</v>
      </c>
      <c r="AV264" s="314">
        <f t="shared" si="126"/>
        <v>0</v>
      </c>
      <c r="AW264" s="314">
        <f t="shared" si="126"/>
        <v>0</v>
      </c>
      <c r="AX264" s="314">
        <f t="shared" si="126"/>
        <v>0</v>
      </c>
      <c r="AY264" s="314">
        <f t="shared" si="126"/>
        <v>0</v>
      </c>
      <c r="AZ264" s="314">
        <f t="shared" si="126"/>
        <v>0</v>
      </c>
      <c r="BA264" s="314">
        <f t="shared" si="126"/>
        <v>0</v>
      </c>
      <c r="BB264" s="314">
        <f t="shared" si="126"/>
        <v>0</v>
      </c>
      <c r="BC264" s="314">
        <f t="shared" si="126"/>
        <v>0</v>
      </c>
      <c r="BD264" s="314">
        <f t="shared" si="126"/>
        <v>0</v>
      </c>
      <c r="BE264" s="314">
        <f t="shared" si="126"/>
        <v>0</v>
      </c>
      <c r="BF264" s="314">
        <f t="shared" si="126"/>
        <v>0</v>
      </c>
      <c r="BG264" s="314">
        <f t="shared" si="126"/>
        <v>0</v>
      </c>
      <c r="BH264" s="314">
        <f t="shared" si="126"/>
        <v>0</v>
      </c>
      <c r="BI264" s="314">
        <f t="shared" si="126"/>
        <v>0</v>
      </c>
      <c r="BJ264" s="314">
        <f t="shared" si="126"/>
        <v>0</v>
      </c>
      <c r="BK264" s="314">
        <f t="shared" si="126"/>
        <v>0</v>
      </c>
      <c r="BL264" s="314">
        <f t="shared" si="126"/>
        <v>0</v>
      </c>
      <c r="BM264" s="314">
        <f t="shared" si="126"/>
        <v>0</v>
      </c>
      <c r="BN264" s="314">
        <f t="shared" si="126"/>
        <v>0</v>
      </c>
      <c r="BO264" s="314">
        <f t="shared" ref="BO264" si="127">SUM(BO262+BO263)</f>
        <v>0</v>
      </c>
    </row>
    <row r="265" spans="2:67" ht="30.6" x14ac:dyDescent="0.3">
      <c r="B265" s="113" t="s">
        <v>351</v>
      </c>
      <c r="C265" s="310"/>
      <c r="D265" s="310"/>
      <c r="E265" s="310"/>
      <c r="F265" s="310"/>
      <c r="G265" s="311"/>
      <c r="H265" s="460"/>
      <c r="I265" s="460"/>
      <c r="J265" s="460"/>
      <c r="K265" s="460"/>
      <c r="L265" s="460"/>
      <c r="M265" s="460"/>
      <c r="N265" s="460"/>
      <c r="O265" s="460"/>
      <c r="P265" s="460"/>
      <c r="Q265" s="460"/>
      <c r="R265" s="460"/>
      <c r="S265" s="460"/>
      <c r="T265" s="460"/>
      <c r="U265" s="460"/>
      <c r="V265" s="460"/>
      <c r="W265" s="460"/>
      <c r="X265" s="460"/>
      <c r="Y265" s="460"/>
      <c r="Z265" s="460"/>
      <c r="AA265" s="460"/>
      <c r="AB265" s="460"/>
      <c r="AC265" s="460"/>
      <c r="AD265" s="460"/>
      <c r="AE265" s="460"/>
      <c r="AF265" s="460"/>
      <c r="AG265" s="460"/>
      <c r="AH265" s="460"/>
      <c r="AI265" s="460"/>
      <c r="AJ265" s="460"/>
      <c r="AK265" s="460"/>
      <c r="AL265" s="460"/>
      <c r="AM265" s="460"/>
      <c r="AN265" s="460"/>
      <c r="AO265" s="460"/>
      <c r="AP265" s="460"/>
      <c r="AQ265" s="460"/>
      <c r="AR265" s="460"/>
      <c r="AS265" s="460"/>
      <c r="AT265" s="460"/>
      <c r="AU265" s="460"/>
      <c r="AV265" s="460"/>
      <c r="AW265" s="460"/>
      <c r="AX265" s="460"/>
      <c r="AY265" s="460"/>
      <c r="AZ265" s="460"/>
      <c r="BA265" s="460"/>
      <c r="BB265" s="460"/>
      <c r="BC265" s="460"/>
      <c r="BD265" s="460"/>
      <c r="BE265" s="460"/>
      <c r="BF265" s="460"/>
      <c r="BG265" s="460"/>
      <c r="BH265" s="460"/>
      <c r="BI265" s="460"/>
      <c r="BJ265" s="460"/>
      <c r="BK265" s="460"/>
      <c r="BL265" s="312"/>
      <c r="BM265" s="460"/>
      <c r="BN265" s="460"/>
      <c r="BO265" s="460"/>
    </row>
    <row r="266" spans="2:67" ht="30.6" x14ac:dyDescent="0.3">
      <c r="B266" s="113" t="s">
        <v>352</v>
      </c>
      <c r="C266" s="310"/>
      <c r="D266" s="310"/>
      <c r="E266" s="310"/>
      <c r="F266" s="310"/>
      <c r="G266" s="311"/>
      <c r="H266" s="460"/>
      <c r="I266" s="460"/>
      <c r="J266" s="460"/>
      <c r="K266" s="460"/>
      <c r="L266" s="460"/>
      <c r="M266" s="460"/>
      <c r="N266" s="460"/>
      <c r="O266" s="460"/>
      <c r="P266" s="460"/>
      <c r="Q266" s="460"/>
      <c r="R266" s="460"/>
      <c r="S266" s="460"/>
      <c r="T266" s="460"/>
      <c r="U266" s="460"/>
      <c r="V266" s="460"/>
      <c r="W266" s="460"/>
      <c r="X266" s="460"/>
      <c r="Y266" s="460"/>
      <c r="Z266" s="460"/>
      <c r="AA266" s="460"/>
      <c r="AB266" s="460"/>
      <c r="AC266" s="460"/>
      <c r="AD266" s="460"/>
      <c r="AE266" s="460"/>
      <c r="AF266" s="460"/>
      <c r="AG266" s="460"/>
      <c r="AH266" s="460"/>
      <c r="AI266" s="460"/>
      <c r="AJ266" s="460"/>
      <c r="AK266" s="460"/>
      <c r="AL266" s="460"/>
      <c r="AM266" s="460"/>
      <c r="AN266" s="460"/>
      <c r="AO266" s="460"/>
      <c r="AP266" s="460"/>
      <c r="AQ266" s="460"/>
      <c r="AR266" s="460"/>
      <c r="AS266" s="460"/>
      <c r="AT266" s="460"/>
      <c r="AU266" s="460"/>
      <c r="AV266" s="460"/>
      <c r="AW266" s="460"/>
      <c r="AX266" s="460"/>
      <c r="AY266" s="460"/>
      <c r="AZ266" s="460"/>
      <c r="BA266" s="460"/>
      <c r="BB266" s="460"/>
      <c r="BC266" s="460"/>
      <c r="BD266" s="460"/>
      <c r="BE266" s="460"/>
      <c r="BF266" s="460"/>
      <c r="BG266" s="460"/>
      <c r="BH266" s="460"/>
      <c r="BI266" s="460"/>
      <c r="BJ266" s="460"/>
      <c r="BK266" s="460"/>
      <c r="BL266" s="312"/>
      <c r="BM266" s="460"/>
      <c r="BN266" s="460"/>
      <c r="BO266" s="460"/>
    </row>
    <row r="267" spans="2:67" ht="15.6" x14ac:dyDescent="0.3">
      <c r="B267" s="313" t="s">
        <v>353</v>
      </c>
      <c r="C267" s="314">
        <f t="shared" ref="C267:BN267" si="128">SUM(C265+C266)</f>
        <v>0</v>
      </c>
      <c r="D267" s="314">
        <f t="shared" si="128"/>
        <v>0</v>
      </c>
      <c r="E267" s="314">
        <f t="shared" si="128"/>
        <v>0</v>
      </c>
      <c r="F267" s="314">
        <f t="shared" si="128"/>
        <v>0</v>
      </c>
      <c r="G267" s="314">
        <f t="shared" si="128"/>
        <v>0</v>
      </c>
      <c r="H267" s="314">
        <v>0</v>
      </c>
      <c r="I267" s="314">
        <v>0</v>
      </c>
      <c r="J267" s="314">
        <v>0</v>
      </c>
      <c r="K267" s="314">
        <v>0</v>
      </c>
      <c r="L267" s="314">
        <v>0</v>
      </c>
      <c r="M267" s="314">
        <v>0</v>
      </c>
      <c r="N267" s="314">
        <v>0</v>
      </c>
      <c r="O267" s="314">
        <v>0</v>
      </c>
      <c r="P267" s="314">
        <v>0</v>
      </c>
      <c r="Q267" s="314">
        <f t="shared" si="128"/>
        <v>0</v>
      </c>
      <c r="R267" s="314">
        <f t="shared" si="128"/>
        <v>0</v>
      </c>
      <c r="S267" s="314">
        <f t="shared" si="128"/>
        <v>0</v>
      </c>
      <c r="T267" s="314">
        <f t="shared" si="128"/>
        <v>0</v>
      </c>
      <c r="U267" s="314">
        <f t="shared" si="128"/>
        <v>0</v>
      </c>
      <c r="V267" s="314">
        <f t="shared" si="128"/>
        <v>0</v>
      </c>
      <c r="W267" s="314">
        <f t="shared" si="128"/>
        <v>0</v>
      </c>
      <c r="X267" s="314">
        <f t="shared" si="128"/>
        <v>0</v>
      </c>
      <c r="Y267" s="314">
        <f t="shared" si="128"/>
        <v>0</v>
      </c>
      <c r="Z267" s="314">
        <f t="shared" si="128"/>
        <v>0</v>
      </c>
      <c r="AA267" s="314">
        <f t="shared" si="128"/>
        <v>0</v>
      </c>
      <c r="AB267" s="314">
        <f t="shared" si="128"/>
        <v>0</v>
      </c>
      <c r="AC267" s="314">
        <f t="shared" si="128"/>
        <v>0</v>
      </c>
      <c r="AD267" s="314">
        <f t="shared" si="128"/>
        <v>0</v>
      </c>
      <c r="AE267" s="314">
        <f t="shared" si="128"/>
        <v>0</v>
      </c>
      <c r="AF267" s="314">
        <f t="shared" si="128"/>
        <v>0</v>
      </c>
      <c r="AG267" s="314">
        <f t="shared" si="128"/>
        <v>0</v>
      </c>
      <c r="AH267" s="314">
        <f t="shared" si="128"/>
        <v>0</v>
      </c>
      <c r="AI267" s="314">
        <f t="shared" si="128"/>
        <v>0</v>
      </c>
      <c r="AJ267" s="314">
        <f t="shared" si="128"/>
        <v>0</v>
      </c>
      <c r="AK267" s="314">
        <f t="shared" si="128"/>
        <v>0</v>
      </c>
      <c r="AL267" s="314">
        <f t="shared" si="128"/>
        <v>0</v>
      </c>
      <c r="AM267" s="314">
        <f t="shared" si="128"/>
        <v>0</v>
      </c>
      <c r="AN267" s="314">
        <f t="shared" si="128"/>
        <v>0</v>
      </c>
      <c r="AO267" s="314">
        <f t="shared" si="128"/>
        <v>0</v>
      </c>
      <c r="AP267" s="314">
        <f t="shared" si="128"/>
        <v>0</v>
      </c>
      <c r="AQ267" s="314">
        <f t="shared" si="128"/>
        <v>0</v>
      </c>
      <c r="AR267" s="314">
        <f t="shared" si="128"/>
        <v>0</v>
      </c>
      <c r="AS267" s="314">
        <f t="shared" si="128"/>
        <v>0</v>
      </c>
      <c r="AT267" s="314">
        <f t="shared" si="128"/>
        <v>0</v>
      </c>
      <c r="AU267" s="314">
        <f t="shared" si="128"/>
        <v>0</v>
      </c>
      <c r="AV267" s="314">
        <f t="shared" si="128"/>
        <v>0</v>
      </c>
      <c r="AW267" s="314">
        <f t="shared" si="128"/>
        <v>0</v>
      </c>
      <c r="AX267" s="314">
        <f t="shared" si="128"/>
        <v>0</v>
      </c>
      <c r="AY267" s="314">
        <f t="shared" si="128"/>
        <v>0</v>
      </c>
      <c r="AZ267" s="314">
        <f t="shared" si="128"/>
        <v>0</v>
      </c>
      <c r="BA267" s="314">
        <f t="shared" si="128"/>
        <v>0</v>
      </c>
      <c r="BB267" s="314">
        <f t="shared" si="128"/>
        <v>0</v>
      </c>
      <c r="BC267" s="314">
        <f t="shared" si="128"/>
        <v>0</v>
      </c>
      <c r="BD267" s="314">
        <f t="shared" si="128"/>
        <v>0</v>
      </c>
      <c r="BE267" s="314">
        <f t="shared" si="128"/>
        <v>0</v>
      </c>
      <c r="BF267" s="314">
        <f t="shared" si="128"/>
        <v>0</v>
      </c>
      <c r="BG267" s="314">
        <f t="shared" si="128"/>
        <v>0</v>
      </c>
      <c r="BH267" s="314">
        <f t="shared" si="128"/>
        <v>0</v>
      </c>
      <c r="BI267" s="314">
        <f t="shared" si="128"/>
        <v>0</v>
      </c>
      <c r="BJ267" s="314">
        <f t="shared" si="128"/>
        <v>0</v>
      </c>
      <c r="BK267" s="314">
        <f t="shared" si="128"/>
        <v>0</v>
      </c>
      <c r="BL267" s="314">
        <f t="shared" si="128"/>
        <v>0</v>
      </c>
      <c r="BM267" s="314">
        <f t="shared" si="128"/>
        <v>0</v>
      </c>
      <c r="BN267" s="314">
        <f t="shared" si="128"/>
        <v>0</v>
      </c>
      <c r="BO267" s="314">
        <f t="shared" ref="BO267" si="129">SUM(BO265+BO266)</f>
        <v>0</v>
      </c>
    </row>
    <row r="268" spans="2:67" ht="15.6" x14ac:dyDescent="0.3">
      <c r="B268" s="315" t="s">
        <v>354</v>
      </c>
      <c r="C268" s="316">
        <f t="shared" ref="C268:BN268" si="130">SUM(C264+C267)</f>
        <v>0</v>
      </c>
      <c r="D268" s="316">
        <f t="shared" si="130"/>
        <v>0</v>
      </c>
      <c r="E268" s="316">
        <f t="shared" si="130"/>
        <v>0</v>
      </c>
      <c r="F268" s="316">
        <f t="shared" si="130"/>
        <v>0</v>
      </c>
      <c r="G268" s="316">
        <f t="shared" si="130"/>
        <v>0</v>
      </c>
      <c r="H268" s="316">
        <v>0</v>
      </c>
      <c r="I268" s="316">
        <v>0</v>
      </c>
      <c r="J268" s="316">
        <v>0</v>
      </c>
      <c r="K268" s="316">
        <v>0</v>
      </c>
      <c r="L268" s="316">
        <v>0</v>
      </c>
      <c r="M268" s="316">
        <v>0</v>
      </c>
      <c r="N268" s="316">
        <v>0</v>
      </c>
      <c r="O268" s="316">
        <v>0</v>
      </c>
      <c r="P268" s="316">
        <v>0</v>
      </c>
      <c r="Q268" s="316">
        <f t="shared" si="130"/>
        <v>0</v>
      </c>
      <c r="R268" s="316">
        <f t="shared" si="130"/>
        <v>0</v>
      </c>
      <c r="S268" s="316">
        <f t="shared" si="130"/>
        <v>0</v>
      </c>
      <c r="T268" s="316">
        <f t="shared" si="130"/>
        <v>0</v>
      </c>
      <c r="U268" s="316">
        <f t="shared" si="130"/>
        <v>0</v>
      </c>
      <c r="V268" s="316">
        <f t="shared" si="130"/>
        <v>0</v>
      </c>
      <c r="W268" s="316">
        <f t="shared" si="130"/>
        <v>0</v>
      </c>
      <c r="X268" s="316">
        <f t="shared" si="130"/>
        <v>0</v>
      </c>
      <c r="Y268" s="316">
        <f t="shared" si="130"/>
        <v>0</v>
      </c>
      <c r="Z268" s="316">
        <f t="shared" si="130"/>
        <v>0</v>
      </c>
      <c r="AA268" s="316">
        <f t="shared" si="130"/>
        <v>0</v>
      </c>
      <c r="AB268" s="316">
        <f t="shared" si="130"/>
        <v>0</v>
      </c>
      <c r="AC268" s="316">
        <f t="shared" si="130"/>
        <v>0</v>
      </c>
      <c r="AD268" s="316">
        <f t="shared" si="130"/>
        <v>0</v>
      </c>
      <c r="AE268" s="316">
        <f t="shared" si="130"/>
        <v>0</v>
      </c>
      <c r="AF268" s="316">
        <f t="shared" si="130"/>
        <v>0</v>
      </c>
      <c r="AG268" s="316">
        <f t="shared" si="130"/>
        <v>0</v>
      </c>
      <c r="AH268" s="316">
        <f t="shared" si="130"/>
        <v>0</v>
      </c>
      <c r="AI268" s="316">
        <f t="shared" si="130"/>
        <v>0</v>
      </c>
      <c r="AJ268" s="316">
        <f t="shared" si="130"/>
        <v>0</v>
      </c>
      <c r="AK268" s="316">
        <f t="shared" si="130"/>
        <v>0</v>
      </c>
      <c r="AL268" s="316">
        <f t="shared" si="130"/>
        <v>0</v>
      </c>
      <c r="AM268" s="316">
        <f t="shared" si="130"/>
        <v>0</v>
      </c>
      <c r="AN268" s="316">
        <f t="shared" si="130"/>
        <v>0</v>
      </c>
      <c r="AO268" s="316">
        <f t="shared" si="130"/>
        <v>0</v>
      </c>
      <c r="AP268" s="316">
        <f t="shared" si="130"/>
        <v>0</v>
      </c>
      <c r="AQ268" s="316">
        <f t="shared" si="130"/>
        <v>0</v>
      </c>
      <c r="AR268" s="316">
        <f t="shared" si="130"/>
        <v>0</v>
      </c>
      <c r="AS268" s="316">
        <f t="shared" si="130"/>
        <v>0</v>
      </c>
      <c r="AT268" s="316">
        <f t="shared" si="130"/>
        <v>0</v>
      </c>
      <c r="AU268" s="316">
        <f t="shared" si="130"/>
        <v>0</v>
      </c>
      <c r="AV268" s="316">
        <f t="shared" si="130"/>
        <v>0</v>
      </c>
      <c r="AW268" s="316">
        <f t="shared" si="130"/>
        <v>0</v>
      </c>
      <c r="AX268" s="316">
        <f t="shared" si="130"/>
        <v>0</v>
      </c>
      <c r="AY268" s="316">
        <f t="shared" si="130"/>
        <v>0</v>
      </c>
      <c r="AZ268" s="316">
        <f t="shared" si="130"/>
        <v>0</v>
      </c>
      <c r="BA268" s="316">
        <f t="shared" si="130"/>
        <v>0</v>
      </c>
      <c r="BB268" s="316">
        <f t="shared" si="130"/>
        <v>0</v>
      </c>
      <c r="BC268" s="316">
        <f t="shared" si="130"/>
        <v>0</v>
      </c>
      <c r="BD268" s="316">
        <f t="shared" si="130"/>
        <v>0</v>
      </c>
      <c r="BE268" s="316">
        <f t="shared" si="130"/>
        <v>0</v>
      </c>
      <c r="BF268" s="316">
        <f t="shared" si="130"/>
        <v>0</v>
      </c>
      <c r="BG268" s="316">
        <f t="shared" si="130"/>
        <v>0</v>
      </c>
      <c r="BH268" s="316">
        <f t="shared" si="130"/>
        <v>0</v>
      </c>
      <c r="BI268" s="316">
        <f t="shared" si="130"/>
        <v>0</v>
      </c>
      <c r="BJ268" s="316">
        <f t="shared" si="130"/>
        <v>0</v>
      </c>
      <c r="BK268" s="316">
        <f t="shared" si="130"/>
        <v>0</v>
      </c>
      <c r="BL268" s="316">
        <f t="shared" si="130"/>
        <v>0</v>
      </c>
      <c r="BM268" s="316">
        <f t="shared" si="130"/>
        <v>0</v>
      </c>
      <c r="BN268" s="316">
        <f t="shared" si="130"/>
        <v>0</v>
      </c>
      <c r="BO268" s="316">
        <f t="shared" ref="BO268" si="131">SUM(BO264+BO267)</f>
        <v>0</v>
      </c>
    </row>
    <row r="269" spans="2:67" ht="16.2" thickBot="1" x14ac:dyDescent="0.35">
      <c r="B269" s="317" t="s">
        <v>355</v>
      </c>
      <c r="C269" s="318">
        <f>C268/C$11</f>
        <v>0</v>
      </c>
      <c r="D269" s="318">
        <f>D268/D$11</f>
        <v>0</v>
      </c>
      <c r="E269" s="318">
        <f>E268/E$11</f>
        <v>0</v>
      </c>
      <c r="F269" s="318">
        <f>F268/F$11</f>
        <v>0</v>
      </c>
      <c r="G269" s="318">
        <f>G268/G$11</f>
        <v>0</v>
      </c>
      <c r="H269" s="319"/>
      <c r="I269" s="320"/>
      <c r="J269" s="320"/>
      <c r="K269" s="320"/>
      <c r="L269" s="320"/>
      <c r="M269" s="321"/>
      <c r="N269" s="320"/>
      <c r="O269" s="320"/>
      <c r="P269" s="320"/>
      <c r="Q269" s="320"/>
      <c r="R269" s="321"/>
      <c r="S269" s="320"/>
      <c r="T269" s="320"/>
      <c r="U269" s="320"/>
      <c r="V269" s="320"/>
      <c r="W269" s="321"/>
      <c r="X269" s="320"/>
      <c r="Y269" s="320"/>
      <c r="Z269" s="320"/>
      <c r="AA269" s="320"/>
      <c r="AB269" s="321"/>
      <c r="AC269" s="320"/>
      <c r="AD269" s="320"/>
      <c r="AE269" s="320"/>
      <c r="AF269" s="320"/>
      <c r="AG269" s="321"/>
      <c r="AH269" s="320"/>
      <c r="AI269" s="320"/>
      <c r="AJ269" s="320"/>
      <c r="AK269" s="320"/>
      <c r="AL269" s="321"/>
      <c r="AM269" s="320"/>
      <c r="AN269" s="320"/>
      <c r="AO269" s="320"/>
      <c r="AP269" s="320"/>
      <c r="AQ269" s="321"/>
      <c r="AR269" s="320"/>
      <c r="AS269" s="320"/>
      <c r="AT269" s="320"/>
      <c r="AU269" s="320"/>
      <c r="AV269" s="321"/>
      <c r="AW269" s="320"/>
      <c r="AX269" s="320"/>
      <c r="AY269" s="320"/>
      <c r="AZ269" s="320"/>
      <c r="BA269" s="321"/>
      <c r="BB269" s="320"/>
      <c r="BC269" s="320"/>
      <c r="BD269" s="320"/>
      <c r="BE269" s="320"/>
      <c r="BF269" s="321"/>
      <c r="BG269" s="320"/>
      <c r="BH269" s="320"/>
      <c r="BI269" s="320"/>
      <c r="BJ269" s="320"/>
      <c r="BK269" s="321"/>
      <c r="BL269" s="320"/>
      <c r="BM269" s="320"/>
      <c r="BN269" s="320"/>
      <c r="BO269" s="320"/>
    </row>
    <row r="270" spans="2:67" ht="30.6" x14ac:dyDescent="0.3">
      <c r="B270" s="322" t="s">
        <v>356</v>
      </c>
      <c r="C270" s="323"/>
      <c r="D270" s="323"/>
      <c r="E270" s="323"/>
      <c r="F270" s="323"/>
      <c r="G270" s="324"/>
      <c r="H270" s="460"/>
      <c r="I270" s="460"/>
      <c r="J270" s="460"/>
      <c r="K270" s="460"/>
      <c r="L270" s="460"/>
      <c r="M270" s="460"/>
      <c r="N270" s="460"/>
      <c r="O270" s="460"/>
      <c r="P270" s="460"/>
      <c r="Q270" s="460"/>
      <c r="R270" s="460"/>
      <c r="S270" s="460"/>
      <c r="T270" s="460"/>
      <c r="U270" s="460"/>
      <c r="V270" s="460"/>
      <c r="W270" s="460"/>
      <c r="X270" s="460"/>
      <c r="Y270" s="460"/>
      <c r="Z270" s="460"/>
      <c r="AA270" s="460"/>
      <c r="AB270" s="460"/>
      <c r="AC270" s="460"/>
      <c r="AD270" s="460"/>
      <c r="AE270" s="460"/>
      <c r="AF270" s="460"/>
      <c r="AG270" s="460"/>
      <c r="AH270" s="460"/>
      <c r="AI270" s="460"/>
      <c r="AJ270" s="460"/>
      <c r="AK270" s="460"/>
      <c r="AL270" s="460"/>
      <c r="AM270" s="460"/>
      <c r="AN270" s="460"/>
      <c r="AO270" s="460"/>
      <c r="AP270" s="460"/>
      <c r="AQ270" s="460"/>
      <c r="AR270" s="460"/>
      <c r="AS270" s="460"/>
      <c r="AT270" s="460"/>
      <c r="AU270" s="460"/>
      <c r="AV270" s="460"/>
      <c r="AW270" s="460"/>
      <c r="AX270" s="460"/>
      <c r="AY270" s="460"/>
      <c r="AZ270" s="460"/>
      <c r="BA270" s="460"/>
      <c r="BB270" s="460"/>
      <c r="BC270" s="460"/>
      <c r="BD270" s="460"/>
      <c r="BE270" s="460"/>
      <c r="BF270" s="460"/>
      <c r="BG270" s="460"/>
      <c r="BH270" s="460"/>
      <c r="BI270" s="460"/>
      <c r="BJ270" s="460"/>
      <c r="BK270" s="460"/>
      <c r="BL270" s="312"/>
      <c r="BM270" s="460"/>
      <c r="BN270" s="460"/>
      <c r="BO270" s="460"/>
    </row>
    <row r="271" spans="2:67" ht="30.6" x14ac:dyDescent="0.3">
      <c r="B271" s="113" t="s">
        <v>357</v>
      </c>
      <c r="C271" s="323"/>
      <c r="D271" s="323"/>
      <c r="E271" s="323"/>
      <c r="F271" s="323"/>
      <c r="G271" s="324"/>
      <c r="H271" s="460"/>
      <c r="I271" s="460"/>
      <c r="J271" s="460"/>
      <c r="K271" s="460"/>
      <c r="L271" s="460"/>
      <c r="M271" s="460"/>
      <c r="N271" s="460"/>
      <c r="O271" s="460"/>
      <c r="P271" s="460"/>
      <c r="Q271" s="460"/>
      <c r="R271" s="460"/>
      <c r="S271" s="460"/>
      <c r="T271" s="460"/>
      <c r="U271" s="460"/>
      <c r="V271" s="460"/>
      <c r="W271" s="460"/>
      <c r="X271" s="460"/>
      <c r="Y271" s="460"/>
      <c r="Z271" s="460"/>
      <c r="AA271" s="460"/>
      <c r="AB271" s="460"/>
      <c r="AC271" s="460"/>
      <c r="AD271" s="460"/>
      <c r="AE271" s="460"/>
      <c r="AF271" s="460"/>
      <c r="AG271" s="460"/>
      <c r="AH271" s="460"/>
      <c r="AI271" s="460"/>
      <c r="AJ271" s="460"/>
      <c r="AK271" s="460"/>
      <c r="AL271" s="460"/>
      <c r="AM271" s="460"/>
      <c r="AN271" s="460"/>
      <c r="AO271" s="460"/>
      <c r="AP271" s="460"/>
      <c r="AQ271" s="460"/>
      <c r="AR271" s="460"/>
      <c r="AS271" s="460"/>
      <c r="AT271" s="460"/>
      <c r="AU271" s="460"/>
      <c r="AV271" s="460"/>
      <c r="AW271" s="460"/>
      <c r="AX271" s="460"/>
      <c r="AY271" s="460"/>
      <c r="AZ271" s="460"/>
      <c r="BA271" s="460"/>
      <c r="BB271" s="460"/>
      <c r="BC271" s="460"/>
      <c r="BD271" s="460"/>
      <c r="BE271" s="460"/>
      <c r="BF271" s="460"/>
      <c r="BG271" s="460"/>
      <c r="BH271" s="460"/>
      <c r="BI271" s="460"/>
      <c r="BJ271" s="460"/>
      <c r="BK271" s="460"/>
      <c r="BL271" s="312"/>
      <c r="BM271" s="460"/>
      <c r="BN271" s="460"/>
      <c r="BO271" s="460"/>
    </row>
    <row r="272" spans="2:67" ht="15.6" x14ac:dyDescent="0.3">
      <c r="B272" s="325" t="s">
        <v>358</v>
      </c>
      <c r="C272" s="326">
        <f t="shared" ref="C272:BN272" si="132">SUM(C270+C271)</f>
        <v>0</v>
      </c>
      <c r="D272" s="326">
        <f t="shared" si="132"/>
        <v>0</v>
      </c>
      <c r="E272" s="326">
        <f t="shared" si="132"/>
        <v>0</v>
      </c>
      <c r="F272" s="326">
        <f t="shared" si="132"/>
        <v>0</v>
      </c>
      <c r="G272" s="326">
        <f t="shared" si="132"/>
        <v>0</v>
      </c>
      <c r="H272" s="326">
        <v>0</v>
      </c>
      <c r="I272" s="326">
        <v>0</v>
      </c>
      <c r="J272" s="326">
        <v>0</v>
      </c>
      <c r="K272" s="326">
        <v>0</v>
      </c>
      <c r="L272" s="326">
        <v>0</v>
      </c>
      <c r="M272" s="326">
        <v>0</v>
      </c>
      <c r="N272" s="326">
        <v>0</v>
      </c>
      <c r="O272" s="326">
        <v>0</v>
      </c>
      <c r="P272" s="326">
        <v>0</v>
      </c>
      <c r="Q272" s="326">
        <f t="shared" si="132"/>
        <v>0</v>
      </c>
      <c r="R272" s="326">
        <f t="shared" si="132"/>
        <v>0</v>
      </c>
      <c r="S272" s="326">
        <f t="shared" si="132"/>
        <v>0</v>
      </c>
      <c r="T272" s="326">
        <f t="shared" si="132"/>
        <v>0</v>
      </c>
      <c r="U272" s="326">
        <f t="shared" si="132"/>
        <v>0</v>
      </c>
      <c r="V272" s="326">
        <f t="shared" si="132"/>
        <v>0</v>
      </c>
      <c r="W272" s="326">
        <f t="shared" si="132"/>
        <v>0</v>
      </c>
      <c r="X272" s="326">
        <f t="shared" si="132"/>
        <v>0</v>
      </c>
      <c r="Y272" s="326">
        <f t="shared" si="132"/>
        <v>0</v>
      </c>
      <c r="Z272" s="326">
        <f t="shared" si="132"/>
        <v>0</v>
      </c>
      <c r="AA272" s="326">
        <f t="shared" si="132"/>
        <v>0</v>
      </c>
      <c r="AB272" s="326">
        <f t="shared" si="132"/>
        <v>0</v>
      </c>
      <c r="AC272" s="326">
        <f t="shared" si="132"/>
        <v>0</v>
      </c>
      <c r="AD272" s="326">
        <f t="shared" si="132"/>
        <v>0</v>
      </c>
      <c r="AE272" s="326">
        <f t="shared" si="132"/>
        <v>0</v>
      </c>
      <c r="AF272" s="326">
        <f t="shared" si="132"/>
        <v>0</v>
      </c>
      <c r="AG272" s="326">
        <f t="shared" si="132"/>
        <v>0</v>
      </c>
      <c r="AH272" s="326">
        <f t="shared" si="132"/>
        <v>0</v>
      </c>
      <c r="AI272" s="326">
        <f t="shared" si="132"/>
        <v>0</v>
      </c>
      <c r="AJ272" s="326">
        <f t="shared" si="132"/>
        <v>0</v>
      </c>
      <c r="AK272" s="326">
        <f t="shared" si="132"/>
        <v>0</v>
      </c>
      <c r="AL272" s="326">
        <f t="shared" si="132"/>
        <v>0</v>
      </c>
      <c r="AM272" s="326">
        <f t="shared" si="132"/>
        <v>0</v>
      </c>
      <c r="AN272" s="326">
        <f t="shared" si="132"/>
        <v>0</v>
      </c>
      <c r="AO272" s="326">
        <f t="shared" si="132"/>
        <v>0</v>
      </c>
      <c r="AP272" s="326">
        <f t="shared" si="132"/>
        <v>0</v>
      </c>
      <c r="AQ272" s="326">
        <f t="shared" si="132"/>
        <v>0</v>
      </c>
      <c r="AR272" s="326">
        <f t="shared" si="132"/>
        <v>0</v>
      </c>
      <c r="AS272" s="326">
        <f t="shared" si="132"/>
        <v>0</v>
      </c>
      <c r="AT272" s="326">
        <f t="shared" si="132"/>
        <v>0</v>
      </c>
      <c r="AU272" s="326">
        <f t="shared" si="132"/>
        <v>0</v>
      </c>
      <c r="AV272" s="326">
        <f t="shared" si="132"/>
        <v>0</v>
      </c>
      <c r="AW272" s="326">
        <f t="shared" si="132"/>
        <v>0</v>
      </c>
      <c r="AX272" s="326">
        <f t="shared" si="132"/>
        <v>0</v>
      </c>
      <c r="AY272" s="326">
        <f t="shared" si="132"/>
        <v>0</v>
      </c>
      <c r="AZ272" s="326">
        <f t="shared" si="132"/>
        <v>0</v>
      </c>
      <c r="BA272" s="326">
        <f t="shared" si="132"/>
        <v>0</v>
      </c>
      <c r="BB272" s="326">
        <f t="shared" si="132"/>
        <v>0</v>
      </c>
      <c r="BC272" s="326">
        <f t="shared" si="132"/>
        <v>0</v>
      </c>
      <c r="BD272" s="326">
        <f t="shared" si="132"/>
        <v>0</v>
      </c>
      <c r="BE272" s="326">
        <f t="shared" si="132"/>
        <v>0</v>
      </c>
      <c r="BF272" s="326">
        <f t="shared" si="132"/>
        <v>0</v>
      </c>
      <c r="BG272" s="326">
        <f t="shared" si="132"/>
        <v>0</v>
      </c>
      <c r="BH272" s="326">
        <f t="shared" si="132"/>
        <v>0</v>
      </c>
      <c r="BI272" s="326">
        <f t="shared" si="132"/>
        <v>0</v>
      </c>
      <c r="BJ272" s="326">
        <f t="shared" si="132"/>
        <v>0</v>
      </c>
      <c r="BK272" s="326">
        <f t="shared" si="132"/>
        <v>0</v>
      </c>
      <c r="BL272" s="326">
        <f t="shared" si="132"/>
        <v>0</v>
      </c>
      <c r="BM272" s="326">
        <f t="shared" si="132"/>
        <v>0</v>
      </c>
      <c r="BN272" s="326">
        <f t="shared" si="132"/>
        <v>0</v>
      </c>
      <c r="BO272" s="326">
        <f t="shared" ref="BO272" si="133">SUM(BO270+BO271)</f>
        <v>0</v>
      </c>
    </row>
    <row r="273" spans="2:67" ht="30.6" x14ac:dyDescent="0.3">
      <c r="B273" s="322" t="s">
        <v>359</v>
      </c>
      <c r="C273" s="323"/>
      <c r="D273" s="323"/>
      <c r="E273" s="323"/>
      <c r="F273" s="323"/>
      <c r="G273" s="324"/>
      <c r="H273" s="460"/>
      <c r="I273" s="460"/>
      <c r="J273" s="460"/>
      <c r="K273" s="460"/>
      <c r="L273" s="460"/>
      <c r="M273" s="460"/>
      <c r="N273" s="460"/>
      <c r="O273" s="460"/>
      <c r="P273" s="460"/>
      <c r="Q273" s="460"/>
      <c r="R273" s="460"/>
      <c r="S273" s="460"/>
      <c r="T273" s="460"/>
      <c r="U273" s="460"/>
      <c r="V273" s="460"/>
      <c r="W273" s="460"/>
      <c r="X273" s="460"/>
      <c r="Y273" s="460"/>
      <c r="Z273" s="460"/>
      <c r="AA273" s="460"/>
      <c r="AB273" s="460"/>
      <c r="AC273" s="460"/>
      <c r="AD273" s="460"/>
      <c r="AE273" s="460"/>
      <c r="AF273" s="460"/>
      <c r="AG273" s="460"/>
      <c r="AH273" s="460"/>
      <c r="AI273" s="460"/>
      <c r="AJ273" s="460"/>
      <c r="AK273" s="460"/>
      <c r="AL273" s="460"/>
      <c r="AM273" s="460"/>
      <c r="AN273" s="460"/>
      <c r="AO273" s="460"/>
      <c r="AP273" s="460"/>
      <c r="AQ273" s="460"/>
      <c r="AR273" s="460"/>
      <c r="AS273" s="460"/>
      <c r="AT273" s="460"/>
      <c r="AU273" s="460"/>
      <c r="AV273" s="460"/>
      <c r="AW273" s="460"/>
      <c r="AX273" s="460"/>
      <c r="AY273" s="460"/>
      <c r="AZ273" s="460"/>
      <c r="BA273" s="460"/>
      <c r="BB273" s="460"/>
      <c r="BC273" s="460"/>
      <c r="BD273" s="460"/>
      <c r="BE273" s="460"/>
      <c r="BF273" s="460"/>
      <c r="BG273" s="460"/>
      <c r="BH273" s="460"/>
      <c r="BI273" s="460"/>
      <c r="BJ273" s="460"/>
      <c r="BK273" s="460"/>
      <c r="BL273" s="312"/>
      <c r="BM273" s="460"/>
      <c r="BN273" s="460"/>
      <c r="BO273" s="460"/>
    </row>
    <row r="274" spans="2:67" ht="30.6" x14ac:dyDescent="0.3">
      <c r="B274" s="322" t="s">
        <v>360</v>
      </c>
      <c r="C274" s="327"/>
      <c r="D274" s="327"/>
      <c r="E274" s="327"/>
      <c r="F274" s="327"/>
      <c r="G274" s="328"/>
      <c r="H274" s="460"/>
      <c r="I274" s="460"/>
      <c r="J274" s="460"/>
      <c r="K274" s="460"/>
      <c r="L274" s="460"/>
      <c r="M274" s="460"/>
      <c r="N274" s="460"/>
      <c r="O274" s="460"/>
      <c r="P274" s="460"/>
      <c r="Q274" s="460"/>
      <c r="R274" s="460"/>
      <c r="S274" s="460"/>
      <c r="T274" s="460"/>
      <c r="U274" s="460"/>
      <c r="V274" s="460"/>
      <c r="W274" s="460"/>
      <c r="X274" s="460"/>
      <c r="Y274" s="460"/>
      <c r="Z274" s="460"/>
      <c r="AA274" s="460"/>
      <c r="AB274" s="460"/>
      <c r="AC274" s="460"/>
      <c r="AD274" s="460"/>
      <c r="AE274" s="460"/>
      <c r="AF274" s="460"/>
      <c r="AG274" s="460"/>
      <c r="AH274" s="460"/>
      <c r="AI274" s="460"/>
      <c r="AJ274" s="460"/>
      <c r="AK274" s="460"/>
      <c r="AL274" s="460"/>
      <c r="AM274" s="460"/>
      <c r="AN274" s="460"/>
      <c r="AO274" s="460"/>
      <c r="AP274" s="460"/>
      <c r="AQ274" s="460"/>
      <c r="AR274" s="460"/>
      <c r="AS274" s="460"/>
      <c r="AT274" s="460"/>
      <c r="AU274" s="460"/>
      <c r="AV274" s="460"/>
      <c r="AW274" s="460"/>
      <c r="AX274" s="460"/>
      <c r="AY274" s="460"/>
      <c r="AZ274" s="460"/>
      <c r="BA274" s="460"/>
      <c r="BB274" s="460"/>
      <c r="BC274" s="460"/>
      <c r="BD274" s="460"/>
      <c r="BE274" s="460"/>
      <c r="BF274" s="460"/>
      <c r="BG274" s="460"/>
      <c r="BH274" s="460"/>
      <c r="BI274" s="460"/>
      <c r="BJ274" s="460"/>
      <c r="BK274" s="460"/>
      <c r="BL274" s="312"/>
      <c r="BM274" s="460"/>
      <c r="BN274" s="460"/>
      <c r="BO274" s="460"/>
    </row>
    <row r="275" spans="2:67" ht="15.6" x14ac:dyDescent="0.3">
      <c r="B275" s="313" t="s">
        <v>361</v>
      </c>
      <c r="C275" s="329">
        <f t="shared" ref="C275:BN275" si="134">SUM(C273+C274)</f>
        <v>0</v>
      </c>
      <c r="D275" s="329">
        <f t="shared" si="134"/>
        <v>0</v>
      </c>
      <c r="E275" s="329">
        <f t="shared" si="134"/>
        <v>0</v>
      </c>
      <c r="F275" s="329">
        <f t="shared" si="134"/>
        <v>0</v>
      </c>
      <c r="G275" s="329">
        <f t="shared" si="134"/>
        <v>0</v>
      </c>
      <c r="H275" s="329">
        <v>0</v>
      </c>
      <c r="I275" s="329">
        <v>0</v>
      </c>
      <c r="J275" s="329">
        <v>0</v>
      </c>
      <c r="K275" s="329">
        <v>0</v>
      </c>
      <c r="L275" s="329">
        <v>0</v>
      </c>
      <c r="M275" s="329">
        <v>0</v>
      </c>
      <c r="N275" s="329">
        <v>0</v>
      </c>
      <c r="O275" s="329">
        <v>0</v>
      </c>
      <c r="P275" s="329">
        <v>0</v>
      </c>
      <c r="Q275" s="329">
        <f t="shared" si="134"/>
        <v>0</v>
      </c>
      <c r="R275" s="329">
        <f t="shared" si="134"/>
        <v>0</v>
      </c>
      <c r="S275" s="329">
        <f t="shared" si="134"/>
        <v>0</v>
      </c>
      <c r="T275" s="329">
        <f t="shared" si="134"/>
        <v>0</v>
      </c>
      <c r="U275" s="329">
        <f t="shared" si="134"/>
        <v>0</v>
      </c>
      <c r="V275" s="329">
        <f t="shared" si="134"/>
        <v>0</v>
      </c>
      <c r="W275" s="329">
        <f t="shared" si="134"/>
        <v>0</v>
      </c>
      <c r="X275" s="329">
        <f t="shared" si="134"/>
        <v>0</v>
      </c>
      <c r="Y275" s="329">
        <f t="shared" si="134"/>
        <v>0</v>
      </c>
      <c r="Z275" s="329">
        <f t="shared" si="134"/>
        <v>0</v>
      </c>
      <c r="AA275" s="329">
        <f t="shared" si="134"/>
        <v>0</v>
      </c>
      <c r="AB275" s="329">
        <f t="shared" si="134"/>
        <v>0</v>
      </c>
      <c r="AC275" s="329">
        <f t="shared" si="134"/>
        <v>0</v>
      </c>
      <c r="AD275" s="329">
        <f t="shared" si="134"/>
        <v>0</v>
      </c>
      <c r="AE275" s="329">
        <f t="shared" si="134"/>
        <v>0</v>
      </c>
      <c r="AF275" s="329">
        <f t="shared" si="134"/>
        <v>0</v>
      </c>
      <c r="AG275" s="329">
        <f t="shared" si="134"/>
        <v>0</v>
      </c>
      <c r="AH275" s="329">
        <f t="shared" si="134"/>
        <v>0</v>
      </c>
      <c r="AI275" s="329">
        <f t="shared" si="134"/>
        <v>0</v>
      </c>
      <c r="AJ275" s="329">
        <f t="shared" si="134"/>
        <v>0</v>
      </c>
      <c r="AK275" s="329">
        <f t="shared" si="134"/>
        <v>0</v>
      </c>
      <c r="AL275" s="329">
        <f t="shared" si="134"/>
        <v>0</v>
      </c>
      <c r="AM275" s="329">
        <f t="shared" si="134"/>
        <v>0</v>
      </c>
      <c r="AN275" s="329">
        <f t="shared" si="134"/>
        <v>0</v>
      </c>
      <c r="AO275" s="329">
        <f t="shared" si="134"/>
        <v>0</v>
      </c>
      <c r="AP275" s="329">
        <f t="shared" si="134"/>
        <v>0</v>
      </c>
      <c r="AQ275" s="329">
        <f t="shared" si="134"/>
        <v>0</v>
      </c>
      <c r="AR275" s="329">
        <f t="shared" si="134"/>
        <v>0</v>
      </c>
      <c r="AS275" s="329">
        <f t="shared" si="134"/>
        <v>0</v>
      </c>
      <c r="AT275" s="329">
        <f t="shared" si="134"/>
        <v>0</v>
      </c>
      <c r="AU275" s="329">
        <f t="shared" si="134"/>
        <v>0</v>
      </c>
      <c r="AV275" s="329">
        <f t="shared" si="134"/>
        <v>0</v>
      </c>
      <c r="AW275" s="329">
        <f t="shared" si="134"/>
        <v>0</v>
      </c>
      <c r="AX275" s="329">
        <f t="shared" si="134"/>
        <v>0</v>
      </c>
      <c r="AY275" s="329">
        <f t="shared" si="134"/>
        <v>0</v>
      </c>
      <c r="AZ275" s="329">
        <f t="shared" si="134"/>
        <v>0</v>
      </c>
      <c r="BA275" s="329">
        <f t="shared" si="134"/>
        <v>0</v>
      </c>
      <c r="BB275" s="329">
        <f t="shared" si="134"/>
        <v>0</v>
      </c>
      <c r="BC275" s="329">
        <f t="shared" si="134"/>
        <v>0</v>
      </c>
      <c r="BD275" s="329">
        <f t="shared" si="134"/>
        <v>0</v>
      </c>
      <c r="BE275" s="329">
        <f t="shared" si="134"/>
        <v>0</v>
      </c>
      <c r="BF275" s="329">
        <f t="shared" si="134"/>
        <v>0</v>
      </c>
      <c r="BG275" s="329">
        <f t="shared" si="134"/>
        <v>0</v>
      </c>
      <c r="BH275" s="329">
        <f t="shared" si="134"/>
        <v>0</v>
      </c>
      <c r="BI275" s="329">
        <f t="shared" si="134"/>
        <v>0</v>
      </c>
      <c r="BJ275" s="329">
        <f t="shared" si="134"/>
        <v>0</v>
      </c>
      <c r="BK275" s="329">
        <f t="shared" si="134"/>
        <v>0</v>
      </c>
      <c r="BL275" s="329">
        <f t="shared" si="134"/>
        <v>0</v>
      </c>
      <c r="BM275" s="329">
        <f t="shared" si="134"/>
        <v>0</v>
      </c>
      <c r="BN275" s="329">
        <f t="shared" si="134"/>
        <v>0</v>
      </c>
      <c r="BO275" s="329">
        <f t="shared" ref="BO275" si="135">SUM(BO273+BO274)</f>
        <v>0</v>
      </c>
    </row>
    <row r="276" spans="2:67" ht="15.6" x14ac:dyDescent="0.3">
      <c r="B276" s="313" t="s">
        <v>362</v>
      </c>
      <c r="C276" s="329">
        <f t="shared" ref="C276:BN276" si="136">SUM(C272+C275)</f>
        <v>0</v>
      </c>
      <c r="D276" s="329">
        <f t="shared" si="136"/>
        <v>0</v>
      </c>
      <c r="E276" s="329">
        <f t="shared" si="136"/>
        <v>0</v>
      </c>
      <c r="F276" s="329">
        <f t="shared" si="136"/>
        <v>0</v>
      </c>
      <c r="G276" s="329">
        <f t="shared" si="136"/>
        <v>0</v>
      </c>
      <c r="H276" s="329">
        <v>0</v>
      </c>
      <c r="I276" s="329">
        <v>0</v>
      </c>
      <c r="J276" s="329">
        <v>0</v>
      </c>
      <c r="K276" s="329">
        <v>0</v>
      </c>
      <c r="L276" s="329">
        <v>0</v>
      </c>
      <c r="M276" s="329">
        <v>0</v>
      </c>
      <c r="N276" s="329">
        <v>0</v>
      </c>
      <c r="O276" s="329">
        <v>0</v>
      </c>
      <c r="P276" s="329">
        <v>0</v>
      </c>
      <c r="Q276" s="329">
        <f t="shared" si="136"/>
        <v>0</v>
      </c>
      <c r="R276" s="329">
        <f t="shared" si="136"/>
        <v>0</v>
      </c>
      <c r="S276" s="329">
        <f t="shared" si="136"/>
        <v>0</v>
      </c>
      <c r="T276" s="329">
        <f t="shared" si="136"/>
        <v>0</v>
      </c>
      <c r="U276" s="329">
        <f t="shared" si="136"/>
        <v>0</v>
      </c>
      <c r="V276" s="329">
        <f t="shared" si="136"/>
        <v>0</v>
      </c>
      <c r="W276" s="329">
        <f t="shared" si="136"/>
        <v>0</v>
      </c>
      <c r="X276" s="329">
        <f t="shared" si="136"/>
        <v>0</v>
      </c>
      <c r="Y276" s="329">
        <f t="shared" si="136"/>
        <v>0</v>
      </c>
      <c r="Z276" s="329">
        <f t="shared" si="136"/>
        <v>0</v>
      </c>
      <c r="AA276" s="329">
        <f t="shared" si="136"/>
        <v>0</v>
      </c>
      <c r="AB276" s="329">
        <f t="shared" si="136"/>
        <v>0</v>
      </c>
      <c r="AC276" s="329">
        <f t="shared" si="136"/>
        <v>0</v>
      </c>
      <c r="AD276" s="329">
        <f t="shared" si="136"/>
        <v>0</v>
      </c>
      <c r="AE276" s="329">
        <f t="shared" si="136"/>
        <v>0</v>
      </c>
      <c r="AF276" s="329">
        <f t="shared" si="136"/>
        <v>0</v>
      </c>
      <c r="AG276" s="329">
        <f t="shared" si="136"/>
        <v>0</v>
      </c>
      <c r="AH276" s="329">
        <f t="shared" si="136"/>
        <v>0</v>
      </c>
      <c r="AI276" s="329">
        <f t="shared" si="136"/>
        <v>0</v>
      </c>
      <c r="AJ276" s="329">
        <f t="shared" si="136"/>
        <v>0</v>
      </c>
      <c r="AK276" s="329">
        <f t="shared" si="136"/>
        <v>0</v>
      </c>
      <c r="AL276" s="329">
        <f t="shared" si="136"/>
        <v>0</v>
      </c>
      <c r="AM276" s="329">
        <f t="shared" si="136"/>
        <v>0</v>
      </c>
      <c r="AN276" s="329">
        <f t="shared" si="136"/>
        <v>0</v>
      </c>
      <c r="AO276" s="329">
        <f t="shared" si="136"/>
        <v>0</v>
      </c>
      <c r="AP276" s="329">
        <f t="shared" si="136"/>
        <v>0</v>
      </c>
      <c r="AQ276" s="329">
        <f t="shared" si="136"/>
        <v>0</v>
      </c>
      <c r="AR276" s="329">
        <f t="shared" si="136"/>
        <v>0</v>
      </c>
      <c r="AS276" s="329">
        <f t="shared" si="136"/>
        <v>0</v>
      </c>
      <c r="AT276" s="329">
        <f t="shared" si="136"/>
        <v>0</v>
      </c>
      <c r="AU276" s="329">
        <f t="shared" si="136"/>
        <v>0</v>
      </c>
      <c r="AV276" s="329">
        <f t="shared" si="136"/>
        <v>0</v>
      </c>
      <c r="AW276" s="329">
        <f t="shared" si="136"/>
        <v>0</v>
      </c>
      <c r="AX276" s="329">
        <f t="shared" si="136"/>
        <v>0</v>
      </c>
      <c r="AY276" s="329">
        <f t="shared" si="136"/>
        <v>0</v>
      </c>
      <c r="AZ276" s="329">
        <f t="shared" si="136"/>
        <v>0</v>
      </c>
      <c r="BA276" s="329">
        <f t="shared" si="136"/>
        <v>0</v>
      </c>
      <c r="BB276" s="329">
        <f t="shared" si="136"/>
        <v>0</v>
      </c>
      <c r="BC276" s="329">
        <f t="shared" si="136"/>
        <v>0</v>
      </c>
      <c r="BD276" s="329">
        <f t="shared" si="136"/>
        <v>0</v>
      </c>
      <c r="BE276" s="329">
        <f t="shared" si="136"/>
        <v>0</v>
      </c>
      <c r="BF276" s="329">
        <f t="shared" si="136"/>
        <v>0</v>
      </c>
      <c r="BG276" s="329">
        <f t="shared" si="136"/>
        <v>0</v>
      </c>
      <c r="BH276" s="329">
        <f t="shared" si="136"/>
        <v>0</v>
      </c>
      <c r="BI276" s="329">
        <f t="shared" si="136"/>
        <v>0</v>
      </c>
      <c r="BJ276" s="329">
        <f t="shared" si="136"/>
        <v>0</v>
      </c>
      <c r="BK276" s="329">
        <f t="shared" si="136"/>
        <v>0</v>
      </c>
      <c r="BL276" s="329">
        <f t="shared" si="136"/>
        <v>0</v>
      </c>
      <c r="BM276" s="329">
        <f t="shared" si="136"/>
        <v>0</v>
      </c>
      <c r="BN276" s="329">
        <f t="shared" si="136"/>
        <v>0</v>
      </c>
      <c r="BO276" s="329">
        <f t="shared" ref="BO276" si="137">SUM(BO272+BO275)</f>
        <v>0</v>
      </c>
    </row>
    <row r="277" spans="2:67" ht="15.6" x14ac:dyDescent="0.3">
      <c r="B277" s="313" t="s">
        <v>363</v>
      </c>
      <c r="C277" s="330" t="e">
        <f t="shared" ref="C277:BN277" si="138">C268/C276</f>
        <v>#DIV/0!</v>
      </c>
      <c r="D277" s="330" t="e">
        <f t="shared" si="138"/>
        <v>#DIV/0!</v>
      </c>
      <c r="E277" s="330" t="e">
        <f t="shared" si="138"/>
        <v>#DIV/0!</v>
      </c>
      <c r="F277" s="330" t="e">
        <f t="shared" si="138"/>
        <v>#DIV/0!</v>
      </c>
      <c r="G277" s="330" t="e">
        <f t="shared" si="138"/>
        <v>#DIV/0!</v>
      </c>
      <c r="H277" s="330" t="e">
        <v>#DIV/0!</v>
      </c>
      <c r="I277" s="330" t="e">
        <v>#DIV/0!</v>
      </c>
      <c r="J277" s="330" t="e">
        <v>#DIV/0!</v>
      </c>
      <c r="K277" s="330" t="e">
        <v>#DIV/0!</v>
      </c>
      <c r="L277" s="330" t="e">
        <v>#DIV/0!</v>
      </c>
      <c r="M277" s="330" t="e">
        <v>#DIV/0!</v>
      </c>
      <c r="N277" s="330" t="e">
        <v>#DIV/0!</v>
      </c>
      <c r="O277" s="330" t="e">
        <v>#DIV/0!</v>
      </c>
      <c r="P277" s="330" t="e">
        <v>#DIV/0!</v>
      </c>
      <c r="Q277" s="330" t="e">
        <f t="shared" si="138"/>
        <v>#DIV/0!</v>
      </c>
      <c r="R277" s="330" t="e">
        <f t="shared" si="138"/>
        <v>#DIV/0!</v>
      </c>
      <c r="S277" s="330" t="e">
        <f t="shared" si="138"/>
        <v>#DIV/0!</v>
      </c>
      <c r="T277" s="330" t="e">
        <f t="shared" si="138"/>
        <v>#DIV/0!</v>
      </c>
      <c r="U277" s="330" t="e">
        <f t="shared" si="138"/>
        <v>#DIV/0!</v>
      </c>
      <c r="V277" s="330" t="e">
        <f t="shared" si="138"/>
        <v>#DIV/0!</v>
      </c>
      <c r="W277" s="330" t="e">
        <f t="shared" si="138"/>
        <v>#DIV/0!</v>
      </c>
      <c r="X277" s="330" t="e">
        <f t="shared" si="138"/>
        <v>#DIV/0!</v>
      </c>
      <c r="Y277" s="330" t="e">
        <f t="shared" si="138"/>
        <v>#DIV/0!</v>
      </c>
      <c r="Z277" s="330" t="e">
        <f t="shared" si="138"/>
        <v>#DIV/0!</v>
      </c>
      <c r="AA277" s="330" t="e">
        <f t="shared" si="138"/>
        <v>#DIV/0!</v>
      </c>
      <c r="AB277" s="330" t="e">
        <f t="shared" si="138"/>
        <v>#DIV/0!</v>
      </c>
      <c r="AC277" s="330" t="e">
        <f t="shared" si="138"/>
        <v>#DIV/0!</v>
      </c>
      <c r="AD277" s="330" t="e">
        <f t="shared" si="138"/>
        <v>#DIV/0!</v>
      </c>
      <c r="AE277" s="330" t="e">
        <f t="shared" si="138"/>
        <v>#DIV/0!</v>
      </c>
      <c r="AF277" s="330" t="e">
        <f t="shared" si="138"/>
        <v>#DIV/0!</v>
      </c>
      <c r="AG277" s="330" t="e">
        <f t="shared" si="138"/>
        <v>#DIV/0!</v>
      </c>
      <c r="AH277" s="330" t="e">
        <f t="shared" si="138"/>
        <v>#DIV/0!</v>
      </c>
      <c r="AI277" s="330" t="e">
        <f t="shared" si="138"/>
        <v>#DIV/0!</v>
      </c>
      <c r="AJ277" s="330" t="e">
        <f t="shared" si="138"/>
        <v>#DIV/0!</v>
      </c>
      <c r="AK277" s="330" t="e">
        <f t="shared" si="138"/>
        <v>#DIV/0!</v>
      </c>
      <c r="AL277" s="330" t="e">
        <f t="shared" si="138"/>
        <v>#DIV/0!</v>
      </c>
      <c r="AM277" s="330" t="e">
        <f t="shared" si="138"/>
        <v>#DIV/0!</v>
      </c>
      <c r="AN277" s="330" t="e">
        <f t="shared" si="138"/>
        <v>#DIV/0!</v>
      </c>
      <c r="AO277" s="330" t="e">
        <f t="shared" si="138"/>
        <v>#DIV/0!</v>
      </c>
      <c r="AP277" s="330" t="e">
        <f t="shared" si="138"/>
        <v>#DIV/0!</v>
      </c>
      <c r="AQ277" s="330" t="e">
        <f t="shared" si="138"/>
        <v>#DIV/0!</v>
      </c>
      <c r="AR277" s="330" t="e">
        <f t="shared" si="138"/>
        <v>#DIV/0!</v>
      </c>
      <c r="AS277" s="330" t="e">
        <f t="shared" si="138"/>
        <v>#DIV/0!</v>
      </c>
      <c r="AT277" s="330" t="e">
        <f t="shared" si="138"/>
        <v>#DIV/0!</v>
      </c>
      <c r="AU277" s="330" t="e">
        <f t="shared" si="138"/>
        <v>#DIV/0!</v>
      </c>
      <c r="AV277" s="330" t="e">
        <f t="shared" si="138"/>
        <v>#DIV/0!</v>
      </c>
      <c r="AW277" s="330" t="e">
        <f t="shared" si="138"/>
        <v>#DIV/0!</v>
      </c>
      <c r="AX277" s="330" t="e">
        <f t="shared" si="138"/>
        <v>#DIV/0!</v>
      </c>
      <c r="AY277" s="330" t="e">
        <f t="shared" si="138"/>
        <v>#DIV/0!</v>
      </c>
      <c r="AZ277" s="330" t="e">
        <f t="shared" si="138"/>
        <v>#DIV/0!</v>
      </c>
      <c r="BA277" s="330" t="e">
        <f t="shared" si="138"/>
        <v>#DIV/0!</v>
      </c>
      <c r="BB277" s="330" t="e">
        <f t="shared" si="138"/>
        <v>#DIV/0!</v>
      </c>
      <c r="BC277" s="330" t="e">
        <f t="shared" si="138"/>
        <v>#DIV/0!</v>
      </c>
      <c r="BD277" s="330" t="e">
        <f t="shared" si="138"/>
        <v>#DIV/0!</v>
      </c>
      <c r="BE277" s="330" t="e">
        <f t="shared" si="138"/>
        <v>#DIV/0!</v>
      </c>
      <c r="BF277" s="330" t="e">
        <f t="shared" si="138"/>
        <v>#DIV/0!</v>
      </c>
      <c r="BG277" s="330" t="e">
        <f t="shared" si="138"/>
        <v>#DIV/0!</v>
      </c>
      <c r="BH277" s="330" t="e">
        <f t="shared" si="138"/>
        <v>#DIV/0!</v>
      </c>
      <c r="BI277" s="330" t="e">
        <f t="shared" si="138"/>
        <v>#DIV/0!</v>
      </c>
      <c r="BJ277" s="330" t="e">
        <f t="shared" si="138"/>
        <v>#DIV/0!</v>
      </c>
      <c r="BK277" s="330" t="e">
        <f t="shared" si="138"/>
        <v>#DIV/0!</v>
      </c>
      <c r="BL277" s="330" t="e">
        <f t="shared" si="138"/>
        <v>#DIV/0!</v>
      </c>
      <c r="BM277" s="330" t="e">
        <f t="shared" si="138"/>
        <v>#DIV/0!</v>
      </c>
      <c r="BN277" s="330" t="e">
        <f t="shared" si="138"/>
        <v>#DIV/0!</v>
      </c>
      <c r="BO277" s="330" t="e">
        <f t="shared" ref="BO277" si="139">BO268/BO276</f>
        <v>#DIV/0!</v>
      </c>
    </row>
    <row r="278" spans="2:67" ht="15.6" x14ac:dyDescent="0.3">
      <c r="B278" s="313" t="s">
        <v>364</v>
      </c>
      <c r="C278" s="330" t="e">
        <f t="shared" ref="C278:BN278" si="140">C264/C272</f>
        <v>#DIV/0!</v>
      </c>
      <c r="D278" s="330" t="e">
        <f t="shared" si="140"/>
        <v>#DIV/0!</v>
      </c>
      <c r="E278" s="330" t="e">
        <f t="shared" si="140"/>
        <v>#DIV/0!</v>
      </c>
      <c r="F278" s="330" t="e">
        <f t="shared" si="140"/>
        <v>#DIV/0!</v>
      </c>
      <c r="G278" s="330" t="e">
        <f t="shared" si="140"/>
        <v>#DIV/0!</v>
      </c>
      <c r="H278" s="330" t="e">
        <v>#DIV/0!</v>
      </c>
      <c r="I278" s="330" t="e">
        <v>#DIV/0!</v>
      </c>
      <c r="J278" s="330" t="e">
        <v>#DIV/0!</v>
      </c>
      <c r="K278" s="330" t="e">
        <v>#DIV/0!</v>
      </c>
      <c r="L278" s="330" t="e">
        <v>#DIV/0!</v>
      </c>
      <c r="M278" s="330" t="e">
        <v>#DIV/0!</v>
      </c>
      <c r="N278" s="330" t="e">
        <v>#DIV/0!</v>
      </c>
      <c r="O278" s="330" t="e">
        <v>#DIV/0!</v>
      </c>
      <c r="P278" s="330" t="e">
        <v>#DIV/0!</v>
      </c>
      <c r="Q278" s="330" t="e">
        <f t="shared" si="140"/>
        <v>#DIV/0!</v>
      </c>
      <c r="R278" s="330" t="e">
        <f t="shared" si="140"/>
        <v>#DIV/0!</v>
      </c>
      <c r="S278" s="330" t="e">
        <f t="shared" si="140"/>
        <v>#DIV/0!</v>
      </c>
      <c r="T278" s="330" t="e">
        <f t="shared" si="140"/>
        <v>#DIV/0!</v>
      </c>
      <c r="U278" s="330" t="e">
        <f t="shared" si="140"/>
        <v>#DIV/0!</v>
      </c>
      <c r="V278" s="330" t="e">
        <f t="shared" si="140"/>
        <v>#DIV/0!</v>
      </c>
      <c r="W278" s="330" t="e">
        <f t="shared" si="140"/>
        <v>#DIV/0!</v>
      </c>
      <c r="X278" s="330" t="e">
        <f t="shared" si="140"/>
        <v>#DIV/0!</v>
      </c>
      <c r="Y278" s="330" t="e">
        <f t="shared" si="140"/>
        <v>#DIV/0!</v>
      </c>
      <c r="Z278" s="330" t="e">
        <f t="shared" si="140"/>
        <v>#DIV/0!</v>
      </c>
      <c r="AA278" s="330" t="e">
        <f t="shared" si="140"/>
        <v>#DIV/0!</v>
      </c>
      <c r="AB278" s="330" t="e">
        <f t="shared" si="140"/>
        <v>#DIV/0!</v>
      </c>
      <c r="AC278" s="330" t="e">
        <f t="shared" si="140"/>
        <v>#DIV/0!</v>
      </c>
      <c r="AD278" s="330" t="e">
        <f t="shared" si="140"/>
        <v>#DIV/0!</v>
      </c>
      <c r="AE278" s="330" t="e">
        <f t="shared" si="140"/>
        <v>#DIV/0!</v>
      </c>
      <c r="AF278" s="330" t="e">
        <f t="shared" si="140"/>
        <v>#DIV/0!</v>
      </c>
      <c r="AG278" s="330" t="e">
        <f t="shared" si="140"/>
        <v>#DIV/0!</v>
      </c>
      <c r="AH278" s="330" t="e">
        <f t="shared" si="140"/>
        <v>#DIV/0!</v>
      </c>
      <c r="AI278" s="330" t="e">
        <f t="shared" si="140"/>
        <v>#DIV/0!</v>
      </c>
      <c r="AJ278" s="330" t="e">
        <f t="shared" si="140"/>
        <v>#DIV/0!</v>
      </c>
      <c r="AK278" s="330" t="e">
        <f t="shared" si="140"/>
        <v>#DIV/0!</v>
      </c>
      <c r="AL278" s="330" t="e">
        <f t="shared" si="140"/>
        <v>#DIV/0!</v>
      </c>
      <c r="AM278" s="330" t="e">
        <f t="shared" si="140"/>
        <v>#DIV/0!</v>
      </c>
      <c r="AN278" s="330" t="e">
        <f t="shared" si="140"/>
        <v>#DIV/0!</v>
      </c>
      <c r="AO278" s="330" t="e">
        <f t="shared" si="140"/>
        <v>#DIV/0!</v>
      </c>
      <c r="AP278" s="330" t="e">
        <f t="shared" si="140"/>
        <v>#DIV/0!</v>
      </c>
      <c r="AQ278" s="330" t="e">
        <f t="shared" si="140"/>
        <v>#DIV/0!</v>
      </c>
      <c r="AR278" s="330" t="e">
        <f t="shared" si="140"/>
        <v>#DIV/0!</v>
      </c>
      <c r="AS278" s="330" t="e">
        <f t="shared" si="140"/>
        <v>#DIV/0!</v>
      </c>
      <c r="AT278" s="330" t="e">
        <f t="shared" si="140"/>
        <v>#DIV/0!</v>
      </c>
      <c r="AU278" s="330" t="e">
        <f t="shared" si="140"/>
        <v>#DIV/0!</v>
      </c>
      <c r="AV278" s="330" t="e">
        <f t="shared" si="140"/>
        <v>#DIV/0!</v>
      </c>
      <c r="AW278" s="330" t="e">
        <f t="shared" si="140"/>
        <v>#DIV/0!</v>
      </c>
      <c r="AX278" s="330" t="e">
        <f t="shared" si="140"/>
        <v>#DIV/0!</v>
      </c>
      <c r="AY278" s="330" t="e">
        <f t="shared" si="140"/>
        <v>#DIV/0!</v>
      </c>
      <c r="AZ278" s="330" t="e">
        <f t="shared" si="140"/>
        <v>#DIV/0!</v>
      </c>
      <c r="BA278" s="330" t="e">
        <f t="shared" si="140"/>
        <v>#DIV/0!</v>
      </c>
      <c r="BB278" s="330" t="e">
        <f t="shared" si="140"/>
        <v>#DIV/0!</v>
      </c>
      <c r="BC278" s="330" t="e">
        <f t="shared" si="140"/>
        <v>#DIV/0!</v>
      </c>
      <c r="BD278" s="330" t="e">
        <f t="shared" si="140"/>
        <v>#DIV/0!</v>
      </c>
      <c r="BE278" s="330" t="e">
        <f t="shared" si="140"/>
        <v>#DIV/0!</v>
      </c>
      <c r="BF278" s="330" t="e">
        <f t="shared" si="140"/>
        <v>#DIV/0!</v>
      </c>
      <c r="BG278" s="330" t="e">
        <f t="shared" si="140"/>
        <v>#DIV/0!</v>
      </c>
      <c r="BH278" s="330" t="e">
        <f t="shared" si="140"/>
        <v>#DIV/0!</v>
      </c>
      <c r="BI278" s="330" t="e">
        <f t="shared" si="140"/>
        <v>#DIV/0!</v>
      </c>
      <c r="BJ278" s="330" t="e">
        <f t="shared" si="140"/>
        <v>#DIV/0!</v>
      </c>
      <c r="BK278" s="330" t="e">
        <f t="shared" si="140"/>
        <v>#DIV/0!</v>
      </c>
      <c r="BL278" s="330" t="e">
        <f t="shared" si="140"/>
        <v>#DIV/0!</v>
      </c>
      <c r="BM278" s="330" t="e">
        <f t="shared" si="140"/>
        <v>#DIV/0!</v>
      </c>
      <c r="BN278" s="330" t="e">
        <f t="shared" si="140"/>
        <v>#DIV/0!</v>
      </c>
      <c r="BO278" s="330" t="e">
        <f t="shared" ref="BO278" si="141">BO264/BO272</f>
        <v>#DIV/0!</v>
      </c>
    </row>
    <row r="279" spans="2:67" ht="31.2" x14ac:dyDescent="0.3">
      <c r="B279" s="313" t="s">
        <v>365</v>
      </c>
      <c r="C279" s="330" t="e">
        <f t="shared" ref="C279:BN279" si="142">C267/C275</f>
        <v>#DIV/0!</v>
      </c>
      <c r="D279" s="330" t="e">
        <f t="shared" si="142"/>
        <v>#DIV/0!</v>
      </c>
      <c r="E279" s="330" t="e">
        <f t="shared" si="142"/>
        <v>#DIV/0!</v>
      </c>
      <c r="F279" s="330" t="e">
        <f t="shared" si="142"/>
        <v>#DIV/0!</v>
      </c>
      <c r="G279" s="330" t="e">
        <f t="shared" si="142"/>
        <v>#DIV/0!</v>
      </c>
      <c r="H279" s="330" t="e">
        <v>#DIV/0!</v>
      </c>
      <c r="I279" s="330" t="e">
        <v>#DIV/0!</v>
      </c>
      <c r="J279" s="330" t="e">
        <v>#DIV/0!</v>
      </c>
      <c r="K279" s="330" t="e">
        <v>#DIV/0!</v>
      </c>
      <c r="L279" s="330" t="e">
        <v>#DIV/0!</v>
      </c>
      <c r="M279" s="330" t="e">
        <v>#DIV/0!</v>
      </c>
      <c r="N279" s="330" t="e">
        <v>#DIV/0!</v>
      </c>
      <c r="O279" s="330" t="e">
        <v>#DIV/0!</v>
      </c>
      <c r="P279" s="330" t="e">
        <v>#DIV/0!</v>
      </c>
      <c r="Q279" s="330" t="e">
        <f t="shared" si="142"/>
        <v>#DIV/0!</v>
      </c>
      <c r="R279" s="330" t="e">
        <f t="shared" si="142"/>
        <v>#DIV/0!</v>
      </c>
      <c r="S279" s="330" t="e">
        <f t="shared" si="142"/>
        <v>#DIV/0!</v>
      </c>
      <c r="T279" s="330" t="e">
        <f t="shared" si="142"/>
        <v>#DIV/0!</v>
      </c>
      <c r="U279" s="330" t="e">
        <f t="shared" si="142"/>
        <v>#DIV/0!</v>
      </c>
      <c r="V279" s="330" t="e">
        <f t="shared" si="142"/>
        <v>#DIV/0!</v>
      </c>
      <c r="W279" s="330" t="e">
        <f t="shared" si="142"/>
        <v>#DIV/0!</v>
      </c>
      <c r="X279" s="330" t="e">
        <f t="shared" si="142"/>
        <v>#DIV/0!</v>
      </c>
      <c r="Y279" s="330" t="e">
        <f t="shared" si="142"/>
        <v>#DIV/0!</v>
      </c>
      <c r="Z279" s="330" t="e">
        <f t="shared" si="142"/>
        <v>#DIV/0!</v>
      </c>
      <c r="AA279" s="330" t="e">
        <f t="shared" si="142"/>
        <v>#DIV/0!</v>
      </c>
      <c r="AB279" s="330" t="e">
        <f t="shared" si="142"/>
        <v>#DIV/0!</v>
      </c>
      <c r="AC279" s="330" t="e">
        <f t="shared" si="142"/>
        <v>#DIV/0!</v>
      </c>
      <c r="AD279" s="330" t="e">
        <f t="shared" si="142"/>
        <v>#DIV/0!</v>
      </c>
      <c r="AE279" s="330" t="e">
        <f t="shared" si="142"/>
        <v>#DIV/0!</v>
      </c>
      <c r="AF279" s="330" t="e">
        <f t="shared" si="142"/>
        <v>#DIV/0!</v>
      </c>
      <c r="AG279" s="330" t="e">
        <f t="shared" si="142"/>
        <v>#DIV/0!</v>
      </c>
      <c r="AH279" s="330" t="e">
        <f t="shared" si="142"/>
        <v>#DIV/0!</v>
      </c>
      <c r="AI279" s="330" t="e">
        <f t="shared" si="142"/>
        <v>#DIV/0!</v>
      </c>
      <c r="AJ279" s="330" t="e">
        <f t="shared" si="142"/>
        <v>#DIV/0!</v>
      </c>
      <c r="AK279" s="330" t="e">
        <f t="shared" si="142"/>
        <v>#DIV/0!</v>
      </c>
      <c r="AL279" s="330" t="e">
        <f t="shared" si="142"/>
        <v>#DIV/0!</v>
      </c>
      <c r="AM279" s="330" t="e">
        <f t="shared" si="142"/>
        <v>#DIV/0!</v>
      </c>
      <c r="AN279" s="330" t="e">
        <f t="shared" si="142"/>
        <v>#DIV/0!</v>
      </c>
      <c r="AO279" s="330" t="e">
        <f t="shared" si="142"/>
        <v>#DIV/0!</v>
      </c>
      <c r="AP279" s="330" t="e">
        <f t="shared" si="142"/>
        <v>#DIV/0!</v>
      </c>
      <c r="AQ279" s="330" t="e">
        <f t="shared" si="142"/>
        <v>#DIV/0!</v>
      </c>
      <c r="AR279" s="330" t="e">
        <f t="shared" si="142"/>
        <v>#DIV/0!</v>
      </c>
      <c r="AS279" s="330" t="e">
        <f t="shared" si="142"/>
        <v>#DIV/0!</v>
      </c>
      <c r="AT279" s="330" t="e">
        <f t="shared" si="142"/>
        <v>#DIV/0!</v>
      </c>
      <c r="AU279" s="330" t="e">
        <f t="shared" si="142"/>
        <v>#DIV/0!</v>
      </c>
      <c r="AV279" s="330" t="e">
        <f t="shared" si="142"/>
        <v>#DIV/0!</v>
      </c>
      <c r="AW279" s="330" t="e">
        <f t="shared" si="142"/>
        <v>#DIV/0!</v>
      </c>
      <c r="AX279" s="330" t="e">
        <f t="shared" si="142"/>
        <v>#DIV/0!</v>
      </c>
      <c r="AY279" s="330" t="e">
        <f t="shared" si="142"/>
        <v>#DIV/0!</v>
      </c>
      <c r="AZ279" s="330" t="e">
        <f t="shared" si="142"/>
        <v>#DIV/0!</v>
      </c>
      <c r="BA279" s="330" t="e">
        <f t="shared" si="142"/>
        <v>#DIV/0!</v>
      </c>
      <c r="BB279" s="330" t="e">
        <f t="shared" si="142"/>
        <v>#DIV/0!</v>
      </c>
      <c r="BC279" s="330" t="e">
        <f t="shared" si="142"/>
        <v>#DIV/0!</v>
      </c>
      <c r="BD279" s="330" t="e">
        <f t="shared" si="142"/>
        <v>#DIV/0!</v>
      </c>
      <c r="BE279" s="330" t="e">
        <f t="shared" si="142"/>
        <v>#DIV/0!</v>
      </c>
      <c r="BF279" s="330" t="e">
        <f t="shared" si="142"/>
        <v>#DIV/0!</v>
      </c>
      <c r="BG279" s="330" t="e">
        <f t="shared" si="142"/>
        <v>#DIV/0!</v>
      </c>
      <c r="BH279" s="330" t="e">
        <f t="shared" si="142"/>
        <v>#DIV/0!</v>
      </c>
      <c r="BI279" s="330" t="e">
        <f t="shared" si="142"/>
        <v>#DIV/0!</v>
      </c>
      <c r="BJ279" s="330" t="e">
        <f t="shared" si="142"/>
        <v>#DIV/0!</v>
      </c>
      <c r="BK279" s="330" t="e">
        <f t="shared" si="142"/>
        <v>#DIV/0!</v>
      </c>
      <c r="BL279" s="330" t="e">
        <f t="shared" si="142"/>
        <v>#DIV/0!</v>
      </c>
      <c r="BM279" s="330" t="e">
        <f t="shared" si="142"/>
        <v>#DIV/0!</v>
      </c>
      <c r="BN279" s="330" t="e">
        <f t="shared" si="142"/>
        <v>#DIV/0!</v>
      </c>
      <c r="BO279" s="330" t="e">
        <f t="shared" ref="BO279" si="143">BO267/BO275</f>
        <v>#DIV/0!</v>
      </c>
    </row>
    <row r="280" spans="2:67" s="19" customFormat="1" x14ac:dyDescent="0.3">
      <c r="K280" s="458"/>
      <c r="L280" s="458"/>
      <c r="M280" s="458"/>
      <c r="N280" s="458"/>
      <c r="O280" s="458"/>
      <c r="P280" s="458"/>
      <c r="Q280" s="458"/>
      <c r="R280" s="29"/>
      <c r="S280" s="29"/>
    </row>
    <row r="281" spans="2:67" s="19" customFormat="1" ht="15.6" x14ac:dyDescent="0.3">
      <c r="B281" s="542" t="s">
        <v>287</v>
      </c>
      <c r="C281" s="542"/>
      <c r="D281" s="542"/>
      <c r="E281" s="542"/>
      <c r="F281" s="111"/>
      <c r="G281" s="111"/>
      <c r="K281" s="458"/>
      <c r="L281" s="458"/>
      <c r="M281" s="458"/>
      <c r="N281" s="458"/>
      <c r="O281" s="458"/>
      <c r="P281" s="458"/>
      <c r="Q281" s="458"/>
      <c r="R281" s="29"/>
      <c r="S281" s="29"/>
    </row>
    <row r="282" spans="2:67" s="19" customFormat="1" ht="15.6" x14ac:dyDescent="0.3">
      <c r="B282" s="111"/>
      <c r="C282" s="111"/>
      <c r="D282" s="111"/>
      <c r="E282" s="111"/>
      <c r="F282" s="111"/>
      <c r="G282" s="111"/>
      <c r="K282" s="458"/>
      <c r="L282" s="458"/>
      <c r="M282" s="458"/>
      <c r="N282" s="458"/>
      <c r="O282" s="458"/>
      <c r="P282" s="458"/>
      <c r="Q282" s="458"/>
      <c r="R282" s="29"/>
      <c r="S282" s="29"/>
    </row>
    <row r="283" spans="2:67" s="19" customFormat="1" ht="30" customHeight="1" x14ac:dyDescent="0.3">
      <c r="B283" s="124"/>
      <c r="C283" s="554" t="s">
        <v>179</v>
      </c>
      <c r="D283" s="554"/>
      <c r="E283" s="554"/>
      <c r="F283" s="554"/>
      <c r="G283" s="554"/>
      <c r="K283" s="458"/>
      <c r="L283" s="458"/>
      <c r="M283" s="458"/>
      <c r="N283" s="458"/>
      <c r="O283" s="458"/>
      <c r="P283" s="458"/>
      <c r="Q283" s="458"/>
      <c r="R283" s="29"/>
      <c r="S283" s="29"/>
    </row>
    <row r="284" spans="2:67" s="19" customFormat="1" ht="30" customHeight="1" x14ac:dyDescent="0.3">
      <c r="B284" s="113" t="s">
        <v>180</v>
      </c>
      <c r="C284" s="561"/>
      <c r="D284" s="561"/>
      <c r="E284" s="561"/>
      <c r="F284" s="561"/>
      <c r="G284" s="561"/>
      <c r="K284" s="458"/>
      <c r="L284" s="458"/>
      <c r="M284" s="458"/>
      <c r="N284" s="458"/>
      <c r="O284" s="458"/>
      <c r="P284" s="458"/>
      <c r="Q284" s="458"/>
      <c r="R284" s="29"/>
      <c r="S284" s="29"/>
    </row>
    <row r="285" spans="2:67" s="19" customFormat="1" ht="16.2" customHeight="1" thickBot="1" x14ac:dyDescent="0.35">
      <c r="B285" s="113" t="s">
        <v>268</v>
      </c>
      <c r="C285" s="536" t="s">
        <v>9</v>
      </c>
      <c r="D285" s="536"/>
      <c r="E285" s="536"/>
      <c r="F285" s="536"/>
      <c r="G285" s="536"/>
      <c r="H285" s="558">
        <v>2018</v>
      </c>
      <c r="I285" s="559"/>
      <c r="J285" s="559"/>
      <c r="K285" s="559"/>
      <c r="L285" s="559"/>
      <c r="M285" s="559"/>
      <c r="N285" s="559"/>
      <c r="O285" s="559"/>
      <c r="P285" s="560"/>
      <c r="Q285" s="556">
        <v>2019</v>
      </c>
      <c r="R285" s="556"/>
      <c r="S285" s="556"/>
      <c r="T285" s="556"/>
      <c r="U285" s="556"/>
      <c r="V285" s="556"/>
      <c r="W285" s="556"/>
      <c r="X285" s="556"/>
      <c r="Y285" s="556"/>
      <c r="Z285" s="562"/>
      <c r="AA285" s="562"/>
      <c r="AB285" s="562"/>
      <c r="AC285" s="556">
        <v>2020</v>
      </c>
      <c r="AD285" s="556"/>
      <c r="AE285" s="556"/>
      <c r="AF285" s="556"/>
      <c r="AG285" s="556"/>
      <c r="AH285" s="556"/>
      <c r="AI285" s="556"/>
      <c r="AJ285" s="556"/>
      <c r="AK285" s="556"/>
      <c r="AL285" s="556"/>
      <c r="AM285" s="556"/>
      <c r="AN285" s="556"/>
      <c r="AO285" s="556">
        <v>2021</v>
      </c>
      <c r="AP285" s="556"/>
      <c r="AQ285" s="556"/>
      <c r="AR285" s="556"/>
      <c r="AS285" s="556"/>
      <c r="AT285" s="556"/>
      <c r="AU285" s="556"/>
      <c r="AV285" s="556"/>
      <c r="AW285" s="556"/>
      <c r="AX285" s="556"/>
      <c r="AY285" s="556"/>
      <c r="AZ285" s="556"/>
      <c r="BA285" s="556">
        <v>2022</v>
      </c>
      <c r="BB285" s="556"/>
      <c r="BC285" s="556"/>
      <c r="BD285" s="556"/>
      <c r="BE285" s="556"/>
      <c r="BF285" s="556"/>
      <c r="BG285" s="556"/>
      <c r="BH285" s="556"/>
      <c r="BI285" s="556"/>
      <c r="BJ285" s="556"/>
      <c r="BK285" s="556"/>
      <c r="BL285" s="556"/>
      <c r="BM285" s="556">
        <v>2023</v>
      </c>
      <c r="BN285" s="556"/>
      <c r="BO285" s="556"/>
    </row>
    <row r="286" spans="2:67" s="19" customFormat="1" ht="42" x14ac:dyDescent="0.3">
      <c r="B286" s="113" t="s">
        <v>252</v>
      </c>
      <c r="C286" s="114" t="s">
        <v>270</v>
      </c>
      <c r="D286" s="114" t="s">
        <v>271</v>
      </c>
      <c r="E286" s="114" t="s">
        <v>272</v>
      </c>
      <c r="F286" s="114" t="s">
        <v>273</v>
      </c>
      <c r="G286" s="114" t="s">
        <v>274</v>
      </c>
      <c r="H286" s="114" t="s">
        <v>288</v>
      </c>
      <c r="I286" s="114" t="s">
        <v>289</v>
      </c>
      <c r="J286" s="114" t="s">
        <v>290</v>
      </c>
      <c r="K286" s="114" t="s">
        <v>291</v>
      </c>
      <c r="L286" s="114" t="s">
        <v>292</v>
      </c>
      <c r="M286" s="114" t="s">
        <v>293</v>
      </c>
      <c r="N286" s="114" t="s">
        <v>294</v>
      </c>
      <c r="O286" s="114" t="s">
        <v>295</v>
      </c>
      <c r="P286" s="114" t="s">
        <v>296</v>
      </c>
      <c r="Q286" s="114" t="s">
        <v>297</v>
      </c>
      <c r="R286" s="114" t="s">
        <v>298</v>
      </c>
      <c r="S286" s="114" t="s">
        <v>299</v>
      </c>
      <c r="T286" s="114" t="s">
        <v>300</v>
      </c>
      <c r="U286" s="114" t="s">
        <v>301</v>
      </c>
      <c r="V286" s="114" t="s">
        <v>302</v>
      </c>
      <c r="W286" s="114" t="s">
        <v>303</v>
      </c>
      <c r="X286" s="114" t="s">
        <v>304</v>
      </c>
      <c r="Y286" s="114" t="s">
        <v>305</v>
      </c>
      <c r="Z286" s="114" t="s">
        <v>306</v>
      </c>
      <c r="AA286" s="114" t="s">
        <v>307</v>
      </c>
      <c r="AB286" s="114" t="s">
        <v>308</v>
      </c>
      <c r="AC286" s="114" t="s">
        <v>309</v>
      </c>
      <c r="AD286" s="114" t="s">
        <v>310</v>
      </c>
      <c r="AE286" s="114" t="s">
        <v>311</v>
      </c>
      <c r="AF286" s="114" t="s">
        <v>312</v>
      </c>
      <c r="AG286" s="114" t="s">
        <v>313</v>
      </c>
      <c r="AH286" s="114" t="s">
        <v>314</v>
      </c>
      <c r="AI286" s="114" t="s">
        <v>315</v>
      </c>
      <c r="AJ286" s="114" t="s">
        <v>316</v>
      </c>
      <c r="AK286" s="114" t="s">
        <v>317</v>
      </c>
      <c r="AL286" s="114" t="s">
        <v>318</v>
      </c>
      <c r="AM286" s="114" t="s">
        <v>319</v>
      </c>
      <c r="AN286" s="114" t="s">
        <v>320</v>
      </c>
      <c r="AO286" s="114" t="s">
        <v>321</v>
      </c>
      <c r="AP286" s="114" t="s">
        <v>322</v>
      </c>
      <c r="AQ286" s="114" t="s">
        <v>323</v>
      </c>
      <c r="AR286" s="114" t="s">
        <v>324</v>
      </c>
      <c r="AS286" s="114" t="s">
        <v>325</v>
      </c>
      <c r="AT286" s="114" t="s">
        <v>326</v>
      </c>
      <c r="AU286" s="114" t="s">
        <v>327</v>
      </c>
      <c r="AV286" s="114" t="s">
        <v>328</v>
      </c>
      <c r="AW286" s="114" t="s">
        <v>329</v>
      </c>
      <c r="AX286" s="114" t="s">
        <v>330</v>
      </c>
      <c r="AY286" s="114" t="s">
        <v>331</v>
      </c>
      <c r="AZ286" s="114" t="s">
        <v>332</v>
      </c>
      <c r="BA286" s="114" t="s">
        <v>333</v>
      </c>
      <c r="BB286" s="114" t="s">
        <v>334</v>
      </c>
      <c r="BC286" s="114" t="s">
        <v>335</v>
      </c>
      <c r="BD286" s="114" t="s">
        <v>336</v>
      </c>
      <c r="BE286" s="114" t="s">
        <v>337</v>
      </c>
      <c r="BF286" s="114" t="s">
        <v>338</v>
      </c>
      <c r="BG286" s="114" t="s">
        <v>339</v>
      </c>
      <c r="BH286" s="114" t="s">
        <v>340</v>
      </c>
      <c r="BI286" s="114" t="s">
        <v>341</v>
      </c>
      <c r="BJ286" s="114" t="s">
        <v>342</v>
      </c>
      <c r="BK286" s="114" t="s">
        <v>343</v>
      </c>
      <c r="BL286" s="114" t="s">
        <v>344</v>
      </c>
      <c r="BM286" s="309" t="s">
        <v>345</v>
      </c>
      <c r="BN286" s="309" t="s">
        <v>346</v>
      </c>
      <c r="BO286" s="309" t="s">
        <v>347</v>
      </c>
    </row>
    <row r="287" spans="2:67" ht="30.6" x14ac:dyDescent="0.3">
      <c r="B287" s="113" t="s">
        <v>348</v>
      </c>
      <c r="C287" s="310"/>
      <c r="D287" s="310"/>
      <c r="E287" s="310"/>
      <c r="F287" s="310"/>
      <c r="G287" s="311"/>
      <c r="H287" s="460"/>
      <c r="I287" s="460"/>
      <c r="J287" s="460"/>
      <c r="K287" s="460"/>
      <c r="L287" s="460"/>
      <c r="M287" s="460"/>
      <c r="N287" s="460"/>
      <c r="O287" s="460"/>
      <c r="P287" s="460"/>
      <c r="Q287" s="460"/>
      <c r="R287" s="460"/>
      <c r="S287" s="460"/>
      <c r="T287" s="460"/>
      <c r="U287" s="460"/>
      <c r="V287" s="460"/>
      <c r="W287" s="460"/>
      <c r="X287" s="460"/>
      <c r="Y287" s="460"/>
      <c r="Z287" s="460"/>
      <c r="AA287" s="460"/>
      <c r="AB287" s="460"/>
      <c r="AC287" s="460"/>
      <c r="AD287" s="460"/>
      <c r="AE287" s="460"/>
      <c r="AF287" s="460"/>
      <c r="AG287" s="460"/>
      <c r="AH287" s="460"/>
      <c r="AI287" s="460"/>
      <c r="AJ287" s="460"/>
      <c r="AK287" s="460"/>
      <c r="AL287" s="460"/>
      <c r="AM287" s="460"/>
      <c r="AN287" s="460"/>
      <c r="AO287" s="460"/>
      <c r="AP287" s="460"/>
      <c r="AQ287" s="460"/>
      <c r="AR287" s="460"/>
      <c r="AS287" s="460"/>
      <c r="AT287" s="460"/>
      <c r="AU287" s="460"/>
      <c r="AV287" s="460"/>
      <c r="AW287" s="460"/>
      <c r="AX287" s="460"/>
      <c r="AY287" s="460"/>
      <c r="AZ287" s="460"/>
      <c r="BA287" s="460"/>
      <c r="BB287" s="460"/>
      <c r="BC287" s="460"/>
      <c r="BD287" s="460"/>
      <c r="BE287" s="460"/>
      <c r="BF287" s="460"/>
      <c r="BG287" s="460"/>
      <c r="BH287" s="460"/>
      <c r="BI287" s="460"/>
      <c r="BJ287" s="460"/>
      <c r="BK287" s="460"/>
      <c r="BL287" s="312"/>
      <c r="BM287" s="460"/>
      <c r="BN287" s="460"/>
      <c r="BO287" s="460"/>
    </row>
    <row r="288" spans="2:67" ht="30.6" x14ac:dyDescent="0.3">
      <c r="B288" s="113" t="s">
        <v>349</v>
      </c>
      <c r="C288" s="310"/>
      <c r="D288" s="310"/>
      <c r="E288" s="310"/>
      <c r="F288" s="310"/>
      <c r="G288" s="311"/>
      <c r="H288" s="460"/>
      <c r="I288" s="460"/>
      <c r="J288" s="460"/>
      <c r="K288" s="460"/>
      <c r="L288" s="460"/>
      <c r="M288" s="460"/>
      <c r="N288" s="460"/>
      <c r="O288" s="460"/>
      <c r="P288" s="460"/>
      <c r="Q288" s="460"/>
      <c r="R288" s="460"/>
      <c r="S288" s="460"/>
      <c r="T288" s="460"/>
      <c r="U288" s="460"/>
      <c r="V288" s="460"/>
      <c r="W288" s="460"/>
      <c r="X288" s="460"/>
      <c r="Y288" s="460"/>
      <c r="Z288" s="460"/>
      <c r="AA288" s="460"/>
      <c r="AB288" s="460"/>
      <c r="AC288" s="460"/>
      <c r="AD288" s="460"/>
      <c r="AE288" s="460"/>
      <c r="AF288" s="460"/>
      <c r="AG288" s="460"/>
      <c r="AH288" s="460"/>
      <c r="AI288" s="460"/>
      <c r="AJ288" s="460"/>
      <c r="AK288" s="460"/>
      <c r="AL288" s="460"/>
      <c r="AM288" s="460"/>
      <c r="AN288" s="460"/>
      <c r="AO288" s="460"/>
      <c r="AP288" s="460"/>
      <c r="AQ288" s="460"/>
      <c r="AR288" s="460"/>
      <c r="AS288" s="460"/>
      <c r="AT288" s="460"/>
      <c r="AU288" s="460"/>
      <c r="AV288" s="460"/>
      <c r="AW288" s="460"/>
      <c r="AX288" s="460"/>
      <c r="AY288" s="460"/>
      <c r="AZ288" s="460"/>
      <c r="BA288" s="460"/>
      <c r="BB288" s="460"/>
      <c r="BC288" s="460"/>
      <c r="BD288" s="460"/>
      <c r="BE288" s="460"/>
      <c r="BF288" s="460"/>
      <c r="BG288" s="460"/>
      <c r="BH288" s="460"/>
      <c r="BI288" s="460"/>
      <c r="BJ288" s="460"/>
      <c r="BK288" s="460"/>
      <c r="BL288" s="312"/>
      <c r="BM288" s="460"/>
      <c r="BN288" s="460"/>
      <c r="BO288" s="460"/>
    </row>
    <row r="289" spans="2:67" ht="15.6" x14ac:dyDescent="0.3">
      <c r="B289" s="313" t="s">
        <v>350</v>
      </c>
      <c r="C289" s="314">
        <f t="shared" ref="C289:BN289" si="144">SUM(C287+C288)</f>
        <v>0</v>
      </c>
      <c r="D289" s="314">
        <f t="shared" si="144"/>
        <v>0</v>
      </c>
      <c r="E289" s="314">
        <f t="shared" si="144"/>
        <v>0</v>
      </c>
      <c r="F289" s="314">
        <f t="shared" si="144"/>
        <v>0</v>
      </c>
      <c r="G289" s="314">
        <f t="shared" si="144"/>
        <v>0</v>
      </c>
      <c r="H289" s="314">
        <v>0</v>
      </c>
      <c r="I289" s="314">
        <v>0</v>
      </c>
      <c r="J289" s="314">
        <v>0</v>
      </c>
      <c r="K289" s="314">
        <v>0</v>
      </c>
      <c r="L289" s="314">
        <v>0</v>
      </c>
      <c r="M289" s="314">
        <v>0</v>
      </c>
      <c r="N289" s="314">
        <v>0</v>
      </c>
      <c r="O289" s="314">
        <v>0</v>
      </c>
      <c r="P289" s="314">
        <v>0</v>
      </c>
      <c r="Q289" s="314">
        <f t="shared" si="144"/>
        <v>0</v>
      </c>
      <c r="R289" s="314">
        <f t="shared" si="144"/>
        <v>0</v>
      </c>
      <c r="S289" s="314">
        <f t="shared" si="144"/>
        <v>0</v>
      </c>
      <c r="T289" s="314">
        <f t="shared" si="144"/>
        <v>0</v>
      </c>
      <c r="U289" s="314">
        <f t="shared" si="144"/>
        <v>0</v>
      </c>
      <c r="V289" s="314">
        <f t="shared" si="144"/>
        <v>0</v>
      </c>
      <c r="W289" s="314">
        <f t="shared" si="144"/>
        <v>0</v>
      </c>
      <c r="X289" s="314">
        <f t="shared" si="144"/>
        <v>0</v>
      </c>
      <c r="Y289" s="314">
        <f t="shared" si="144"/>
        <v>0</v>
      </c>
      <c r="Z289" s="314">
        <f t="shared" si="144"/>
        <v>0</v>
      </c>
      <c r="AA289" s="314">
        <f t="shared" si="144"/>
        <v>0</v>
      </c>
      <c r="AB289" s="314">
        <f t="shared" si="144"/>
        <v>0</v>
      </c>
      <c r="AC289" s="314">
        <f t="shared" si="144"/>
        <v>0</v>
      </c>
      <c r="AD289" s="314">
        <f t="shared" si="144"/>
        <v>0</v>
      </c>
      <c r="AE289" s="314">
        <f t="shared" si="144"/>
        <v>0</v>
      </c>
      <c r="AF289" s="314">
        <f t="shared" si="144"/>
        <v>0</v>
      </c>
      <c r="AG289" s="314">
        <f t="shared" si="144"/>
        <v>0</v>
      </c>
      <c r="AH289" s="314">
        <f t="shared" si="144"/>
        <v>0</v>
      </c>
      <c r="AI289" s="314">
        <f t="shared" si="144"/>
        <v>0</v>
      </c>
      <c r="AJ289" s="314">
        <f t="shared" si="144"/>
        <v>0</v>
      </c>
      <c r="AK289" s="314">
        <f t="shared" si="144"/>
        <v>0</v>
      </c>
      <c r="AL289" s="314">
        <f t="shared" si="144"/>
        <v>0</v>
      </c>
      <c r="AM289" s="314">
        <f t="shared" si="144"/>
        <v>0</v>
      </c>
      <c r="AN289" s="314">
        <f t="shared" si="144"/>
        <v>0</v>
      </c>
      <c r="AO289" s="314">
        <f t="shared" si="144"/>
        <v>0</v>
      </c>
      <c r="AP289" s="314">
        <f t="shared" si="144"/>
        <v>0</v>
      </c>
      <c r="AQ289" s="314">
        <f t="shared" si="144"/>
        <v>0</v>
      </c>
      <c r="AR289" s="314">
        <f t="shared" si="144"/>
        <v>0</v>
      </c>
      <c r="AS289" s="314">
        <f t="shared" si="144"/>
        <v>0</v>
      </c>
      <c r="AT289" s="314">
        <f t="shared" si="144"/>
        <v>0</v>
      </c>
      <c r="AU289" s="314">
        <f t="shared" si="144"/>
        <v>0</v>
      </c>
      <c r="AV289" s="314">
        <f t="shared" si="144"/>
        <v>0</v>
      </c>
      <c r="AW289" s="314">
        <f t="shared" si="144"/>
        <v>0</v>
      </c>
      <c r="AX289" s="314">
        <f t="shared" si="144"/>
        <v>0</v>
      </c>
      <c r="AY289" s="314">
        <f t="shared" si="144"/>
        <v>0</v>
      </c>
      <c r="AZ289" s="314">
        <f t="shared" si="144"/>
        <v>0</v>
      </c>
      <c r="BA289" s="314">
        <f t="shared" si="144"/>
        <v>0</v>
      </c>
      <c r="BB289" s="314">
        <f t="shared" si="144"/>
        <v>0</v>
      </c>
      <c r="BC289" s="314">
        <f t="shared" si="144"/>
        <v>0</v>
      </c>
      <c r="BD289" s="314">
        <f t="shared" si="144"/>
        <v>0</v>
      </c>
      <c r="BE289" s="314">
        <f t="shared" si="144"/>
        <v>0</v>
      </c>
      <c r="BF289" s="314">
        <f t="shared" si="144"/>
        <v>0</v>
      </c>
      <c r="BG289" s="314">
        <f t="shared" si="144"/>
        <v>0</v>
      </c>
      <c r="BH289" s="314">
        <f t="shared" si="144"/>
        <v>0</v>
      </c>
      <c r="BI289" s="314">
        <f t="shared" si="144"/>
        <v>0</v>
      </c>
      <c r="BJ289" s="314">
        <f t="shared" si="144"/>
        <v>0</v>
      </c>
      <c r="BK289" s="314">
        <f t="shared" si="144"/>
        <v>0</v>
      </c>
      <c r="BL289" s="314">
        <f t="shared" si="144"/>
        <v>0</v>
      </c>
      <c r="BM289" s="314">
        <f t="shared" si="144"/>
        <v>0</v>
      </c>
      <c r="BN289" s="314">
        <f t="shared" si="144"/>
        <v>0</v>
      </c>
      <c r="BO289" s="314">
        <f t="shared" ref="BO289" si="145">SUM(BO287+BO288)</f>
        <v>0</v>
      </c>
    </row>
    <row r="290" spans="2:67" ht="30.6" x14ac:dyDescent="0.3">
      <c r="B290" s="113" t="s">
        <v>351</v>
      </c>
      <c r="C290" s="310"/>
      <c r="D290" s="310"/>
      <c r="E290" s="310"/>
      <c r="F290" s="310"/>
      <c r="G290" s="311"/>
      <c r="H290" s="460"/>
      <c r="I290" s="460"/>
      <c r="J290" s="460"/>
      <c r="K290" s="460"/>
      <c r="L290" s="460"/>
      <c r="M290" s="460"/>
      <c r="N290" s="460"/>
      <c r="O290" s="460"/>
      <c r="P290" s="460"/>
      <c r="Q290" s="460"/>
      <c r="R290" s="460"/>
      <c r="S290" s="460"/>
      <c r="T290" s="460"/>
      <c r="U290" s="460"/>
      <c r="V290" s="460"/>
      <c r="W290" s="460"/>
      <c r="X290" s="460"/>
      <c r="Y290" s="460"/>
      <c r="Z290" s="460"/>
      <c r="AA290" s="460"/>
      <c r="AB290" s="460"/>
      <c r="AC290" s="460"/>
      <c r="AD290" s="460"/>
      <c r="AE290" s="460"/>
      <c r="AF290" s="460"/>
      <c r="AG290" s="460"/>
      <c r="AH290" s="460"/>
      <c r="AI290" s="460"/>
      <c r="AJ290" s="460"/>
      <c r="AK290" s="460"/>
      <c r="AL290" s="460"/>
      <c r="AM290" s="460"/>
      <c r="AN290" s="460"/>
      <c r="AO290" s="460"/>
      <c r="AP290" s="460"/>
      <c r="AQ290" s="460"/>
      <c r="AR290" s="460"/>
      <c r="AS290" s="460"/>
      <c r="AT290" s="460"/>
      <c r="AU290" s="460"/>
      <c r="AV290" s="460"/>
      <c r="AW290" s="460"/>
      <c r="AX290" s="460"/>
      <c r="AY290" s="460"/>
      <c r="AZ290" s="460"/>
      <c r="BA290" s="460"/>
      <c r="BB290" s="460"/>
      <c r="BC290" s="460"/>
      <c r="BD290" s="460"/>
      <c r="BE290" s="460"/>
      <c r="BF290" s="460"/>
      <c r="BG290" s="460"/>
      <c r="BH290" s="460"/>
      <c r="BI290" s="460"/>
      <c r="BJ290" s="460"/>
      <c r="BK290" s="460"/>
      <c r="BL290" s="312"/>
      <c r="BM290" s="460"/>
      <c r="BN290" s="460"/>
      <c r="BO290" s="460"/>
    </row>
    <row r="291" spans="2:67" ht="30.6" x14ac:dyDescent="0.3">
      <c r="B291" s="113" t="s">
        <v>352</v>
      </c>
      <c r="C291" s="310"/>
      <c r="D291" s="310"/>
      <c r="E291" s="310"/>
      <c r="F291" s="310"/>
      <c r="G291" s="311"/>
      <c r="H291" s="460"/>
      <c r="I291" s="460"/>
      <c r="J291" s="460"/>
      <c r="K291" s="460"/>
      <c r="L291" s="460"/>
      <c r="M291" s="460"/>
      <c r="N291" s="460"/>
      <c r="O291" s="460"/>
      <c r="P291" s="460"/>
      <c r="Q291" s="460"/>
      <c r="R291" s="460"/>
      <c r="S291" s="460"/>
      <c r="T291" s="460"/>
      <c r="U291" s="460"/>
      <c r="V291" s="460"/>
      <c r="W291" s="460"/>
      <c r="X291" s="460"/>
      <c r="Y291" s="460"/>
      <c r="Z291" s="460"/>
      <c r="AA291" s="460"/>
      <c r="AB291" s="460"/>
      <c r="AC291" s="460"/>
      <c r="AD291" s="460"/>
      <c r="AE291" s="460"/>
      <c r="AF291" s="460"/>
      <c r="AG291" s="460"/>
      <c r="AH291" s="460"/>
      <c r="AI291" s="460"/>
      <c r="AJ291" s="460"/>
      <c r="AK291" s="460"/>
      <c r="AL291" s="460"/>
      <c r="AM291" s="460"/>
      <c r="AN291" s="460"/>
      <c r="AO291" s="460"/>
      <c r="AP291" s="460"/>
      <c r="AQ291" s="460"/>
      <c r="AR291" s="460"/>
      <c r="AS291" s="460"/>
      <c r="AT291" s="460"/>
      <c r="AU291" s="460"/>
      <c r="AV291" s="460"/>
      <c r="AW291" s="460"/>
      <c r="AX291" s="460"/>
      <c r="AY291" s="460"/>
      <c r="AZ291" s="460"/>
      <c r="BA291" s="460"/>
      <c r="BB291" s="460"/>
      <c r="BC291" s="460"/>
      <c r="BD291" s="460"/>
      <c r="BE291" s="460"/>
      <c r="BF291" s="460"/>
      <c r="BG291" s="460"/>
      <c r="BH291" s="460"/>
      <c r="BI291" s="460"/>
      <c r="BJ291" s="460"/>
      <c r="BK291" s="460"/>
      <c r="BL291" s="312"/>
      <c r="BM291" s="460"/>
      <c r="BN291" s="460"/>
      <c r="BO291" s="460"/>
    </row>
    <row r="292" spans="2:67" ht="15.6" x14ac:dyDescent="0.3">
      <c r="B292" s="313" t="s">
        <v>353</v>
      </c>
      <c r="C292" s="314">
        <f t="shared" ref="C292:BN292" si="146">SUM(C290+C291)</f>
        <v>0</v>
      </c>
      <c r="D292" s="314">
        <f t="shared" si="146"/>
        <v>0</v>
      </c>
      <c r="E292" s="314">
        <f t="shared" si="146"/>
        <v>0</v>
      </c>
      <c r="F292" s="314">
        <f t="shared" si="146"/>
        <v>0</v>
      </c>
      <c r="G292" s="314">
        <f t="shared" si="146"/>
        <v>0</v>
      </c>
      <c r="H292" s="314">
        <v>0</v>
      </c>
      <c r="I292" s="314">
        <v>0</v>
      </c>
      <c r="J292" s="314">
        <v>0</v>
      </c>
      <c r="K292" s="314">
        <v>0</v>
      </c>
      <c r="L292" s="314">
        <v>0</v>
      </c>
      <c r="M292" s="314">
        <v>0</v>
      </c>
      <c r="N292" s="314">
        <v>0</v>
      </c>
      <c r="O292" s="314">
        <v>0</v>
      </c>
      <c r="P292" s="314">
        <v>0</v>
      </c>
      <c r="Q292" s="314">
        <f t="shared" si="146"/>
        <v>0</v>
      </c>
      <c r="R292" s="314">
        <f t="shared" si="146"/>
        <v>0</v>
      </c>
      <c r="S292" s="314">
        <f t="shared" si="146"/>
        <v>0</v>
      </c>
      <c r="T292" s="314">
        <f t="shared" si="146"/>
        <v>0</v>
      </c>
      <c r="U292" s="314">
        <f t="shared" si="146"/>
        <v>0</v>
      </c>
      <c r="V292" s="314">
        <f t="shared" si="146"/>
        <v>0</v>
      </c>
      <c r="W292" s="314">
        <f t="shared" si="146"/>
        <v>0</v>
      </c>
      <c r="X292" s="314">
        <f t="shared" si="146"/>
        <v>0</v>
      </c>
      <c r="Y292" s="314">
        <f t="shared" si="146"/>
        <v>0</v>
      </c>
      <c r="Z292" s="314">
        <f t="shared" si="146"/>
        <v>0</v>
      </c>
      <c r="AA292" s="314">
        <f t="shared" si="146"/>
        <v>0</v>
      </c>
      <c r="AB292" s="314">
        <f t="shared" si="146"/>
        <v>0</v>
      </c>
      <c r="AC292" s="314">
        <f t="shared" si="146"/>
        <v>0</v>
      </c>
      <c r="AD292" s="314">
        <f t="shared" si="146"/>
        <v>0</v>
      </c>
      <c r="AE292" s="314">
        <f t="shared" si="146"/>
        <v>0</v>
      </c>
      <c r="AF292" s="314">
        <f t="shared" si="146"/>
        <v>0</v>
      </c>
      <c r="AG292" s="314">
        <f t="shared" si="146"/>
        <v>0</v>
      </c>
      <c r="AH292" s="314">
        <f t="shared" si="146"/>
        <v>0</v>
      </c>
      <c r="AI292" s="314">
        <f t="shared" si="146"/>
        <v>0</v>
      </c>
      <c r="AJ292" s="314">
        <f t="shared" si="146"/>
        <v>0</v>
      </c>
      <c r="AK292" s="314">
        <f t="shared" si="146"/>
        <v>0</v>
      </c>
      <c r="AL292" s="314">
        <f t="shared" si="146"/>
        <v>0</v>
      </c>
      <c r="AM292" s="314">
        <f t="shared" si="146"/>
        <v>0</v>
      </c>
      <c r="AN292" s="314">
        <f t="shared" si="146"/>
        <v>0</v>
      </c>
      <c r="AO292" s="314">
        <f t="shared" si="146"/>
        <v>0</v>
      </c>
      <c r="AP292" s="314">
        <f t="shared" si="146"/>
        <v>0</v>
      </c>
      <c r="AQ292" s="314">
        <f t="shared" si="146"/>
        <v>0</v>
      </c>
      <c r="AR292" s="314">
        <f t="shared" si="146"/>
        <v>0</v>
      </c>
      <c r="AS292" s="314">
        <f t="shared" si="146"/>
        <v>0</v>
      </c>
      <c r="AT292" s="314">
        <f t="shared" si="146"/>
        <v>0</v>
      </c>
      <c r="AU292" s="314">
        <f t="shared" si="146"/>
        <v>0</v>
      </c>
      <c r="AV292" s="314">
        <f t="shared" si="146"/>
        <v>0</v>
      </c>
      <c r="AW292" s="314">
        <f t="shared" si="146"/>
        <v>0</v>
      </c>
      <c r="AX292" s="314">
        <f t="shared" si="146"/>
        <v>0</v>
      </c>
      <c r="AY292" s="314">
        <f t="shared" si="146"/>
        <v>0</v>
      </c>
      <c r="AZ292" s="314">
        <f t="shared" si="146"/>
        <v>0</v>
      </c>
      <c r="BA292" s="314">
        <f t="shared" si="146"/>
        <v>0</v>
      </c>
      <c r="BB292" s="314">
        <f t="shared" si="146"/>
        <v>0</v>
      </c>
      <c r="BC292" s="314">
        <f t="shared" si="146"/>
        <v>0</v>
      </c>
      <c r="BD292" s="314">
        <f t="shared" si="146"/>
        <v>0</v>
      </c>
      <c r="BE292" s="314">
        <f t="shared" si="146"/>
        <v>0</v>
      </c>
      <c r="BF292" s="314">
        <f t="shared" si="146"/>
        <v>0</v>
      </c>
      <c r="BG292" s="314">
        <f t="shared" si="146"/>
        <v>0</v>
      </c>
      <c r="BH292" s="314">
        <f t="shared" si="146"/>
        <v>0</v>
      </c>
      <c r="BI292" s="314">
        <f t="shared" si="146"/>
        <v>0</v>
      </c>
      <c r="BJ292" s="314">
        <f t="shared" si="146"/>
        <v>0</v>
      </c>
      <c r="BK292" s="314">
        <f t="shared" si="146"/>
        <v>0</v>
      </c>
      <c r="BL292" s="314">
        <f t="shared" si="146"/>
        <v>0</v>
      </c>
      <c r="BM292" s="314">
        <f t="shared" si="146"/>
        <v>0</v>
      </c>
      <c r="BN292" s="314">
        <f t="shared" si="146"/>
        <v>0</v>
      </c>
      <c r="BO292" s="314">
        <f t="shared" ref="BO292" si="147">SUM(BO290+BO291)</f>
        <v>0</v>
      </c>
    </row>
    <row r="293" spans="2:67" ht="15.6" x14ac:dyDescent="0.3">
      <c r="B293" s="315" t="s">
        <v>354</v>
      </c>
      <c r="C293" s="316">
        <f t="shared" ref="C293:BN293" si="148">SUM(C289+C292)</f>
        <v>0</v>
      </c>
      <c r="D293" s="316">
        <f t="shared" si="148"/>
        <v>0</v>
      </c>
      <c r="E293" s="316">
        <f t="shared" si="148"/>
        <v>0</v>
      </c>
      <c r="F293" s="316">
        <f t="shared" si="148"/>
        <v>0</v>
      </c>
      <c r="G293" s="316">
        <f t="shared" si="148"/>
        <v>0</v>
      </c>
      <c r="H293" s="316">
        <v>0</v>
      </c>
      <c r="I293" s="316">
        <v>0</v>
      </c>
      <c r="J293" s="316">
        <v>0</v>
      </c>
      <c r="K293" s="316">
        <v>0</v>
      </c>
      <c r="L293" s="316">
        <v>0</v>
      </c>
      <c r="M293" s="316">
        <v>0</v>
      </c>
      <c r="N293" s="316">
        <v>0</v>
      </c>
      <c r="O293" s="316">
        <v>0</v>
      </c>
      <c r="P293" s="316">
        <v>0</v>
      </c>
      <c r="Q293" s="316">
        <f t="shared" si="148"/>
        <v>0</v>
      </c>
      <c r="R293" s="316">
        <f t="shared" si="148"/>
        <v>0</v>
      </c>
      <c r="S293" s="316">
        <f t="shared" si="148"/>
        <v>0</v>
      </c>
      <c r="T293" s="316">
        <f t="shared" si="148"/>
        <v>0</v>
      </c>
      <c r="U293" s="316">
        <f t="shared" si="148"/>
        <v>0</v>
      </c>
      <c r="V293" s="316">
        <f t="shared" si="148"/>
        <v>0</v>
      </c>
      <c r="W293" s="316">
        <f t="shared" si="148"/>
        <v>0</v>
      </c>
      <c r="X293" s="316">
        <f t="shared" si="148"/>
        <v>0</v>
      </c>
      <c r="Y293" s="316">
        <f t="shared" si="148"/>
        <v>0</v>
      </c>
      <c r="Z293" s="316">
        <f t="shared" si="148"/>
        <v>0</v>
      </c>
      <c r="AA293" s="316">
        <f t="shared" si="148"/>
        <v>0</v>
      </c>
      <c r="AB293" s="316">
        <f t="shared" si="148"/>
        <v>0</v>
      </c>
      <c r="AC293" s="316">
        <f t="shared" si="148"/>
        <v>0</v>
      </c>
      <c r="AD293" s="316">
        <f t="shared" si="148"/>
        <v>0</v>
      </c>
      <c r="AE293" s="316">
        <f t="shared" si="148"/>
        <v>0</v>
      </c>
      <c r="AF293" s="316">
        <f t="shared" si="148"/>
        <v>0</v>
      </c>
      <c r="AG293" s="316">
        <f t="shared" si="148"/>
        <v>0</v>
      </c>
      <c r="AH293" s="316">
        <f t="shared" si="148"/>
        <v>0</v>
      </c>
      <c r="AI293" s="316">
        <f t="shared" si="148"/>
        <v>0</v>
      </c>
      <c r="AJ293" s="316">
        <f t="shared" si="148"/>
        <v>0</v>
      </c>
      <c r="AK293" s="316">
        <f t="shared" si="148"/>
        <v>0</v>
      </c>
      <c r="AL293" s="316">
        <f t="shared" si="148"/>
        <v>0</v>
      </c>
      <c r="AM293" s="316">
        <f t="shared" si="148"/>
        <v>0</v>
      </c>
      <c r="AN293" s="316">
        <f t="shared" si="148"/>
        <v>0</v>
      </c>
      <c r="AO293" s="316">
        <f t="shared" si="148"/>
        <v>0</v>
      </c>
      <c r="AP293" s="316">
        <f t="shared" si="148"/>
        <v>0</v>
      </c>
      <c r="AQ293" s="316">
        <f t="shared" si="148"/>
        <v>0</v>
      </c>
      <c r="AR293" s="316">
        <f t="shared" si="148"/>
        <v>0</v>
      </c>
      <c r="AS293" s="316">
        <f t="shared" si="148"/>
        <v>0</v>
      </c>
      <c r="AT293" s="316">
        <f t="shared" si="148"/>
        <v>0</v>
      </c>
      <c r="AU293" s="316">
        <f t="shared" si="148"/>
        <v>0</v>
      </c>
      <c r="AV293" s="316">
        <f t="shared" si="148"/>
        <v>0</v>
      </c>
      <c r="AW293" s="316">
        <f t="shared" si="148"/>
        <v>0</v>
      </c>
      <c r="AX293" s="316">
        <f t="shared" si="148"/>
        <v>0</v>
      </c>
      <c r="AY293" s="316">
        <f t="shared" si="148"/>
        <v>0</v>
      </c>
      <c r="AZ293" s="316">
        <f t="shared" si="148"/>
        <v>0</v>
      </c>
      <c r="BA293" s="316">
        <f t="shared" si="148"/>
        <v>0</v>
      </c>
      <c r="BB293" s="316">
        <f t="shared" si="148"/>
        <v>0</v>
      </c>
      <c r="BC293" s="316">
        <f t="shared" si="148"/>
        <v>0</v>
      </c>
      <c r="BD293" s="316">
        <f t="shared" si="148"/>
        <v>0</v>
      </c>
      <c r="BE293" s="316">
        <f t="shared" si="148"/>
        <v>0</v>
      </c>
      <c r="BF293" s="316">
        <f t="shared" si="148"/>
        <v>0</v>
      </c>
      <c r="BG293" s="316">
        <f t="shared" si="148"/>
        <v>0</v>
      </c>
      <c r="BH293" s="316">
        <f t="shared" si="148"/>
        <v>0</v>
      </c>
      <c r="BI293" s="316">
        <f t="shared" si="148"/>
        <v>0</v>
      </c>
      <c r="BJ293" s="316">
        <f t="shared" si="148"/>
        <v>0</v>
      </c>
      <c r="BK293" s="316">
        <f t="shared" si="148"/>
        <v>0</v>
      </c>
      <c r="BL293" s="316">
        <f t="shared" si="148"/>
        <v>0</v>
      </c>
      <c r="BM293" s="316">
        <f t="shared" si="148"/>
        <v>0</v>
      </c>
      <c r="BN293" s="316">
        <f t="shared" si="148"/>
        <v>0</v>
      </c>
      <c r="BO293" s="316">
        <f t="shared" ref="BO293" si="149">SUM(BO289+BO292)</f>
        <v>0</v>
      </c>
    </row>
    <row r="294" spans="2:67" ht="16.2" thickBot="1" x14ac:dyDescent="0.35">
      <c r="B294" s="317" t="s">
        <v>355</v>
      </c>
      <c r="C294" s="318">
        <f>C293/C$11</f>
        <v>0</v>
      </c>
      <c r="D294" s="318">
        <f>D293/D$11</f>
        <v>0</v>
      </c>
      <c r="E294" s="318">
        <f>E293/E$11</f>
        <v>0</v>
      </c>
      <c r="F294" s="318">
        <f>F293/F$11</f>
        <v>0</v>
      </c>
      <c r="G294" s="318">
        <f>G293/G$11</f>
        <v>0</v>
      </c>
      <c r="H294" s="319"/>
      <c r="I294" s="320"/>
      <c r="J294" s="320"/>
      <c r="K294" s="320"/>
      <c r="L294" s="320"/>
      <c r="M294" s="321"/>
      <c r="N294" s="320"/>
      <c r="O294" s="320"/>
      <c r="P294" s="320"/>
      <c r="Q294" s="320"/>
      <c r="R294" s="321"/>
      <c r="S294" s="320"/>
      <c r="T294" s="320"/>
      <c r="U294" s="320"/>
      <c r="V294" s="320"/>
      <c r="W294" s="321"/>
      <c r="X294" s="320"/>
      <c r="Y294" s="320"/>
      <c r="Z294" s="320"/>
      <c r="AA294" s="320"/>
      <c r="AB294" s="321"/>
      <c r="AC294" s="320"/>
      <c r="AD294" s="320"/>
      <c r="AE294" s="320"/>
      <c r="AF294" s="320"/>
      <c r="AG294" s="321"/>
      <c r="AH294" s="320"/>
      <c r="AI294" s="320"/>
      <c r="AJ294" s="320"/>
      <c r="AK294" s="320"/>
      <c r="AL294" s="321"/>
      <c r="AM294" s="320"/>
      <c r="AN294" s="320"/>
      <c r="AO294" s="320"/>
      <c r="AP294" s="320"/>
      <c r="AQ294" s="321"/>
      <c r="AR294" s="320"/>
      <c r="AS294" s="320"/>
      <c r="AT294" s="320"/>
      <c r="AU294" s="320"/>
      <c r="AV294" s="321"/>
      <c r="AW294" s="320"/>
      <c r="AX294" s="320"/>
      <c r="AY294" s="320"/>
      <c r="AZ294" s="320"/>
      <c r="BA294" s="321"/>
      <c r="BB294" s="320"/>
      <c r="BC294" s="320"/>
      <c r="BD294" s="320"/>
      <c r="BE294" s="320"/>
      <c r="BF294" s="321"/>
      <c r="BG294" s="320"/>
      <c r="BH294" s="320"/>
      <c r="BI294" s="320"/>
      <c r="BJ294" s="320"/>
      <c r="BK294" s="321"/>
      <c r="BL294" s="320"/>
      <c r="BM294" s="320"/>
      <c r="BN294" s="320"/>
      <c r="BO294" s="320"/>
    </row>
    <row r="295" spans="2:67" ht="30.6" x14ac:dyDescent="0.3">
      <c r="B295" s="322" t="s">
        <v>356</v>
      </c>
      <c r="C295" s="323"/>
      <c r="D295" s="323"/>
      <c r="E295" s="323"/>
      <c r="F295" s="323"/>
      <c r="G295" s="324"/>
      <c r="H295" s="460"/>
      <c r="I295" s="460"/>
      <c r="J295" s="460"/>
      <c r="K295" s="460"/>
      <c r="L295" s="460"/>
      <c r="M295" s="460"/>
      <c r="N295" s="460"/>
      <c r="O295" s="460"/>
      <c r="P295" s="460"/>
      <c r="Q295" s="460"/>
      <c r="R295" s="460"/>
      <c r="S295" s="460"/>
      <c r="T295" s="460"/>
      <c r="U295" s="460"/>
      <c r="V295" s="460"/>
      <c r="W295" s="460"/>
      <c r="X295" s="460"/>
      <c r="Y295" s="460"/>
      <c r="Z295" s="460"/>
      <c r="AA295" s="460"/>
      <c r="AB295" s="460"/>
      <c r="AC295" s="460"/>
      <c r="AD295" s="460"/>
      <c r="AE295" s="460"/>
      <c r="AF295" s="460"/>
      <c r="AG295" s="460"/>
      <c r="AH295" s="460"/>
      <c r="AI295" s="460"/>
      <c r="AJ295" s="460"/>
      <c r="AK295" s="460"/>
      <c r="AL295" s="460"/>
      <c r="AM295" s="460"/>
      <c r="AN295" s="460"/>
      <c r="AO295" s="460"/>
      <c r="AP295" s="460"/>
      <c r="AQ295" s="460"/>
      <c r="AR295" s="460"/>
      <c r="AS295" s="460"/>
      <c r="AT295" s="460"/>
      <c r="AU295" s="460"/>
      <c r="AV295" s="460"/>
      <c r="AW295" s="460"/>
      <c r="AX295" s="460"/>
      <c r="AY295" s="460"/>
      <c r="AZ295" s="460"/>
      <c r="BA295" s="460"/>
      <c r="BB295" s="460"/>
      <c r="BC295" s="460"/>
      <c r="BD295" s="460"/>
      <c r="BE295" s="460"/>
      <c r="BF295" s="460"/>
      <c r="BG295" s="460"/>
      <c r="BH295" s="460"/>
      <c r="BI295" s="460"/>
      <c r="BJ295" s="460"/>
      <c r="BK295" s="460"/>
      <c r="BL295" s="312"/>
      <c r="BM295" s="460"/>
      <c r="BN295" s="460"/>
      <c r="BO295" s="460"/>
    </row>
    <row r="296" spans="2:67" ht="30.6" x14ac:dyDescent="0.3">
      <c r="B296" s="113" t="s">
        <v>357</v>
      </c>
      <c r="C296" s="323"/>
      <c r="D296" s="323"/>
      <c r="E296" s="323"/>
      <c r="F296" s="323"/>
      <c r="G296" s="324"/>
      <c r="H296" s="460"/>
      <c r="I296" s="460"/>
      <c r="J296" s="460"/>
      <c r="K296" s="460"/>
      <c r="L296" s="460"/>
      <c r="M296" s="460"/>
      <c r="N296" s="460"/>
      <c r="O296" s="460"/>
      <c r="P296" s="460"/>
      <c r="Q296" s="460"/>
      <c r="R296" s="460"/>
      <c r="S296" s="460"/>
      <c r="T296" s="460"/>
      <c r="U296" s="460"/>
      <c r="V296" s="460"/>
      <c r="W296" s="460"/>
      <c r="X296" s="460"/>
      <c r="Y296" s="460"/>
      <c r="Z296" s="460"/>
      <c r="AA296" s="460"/>
      <c r="AB296" s="460"/>
      <c r="AC296" s="460"/>
      <c r="AD296" s="460"/>
      <c r="AE296" s="460"/>
      <c r="AF296" s="460"/>
      <c r="AG296" s="460"/>
      <c r="AH296" s="460"/>
      <c r="AI296" s="460"/>
      <c r="AJ296" s="460"/>
      <c r="AK296" s="460"/>
      <c r="AL296" s="460"/>
      <c r="AM296" s="460"/>
      <c r="AN296" s="460"/>
      <c r="AO296" s="460"/>
      <c r="AP296" s="460"/>
      <c r="AQ296" s="460"/>
      <c r="AR296" s="460"/>
      <c r="AS296" s="460"/>
      <c r="AT296" s="460"/>
      <c r="AU296" s="460"/>
      <c r="AV296" s="460"/>
      <c r="AW296" s="460"/>
      <c r="AX296" s="460"/>
      <c r="AY296" s="460"/>
      <c r="AZ296" s="460"/>
      <c r="BA296" s="460"/>
      <c r="BB296" s="460"/>
      <c r="BC296" s="460"/>
      <c r="BD296" s="460"/>
      <c r="BE296" s="460"/>
      <c r="BF296" s="460"/>
      <c r="BG296" s="460"/>
      <c r="BH296" s="460"/>
      <c r="BI296" s="460"/>
      <c r="BJ296" s="460"/>
      <c r="BK296" s="460"/>
      <c r="BL296" s="312"/>
      <c r="BM296" s="460"/>
      <c r="BN296" s="460"/>
      <c r="BO296" s="460"/>
    </row>
    <row r="297" spans="2:67" ht="15.6" x14ac:dyDescent="0.3">
      <c r="B297" s="325" t="s">
        <v>358</v>
      </c>
      <c r="C297" s="326">
        <f t="shared" ref="C297:BN297" si="150">SUM(C295+C296)</f>
        <v>0</v>
      </c>
      <c r="D297" s="326">
        <f t="shared" si="150"/>
        <v>0</v>
      </c>
      <c r="E297" s="326">
        <f t="shared" si="150"/>
        <v>0</v>
      </c>
      <c r="F297" s="326">
        <f t="shared" si="150"/>
        <v>0</v>
      </c>
      <c r="G297" s="326">
        <f t="shared" si="150"/>
        <v>0</v>
      </c>
      <c r="H297" s="326">
        <v>0</v>
      </c>
      <c r="I297" s="326">
        <v>0</v>
      </c>
      <c r="J297" s="326">
        <v>0</v>
      </c>
      <c r="K297" s="326">
        <v>0</v>
      </c>
      <c r="L297" s="326">
        <v>0</v>
      </c>
      <c r="M297" s="326">
        <v>0</v>
      </c>
      <c r="N297" s="326">
        <v>0</v>
      </c>
      <c r="O297" s="326">
        <v>0</v>
      </c>
      <c r="P297" s="326">
        <v>0</v>
      </c>
      <c r="Q297" s="326">
        <f t="shared" si="150"/>
        <v>0</v>
      </c>
      <c r="R297" s="326">
        <f t="shared" si="150"/>
        <v>0</v>
      </c>
      <c r="S297" s="326">
        <f t="shared" si="150"/>
        <v>0</v>
      </c>
      <c r="T297" s="326">
        <f t="shared" si="150"/>
        <v>0</v>
      </c>
      <c r="U297" s="326">
        <f t="shared" si="150"/>
        <v>0</v>
      </c>
      <c r="V297" s="326">
        <f t="shared" si="150"/>
        <v>0</v>
      </c>
      <c r="W297" s="326">
        <f t="shared" si="150"/>
        <v>0</v>
      </c>
      <c r="X297" s="326">
        <f t="shared" si="150"/>
        <v>0</v>
      </c>
      <c r="Y297" s="326">
        <f t="shared" si="150"/>
        <v>0</v>
      </c>
      <c r="Z297" s="326">
        <f t="shared" si="150"/>
        <v>0</v>
      </c>
      <c r="AA297" s="326">
        <f t="shared" si="150"/>
        <v>0</v>
      </c>
      <c r="AB297" s="326">
        <f t="shared" si="150"/>
        <v>0</v>
      </c>
      <c r="AC297" s="326">
        <f t="shared" si="150"/>
        <v>0</v>
      </c>
      <c r="AD297" s="326">
        <f t="shared" si="150"/>
        <v>0</v>
      </c>
      <c r="AE297" s="326">
        <f t="shared" si="150"/>
        <v>0</v>
      </c>
      <c r="AF297" s="326">
        <f t="shared" si="150"/>
        <v>0</v>
      </c>
      <c r="AG297" s="326">
        <f t="shared" si="150"/>
        <v>0</v>
      </c>
      <c r="AH297" s="326">
        <f t="shared" si="150"/>
        <v>0</v>
      </c>
      <c r="AI297" s="326">
        <f t="shared" si="150"/>
        <v>0</v>
      </c>
      <c r="AJ297" s="326">
        <f t="shared" si="150"/>
        <v>0</v>
      </c>
      <c r="AK297" s="326">
        <f t="shared" si="150"/>
        <v>0</v>
      </c>
      <c r="AL297" s="326">
        <f t="shared" si="150"/>
        <v>0</v>
      </c>
      <c r="AM297" s="326">
        <f t="shared" si="150"/>
        <v>0</v>
      </c>
      <c r="AN297" s="326">
        <f t="shared" si="150"/>
        <v>0</v>
      </c>
      <c r="AO297" s="326">
        <f t="shared" si="150"/>
        <v>0</v>
      </c>
      <c r="AP297" s="326">
        <f t="shared" si="150"/>
        <v>0</v>
      </c>
      <c r="AQ297" s="326">
        <f t="shared" si="150"/>
        <v>0</v>
      </c>
      <c r="AR297" s="326">
        <f t="shared" si="150"/>
        <v>0</v>
      </c>
      <c r="AS297" s="326">
        <f t="shared" si="150"/>
        <v>0</v>
      </c>
      <c r="AT297" s="326">
        <f t="shared" si="150"/>
        <v>0</v>
      </c>
      <c r="AU297" s="326">
        <f t="shared" si="150"/>
        <v>0</v>
      </c>
      <c r="AV297" s="326">
        <f t="shared" si="150"/>
        <v>0</v>
      </c>
      <c r="AW297" s="326">
        <f t="shared" si="150"/>
        <v>0</v>
      </c>
      <c r="AX297" s="326">
        <f t="shared" si="150"/>
        <v>0</v>
      </c>
      <c r="AY297" s="326">
        <f t="shared" si="150"/>
        <v>0</v>
      </c>
      <c r="AZ297" s="326">
        <f t="shared" si="150"/>
        <v>0</v>
      </c>
      <c r="BA297" s="326">
        <f t="shared" si="150"/>
        <v>0</v>
      </c>
      <c r="BB297" s="326">
        <f t="shared" si="150"/>
        <v>0</v>
      </c>
      <c r="BC297" s="326">
        <f t="shared" si="150"/>
        <v>0</v>
      </c>
      <c r="BD297" s="326">
        <f t="shared" si="150"/>
        <v>0</v>
      </c>
      <c r="BE297" s="326">
        <f t="shared" si="150"/>
        <v>0</v>
      </c>
      <c r="BF297" s="326">
        <f t="shared" si="150"/>
        <v>0</v>
      </c>
      <c r="BG297" s="326">
        <f t="shared" si="150"/>
        <v>0</v>
      </c>
      <c r="BH297" s="326">
        <f t="shared" si="150"/>
        <v>0</v>
      </c>
      <c r="BI297" s="326">
        <f t="shared" si="150"/>
        <v>0</v>
      </c>
      <c r="BJ297" s="326">
        <f t="shared" si="150"/>
        <v>0</v>
      </c>
      <c r="BK297" s="326">
        <f t="shared" si="150"/>
        <v>0</v>
      </c>
      <c r="BL297" s="326">
        <f t="shared" si="150"/>
        <v>0</v>
      </c>
      <c r="BM297" s="326">
        <f t="shared" si="150"/>
        <v>0</v>
      </c>
      <c r="BN297" s="326">
        <f t="shared" si="150"/>
        <v>0</v>
      </c>
      <c r="BO297" s="326">
        <f t="shared" ref="BO297" si="151">SUM(BO295+BO296)</f>
        <v>0</v>
      </c>
    </row>
    <row r="298" spans="2:67" ht="30.6" x14ac:dyDescent="0.3">
      <c r="B298" s="322" t="s">
        <v>359</v>
      </c>
      <c r="C298" s="323"/>
      <c r="D298" s="323"/>
      <c r="E298" s="323"/>
      <c r="F298" s="323"/>
      <c r="G298" s="324"/>
      <c r="H298" s="460"/>
      <c r="I298" s="460"/>
      <c r="J298" s="460"/>
      <c r="K298" s="460"/>
      <c r="L298" s="460"/>
      <c r="M298" s="460"/>
      <c r="N298" s="460"/>
      <c r="O298" s="460"/>
      <c r="P298" s="460"/>
      <c r="Q298" s="460"/>
      <c r="R298" s="460"/>
      <c r="S298" s="460"/>
      <c r="T298" s="460"/>
      <c r="U298" s="460"/>
      <c r="V298" s="460"/>
      <c r="W298" s="460"/>
      <c r="X298" s="460"/>
      <c r="Y298" s="460"/>
      <c r="Z298" s="460"/>
      <c r="AA298" s="460"/>
      <c r="AB298" s="460"/>
      <c r="AC298" s="460"/>
      <c r="AD298" s="460"/>
      <c r="AE298" s="460"/>
      <c r="AF298" s="460"/>
      <c r="AG298" s="460"/>
      <c r="AH298" s="460"/>
      <c r="AI298" s="460"/>
      <c r="AJ298" s="460"/>
      <c r="AK298" s="460"/>
      <c r="AL298" s="460"/>
      <c r="AM298" s="460"/>
      <c r="AN298" s="460"/>
      <c r="AO298" s="460"/>
      <c r="AP298" s="460"/>
      <c r="AQ298" s="460"/>
      <c r="AR298" s="460"/>
      <c r="AS298" s="460"/>
      <c r="AT298" s="460"/>
      <c r="AU298" s="460"/>
      <c r="AV298" s="460"/>
      <c r="AW298" s="460"/>
      <c r="AX298" s="460"/>
      <c r="AY298" s="460"/>
      <c r="AZ298" s="460"/>
      <c r="BA298" s="460"/>
      <c r="BB298" s="460"/>
      <c r="BC298" s="460"/>
      <c r="BD298" s="460"/>
      <c r="BE298" s="460"/>
      <c r="BF298" s="460"/>
      <c r="BG298" s="460"/>
      <c r="BH298" s="460"/>
      <c r="BI298" s="460"/>
      <c r="BJ298" s="460"/>
      <c r="BK298" s="460"/>
      <c r="BL298" s="312"/>
      <c r="BM298" s="460"/>
      <c r="BN298" s="460"/>
      <c r="BO298" s="460"/>
    </row>
    <row r="299" spans="2:67" ht="30.6" x14ac:dyDescent="0.3">
      <c r="B299" s="322" t="s">
        <v>360</v>
      </c>
      <c r="C299" s="327"/>
      <c r="D299" s="327"/>
      <c r="E299" s="327"/>
      <c r="F299" s="327"/>
      <c r="G299" s="328"/>
      <c r="H299" s="460"/>
      <c r="I299" s="460"/>
      <c r="J299" s="460"/>
      <c r="K299" s="460"/>
      <c r="L299" s="460"/>
      <c r="M299" s="460"/>
      <c r="N299" s="460"/>
      <c r="O299" s="460"/>
      <c r="P299" s="460"/>
      <c r="Q299" s="460"/>
      <c r="R299" s="460"/>
      <c r="S299" s="460"/>
      <c r="T299" s="460"/>
      <c r="U299" s="460"/>
      <c r="V299" s="460"/>
      <c r="W299" s="460"/>
      <c r="X299" s="460"/>
      <c r="Y299" s="460"/>
      <c r="Z299" s="460"/>
      <c r="AA299" s="460"/>
      <c r="AB299" s="460"/>
      <c r="AC299" s="460"/>
      <c r="AD299" s="460"/>
      <c r="AE299" s="460"/>
      <c r="AF299" s="460"/>
      <c r="AG299" s="460"/>
      <c r="AH299" s="460"/>
      <c r="AI299" s="460"/>
      <c r="AJ299" s="460"/>
      <c r="AK299" s="460"/>
      <c r="AL299" s="460"/>
      <c r="AM299" s="460"/>
      <c r="AN299" s="460"/>
      <c r="AO299" s="460"/>
      <c r="AP299" s="460"/>
      <c r="AQ299" s="460"/>
      <c r="AR299" s="460"/>
      <c r="AS299" s="460"/>
      <c r="AT299" s="460"/>
      <c r="AU299" s="460"/>
      <c r="AV299" s="460"/>
      <c r="AW299" s="460"/>
      <c r="AX299" s="460"/>
      <c r="AY299" s="460"/>
      <c r="AZ299" s="460"/>
      <c r="BA299" s="460"/>
      <c r="BB299" s="460"/>
      <c r="BC299" s="460"/>
      <c r="BD299" s="460"/>
      <c r="BE299" s="460"/>
      <c r="BF299" s="460"/>
      <c r="BG299" s="460"/>
      <c r="BH299" s="460"/>
      <c r="BI299" s="460"/>
      <c r="BJ299" s="460"/>
      <c r="BK299" s="460"/>
      <c r="BL299" s="312"/>
      <c r="BM299" s="460"/>
      <c r="BN299" s="460"/>
      <c r="BO299" s="460"/>
    </row>
    <row r="300" spans="2:67" ht="15.6" x14ac:dyDescent="0.3">
      <c r="B300" s="313" t="s">
        <v>361</v>
      </c>
      <c r="C300" s="329">
        <f t="shared" ref="C300:BN300" si="152">SUM(C298+C299)</f>
        <v>0</v>
      </c>
      <c r="D300" s="329">
        <f t="shared" si="152"/>
        <v>0</v>
      </c>
      <c r="E300" s="329">
        <f t="shared" si="152"/>
        <v>0</v>
      </c>
      <c r="F300" s="329">
        <f t="shared" si="152"/>
        <v>0</v>
      </c>
      <c r="G300" s="329">
        <f t="shared" si="152"/>
        <v>0</v>
      </c>
      <c r="H300" s="329">
        <v>0</v>
      </c>
      <c r="I300" s="329">
        <v>0</v>
      </c>
      <c r="J300" s="329">
        <v>0</v>
      </c>
      <c r="K300" s="329">
        <v>0</v>
      </c>
      <c r="L300" s="329">
        <v>0</v>
      </c>
      <c r="M300" s="329">
        <v>0</v>
      </c>
      <c r="N300" s="329">
        <v>0</v>
      </c>
      <c r="O300" s="329">
        <v>0</v>
      </c>
      <c r="P300" s="329">
        <v>0</v>
      </c>
      <c r="Q300" s="329">
        <f t="shared" si="152"/>
        <v>0</v>
      </c>
      <c r="R300" s="329">
        <f t="shared" si="152"/>
        <v>0</v>
      </c>
      <c r="S300" s="329">
        <f t="shared" si="152"/>
        <v>0</v>
      </c>
      <c r="T300" s="329">
        <f t="shared" si="152"/>
        <v>0</v>
      </c>
      <c r="U300" s="329">
        <f t="shared" si="152"/>
        <v>0</v>
      </c>
      <c r="V300" s="329">
        <f t="shared" si="152"/>
        <v>0</v>
      </c>
      <c r="W300" s="329">
        <f t="shared" si="152"/>
        <v>0</v>
      </c>
      <c r="X300" s="329">
        <f t="shared" si="152"/>
        <v>0</v>
      </c>
      <c r="Y300" s="329">
        <f t="shared" si="152"/>
        <v>0</v>
      </c>
      <c r="Z300" s="329">
        <f t="shared" si="152"/>
        <v>0</v>
      </c>
      <c r="AA300" s="329">
        <f t="shared" si="152"/>
        <v>0</v>
      </c>
      <c r="AB300" s="329">
        <f t="shared" si="152"/>
        <v>0</v>
      </c>
      <c r="AC300" s="329">
        <f t="shared" si="152"/>
        <v>0</v>
      </c>
      <c r="AD300" s="329">
        <f t="shared" si="152"/>
        <v>0</v>
      </c>
      <c r="AE300" s="329">
        <f t="shared" si="152"/>
        <v>0</v>
      </c>
      <c r="AF300" s="329">
        <f t="shared" si="152"/>
        <v>0</v>
      </c>
      <c r="AG300" s="329">
        <f t="shared" si="152"/>
        <v>0</v>
      </c>
      <c r="AH300" s="329">
        <f t="shared" si="152"/>
        <v>0</v>
      </c>
      <c r="AI300" s="329">
        <f t="shared" si="152"/>
        <v>0</v>
      </c>
      <c r="AJ300" s="329">
        <f t="shared" si="152"/>
        <v>0</v>
      </c>
      <c r="AK300" s="329">
        <f t="shared" si="152"/>
        <v>0</v>
      </c>
      <c r="AL300" s="329">
        <f t="shared" si="152"/>
        <v>0</v>
      </c>
      <c r="AM300" s="329">
        <f t="shared" si="152"/>
        <v>0</v>
      </c>
      <c r="AN300" s="329">
        <f t="shared" si="152"/>
        <v>0</v>
      </c>
      <c r="AO300" s="329">
        <f t="shared" si="152"/>
        <v>0</v>
      </c>
      <c r="AP300" s="329">
        <f t="shared" si="152"/>
        <v>0</v>
      </c>
      <c r="AQ300" s="329">
        <f t="shared" si="152"/>
        <v>0</v>
      </c>
      <c r="AR300" s="329">
        <f t="shared" si="152"/>
        <v>0</v>
      </c>
      <c r="AS300" s="329">
        <f t="shared" si="152"/>
        <v>0</v>
      </c>
      <c r="AT300" s="329">
        <f t="shared" si="152"/>
        <v>0</v>
      </c>
      <c r="AU300" s="329">
        <f t="shared" si="152"/>
        <v>0</v>
      </c>
      <c r="AV300" s="329">
        <f t="shared" si="152"/>
        <v>0</v>
      </c>
      <c r="AW300" s="329">
        <f t="shared" si="152"/>
        <v>0</v>
      </c>
      <c r="AX300" s="329">
        <f t="shared" si="152"/>
        <v>0</v>
      </c>
      <c r="AY300" s="329">
        <f t="shared" si="152"/>
        <v>0</v>
      </c>
      <c r="AZ300" s="329">
        <f t="shared" si="152"/>
        <v>0</v>
      </c>
      <c r="BA300" s="329">
        <f t="shared" si="152"/>
        <v>0</v>
      </c>
      <c r="BB300" s="329">
        <f t="shared" si="152"/>
        <v>0</v>
      </c>
      <c r="BC300" s="329">
        <f t="shared" si="152"/>
        <v>0</v>
      </c>
      <c r="BD300" s="329">
        <f t="shared" si="152"/>
        <v>0</v>
      </c>
      <c r="BE300" s="329">
        <f t="shared" si="152"/>
        <v>0</v>
      </c>
      <c r="BF300" s="329">
        <f t="shared" si="152"/>
        <v>0</v>
      </c>
      <c r="BG300" s="329">
        <f t="shared" si="152"/>
        <v>0</v>
      </c>
      <c r="BH300" s="329">
        <f t="shared" si="152"/>
        <v>0</v>
      </c>
      <c r="BI300" s="329">
        <f t="shared" si="152"/>
        <v>0</v>
      </c>
      <c r="BJ300" s="329">
        <f t="shared" si="152"/>
        <v>0</v>
      </c>
      <c r="BK300" s="329">
        <f t="shared" si="152"/>
        <v>0</v>
      </c>
      <c r="BL300" s="329">
        <f t="shared" si="152"/>
        <v>0</v>
      </c>
      <c r="BM300" s="329">
        <f t="shared" si="152"/>
        <v>0</v>
      </c>
      <c r="BN300" s="329">
        <f t="shared" si="152"/>
        <v>0</v>
      </c>
      <c r="BO300" s="329">
        <f t="shared" ref="BO300" si="153">SUM(BO298+BO299)</f>
        <v>0</v>
      </c>
    </row>
    <row r="301" spans="2:67" ht="15.6" x14ac:dyDescent="0.3">
      <c r="B301" s="313" t="s">
        <v>362</v>
      </c>
      <c r="C301" s="329">
        <f t="shared" ref="C301:BN301" si="154">SUM(C297+C300)</f>
        <v>0</v>
      </c>
      <c r="D301" s="329">
        <f t="shared" si="154"/>
        <v>0</v>
      </c>
      <c r="E301" s="329">
        <f t="shared" si="154"/>
        <v>0</v>
      </c>
      <c r="F301" s="329">
        <f t="shared" si="154"/>
        <v>0</v>
      </c>
      <c r="G301" s="329">
        <f t="shared" si="154"/>
        <v>0</v>
      </c>
      <c r="H301" s="329">
        <v>0</v>
      </c>
      <c r="I301" s="329">
        <v>0</v>
      </c>
      <c r="J301" s="329">
        <v>0</v>
      </c>
      <c r="K301" s="329">
        <v>0</v>
      </c>
      <c r="L301" s="329">
        <v>0</v>
      </c>
      <c r="M301" s="329">
        <v>0</v>
      </c>
      <c r="N301" s="329">
        <v>0</v>
      </c>
      <c r="O301" s="329">
        <v>0</v>
      </c>
      <c r="P301" s="329">
        <v>0</v>
      </c>
      <c r="Q301" s="329">
        <f t="shared" si="154"/>
        <v>0</v>
      </c>
      <c r="R301" s="329">
        <f t="shared" si="154"/>
        <v>0</v>
      </c>
      <c r="S301" s="329">
        <f t="shared" si="154"/>
        <v>0</v>
      </c>
      <c r="T301" s="329">
        <f t="shared" si="154"/>
        <v>0</v>
      </c>
      <c r="U301" s="329">
        <f t="shared" si="154"/>
        <v>0</v>
      </c>
      <c r="V301" s="329">
        <f t="shared" si="154"/>
        <v>0</v>
      </c>
      <c r="W301" s="329">
        <f t="shared" si="154"/>
        <v>0</v>
      </c>
      <c r="X301" s="329">
        <f t="shared" si="154"/>
        <v>0</v>
      </c>
      <c r="Y301" s="329">
        <f t="shared" si="154"/>
        <v>0</v>
      </c>
      <c r="Z301" s="329">
        <f t="shared" si="154"/>
        <v>0</v>
      </c>
      <c r="AA301" s="329">
        <f t="shared" si="154"/>
        <v>0</v>
      </c>
      <c r="AB301" s="329">
        <f t="shared" si="154"/>
        <v>0</v>
      </c>
      <c r="AC301" s="329">
        <f t="shared" si="154"/>
        <v>0</v>
      </c>
      <c r="AD301" s="329">
        <f t="shared" si="154"/>
        <v>0</v>
      </c>
      <c r="AE301" s="329">
        <f t="shared" si="154"/>
        <v>0</v>
      </c>
      <c r="AF301" s="329">
        <f t="shared" si="154"/>
        <v>0</v>
      </c>
      <c r="AG301" s="329">
        <f t="shared" si="154"/>
        <v>0</v>
      </c>
      <c r="AH301" s="329">
        <f t="shared" si="154"/>
        <v>0</v>
      </c>
      <c r="AI301" s="329">
        <f t="shared" si="154"/>
        <v>0</v>
      </c>
      <c r="AJ301" s="329">
        <f t="shared" si="154"/>
        <v>0</v>
      </c>
      <c r="AK301" s="329">
        <f t="shared" si="154"/>
        <v>0</v>
      </c>
      <c r="AL301" s="329">
        <f t="shared" si="154"/>
        <v>0</v>
      </c>
      <c r="AM301" s="329">
        <f t="shared" si="154"/>
        <v>0</v>
      </c>
      <c r="AN301" s="329">
        <f t="shared" si="154"/>
        <v>0</v>
      </c>
      <c r="AO301" s="329">
        <f t="shared" si="154"/>
        <v>0</v>
      </c>
      <c r="AP301" s="329">
        <f t="shared" si="154"/>
        <v>0</v>
      </c>
      <c r="AQ301" s="329">
        <f t="shared" si="154"/>
        <v>0</v>
      </c>
      <c r="AR301" s="329">
        <f t="shared" si="154"/>
        <v>0</v>
      </c>
      <c r="AS301" s="329">
        <f t="shared" si="154"/>
        <v>0</v>
      </c>
      <c r="AT301" s="329">
        <f t="shared" si="154"/>
        <v>0</v>
      </c>
      <c r="AU301" s="329">
        <f t="shared" si="154"/>
        <v>0</v>
      </c>
      <c r="AV301" s="329">
        <f t="shared" si="154"/>
        <v>0</v>
      </c>
      <c r="AW301" s="329">
        <f t="shared" si="154"/>
        <v>0</v>
      </c>
      <c r="AX301" s="329">
        <f t="shared" si="154"/>
        <v>0</v>
      </c>
      <c r="AY301" s="329">
        <f t="shared" si="154"/>
        <v>0</v>
      </c>
      <c r="AZ301" s="329">
        <f t="shared" si="154"/>
        <v>0</v>
      </c>
      <c r="BA301" s="329">
        <f t="shared" si="154"/>
        <v>0</v>
      </c>
      <c r="BB301" s="329">
        <f t="shared" si="154"/>
        <v>0</v>
      </c>
      <c r="BC301" s="329">
        <f t="shared" si="154"/>
        <v>0</v>
      </c>
      <c r="BD301" s="329">
        <f t="shared" si="154"/>
        <v>0</v>
      </c>
      <c r="BE301" s="329">
        <f t="shared" si="154"/>
        <v>0</v>
      </c>
      <c r="BF301" s="329">
        <f t="shared" si="154"/>
        <v>0</v>
      </c>
      <c r="BG301" s="329">
        <f t="shared" si="154"/>
        <v>0</v>
      </c>
      <c r="BH301" s="329">
        <f t="shared" si="154"/>
        <v>0</v>
      </c>
      <c r="BI301" s="329">
        <f t="shared" si="154"/>
        <v>0</v>
      </c>
      <c r="BJ301" s="329">
        <f t="shared" si="154"/>
        <v>0</v>
      </c>
      <c r="BK301" s="329">
        <f t="shared" si="154"/>
        <v>0</v>
      </c>
      <c r="BL301" s="329">
        <f t="shared" si="154"/>
        <v>0</v>
      </c>
      <c r="BM301" s="329">
        <f t="shared" si="154"/>
        <v>0</v>
      </c>
      <c r="BN301" s="329">
        <f t="shared" si="154"/>
        <v>0</v>
      </c>
      <c r="BO301" s="329">
        <f t="shared" ref="BO301" si="155">SUM(BO297+BO300)</f>
        <v>0</v>
      </c>
    </row>
    <row r="302" spans="2:67" ht="15.6" x14ac:dyDescent="0.3">
      <c r="B302" s="313" t="s">
        <v>363</v>
      </c>
      <c r="C302" s="330" t="e">
        <f t="shared" ref="C302:BN302" si="156">C293/C301</f>
        <v>#DIV/0!</v>
      </c>
      <c r="D302" s="330" t="e">
        <f t="shared" si="156"/>
        <v>#DIV/0!</v>
      </c>
      <c r="E302" s="330" t="e">
        <f t="shared" si="156"/>
        <v>#DIV/0!</v>
      </c>
      <c r="F302" s="330" t="e">
        <f t="shared" si="156"/>
        <v>#DIV/0!</v>
      </c>
      <c r="G302" s="330" t="e">
        <f t="shared" si="156"/>
        <v>#DIV/0!</v>
      </c>
      <c r="H302" s="330" t="e">
        <v>#DIV/0!</v>
      </c>
      <c r="I302" s="330" t="e">
        <v>#DIV/0!</v>
      </c>
      <c r="J302" s="330" t="e">
        <v>#DIV/0!</v>
      </c>
      <c r="K302" s="330" t="e">
        <v>#DIV/0!</v>
      </c>
      <c r="L302" s="330" t="e">
        <v>#DIV/0!</v>
      </c>
      <c r="M302" s="330" t="e">
        <v>#DIV/0!</v>
      </c>
      <c r="N302" s="330" t="e">
        <v>#DIV/0!</v>
      </c>
      <c r="O302" s="330" t="e">
        <v>#DIV/0!</v>
      </c>
      <c r="P302" s="330" t="e">
        <v>#DIV/0!</v>
      </c>
      <c r="Q302" s="330" t="e">
        <f t="shared" si="156"/>
        <v>#DIV/0!</v>
      </c>
      <c r="R302" s="330" t="e">
        <f t="shared" si="156"/>
        <v>#DIV/0!</v>
      </c>
      <c r="S302" s="330" t="e">
        <f t="shared" si="156"/>
        <v>#DIV/0!</v>
      </c>
      <c r="T302" s="330" t="e">
        <f t="shared" si="156"/>
        <v>#DIV/0!</v>
      </c>
      <c r="U302" s="330" t="e">
        <f t="shared" si="156"/>
        <v>#DIV/0!</v>
      </c>
      <c r="V302" s="330" t="e">
        <f t="shared" si="156"/>
        <v>#DIV/0!</v>
      </c>
      <c r="W302" s="330" t="e">
        <f t="shared" si="156"/>
        <v>#DIV/0!</v>
      </c>
      <c r="X302" s="330" t="e">
        <f t="shared" si="156"/>
        <v>#DIV/0!</v>
      </c>
      <c r="Y302" s="330" t="e">
        <f t="shared" si="156"/>
        <v>#DIV/0!</v>
      </c>
      <c r="Z302" s="330" t="e">
        <f t="shared" si="156"/>
        <v>#DIV/0!</v>
      </c>
      <c r="AA302" s="330" t="e">
        <f t="shared" si="156"/>
        <v>#DIV/0!</v>
      </c>
      <c r="AB302" s="330" t="e">
        <f t="shared" si="156"/>
        <v>#DIV/0!</v>
      </c>
      <c r="AC302" s="330" t="e">
        <f t="shared" si="156"/>
        <v>#DIV/0!</v>
      </c>
      <c r="AD302" s="330" t="e">
        <f t="shared" si="156"/>
        <v>#DIV/0!</v>
      </c>
      <c r="AE302" s="330" t="e">
        <f t="shared" si="156"/>
        <v>#DIV/0!</v>
      </c>
      <c r="AF302" s="330" t="e">
        <f t="shared" si="156"/>
        <v>#DIV/0!</v>
      </c>
      <c r="AG302" s="330" t="e">
        <f t="shared" si="156"/>
        <v>#DIV/0!</v>
      </c>
      <c r="AH302" s="330" t="e">
        <f t="shared" si="156"/>
        <v>#DIV/0!</v>
      </c>
      <c r="AI302" s="330" t="e">
        <f t="shared" si="156"/>
        <v>#DIV/0!</v>
      </c>
      <c r="AJ302" s="330" t="e">
        <f t="shared" si="156"/>
        <v>#DIV/0!</v>
      </c>
      <c r="AK302" s="330" t="e">
        <f t="shared" si="156"/>
        <v>#DIV/0!</v>
      </c>
      <c r="AL302" s="330" t="e">
        <f t="shared" si="156"/>
        <v>#DIV/0!</v>
      </c>
      <c r="AM302" s="330" t="e">
        <f t="shared" si="156"/>
        <v>#DIV/0!</v>
      </c>
      <c r="AN302" s="330" t="e">
        <f t="shared" si="156"/>
        <v>#DIV/0!</v>
      </c>
      <c r="AO302" s="330" t="e">
        <f t="shared" si="156"/>
        <v>#DIV/0!</v>
      </c>
      <c r="AP302" s="330" t="e">
        <f t="shared" si="156"/>
        <v>#DIV/0!</v>
      </c>
      <c r="AQ302" s="330" t="e">
        <f t="shared" si="156"/>
        <v>#DIV/0!</v>
      </c>
      <c r="AR302" s="330" t="e">
        <f t="shared" si="156"/>
        <v>#DIV/0!</v>
      </c>
      <c r="AS302" s="330" t="e">
        <f t="shared" si="156"/>
        <v>#DIV/0!</v>
      </c>
      <c r="AT302" s="330" t="e">
        <f t="shared" si="156"/>
        <v>#DIV/0!</v>
      </c>
      <c r="AU302" s="330" t="e">
        <f t="shared" si="156"/>
        <v>#DIV/0!</v>
      </c>
      <c r="AV302" s="330" t="e">
        <f t="shared" si="156"/>
        <v>#DIV/0!</v>
      </c>
      <c r="AW302" s="330" t="e">
        <f t="shared" si="156"/>
        <v>#DIV/0!</v>
      </c>
      <c r="AX302" s="330" t="e">
        <f t="shared" si="156"/>
        <v>#DIV/0!</v>
      </c>
      <c r="AY302" s="330" t="e">
        <f t="shared" si="156"/>
        <v>#DIV/0!</v>
      </c>
      <c r="AZ302" s="330" t="e">
        <f t="shared" si="156"/>
        <v>#DIV/0!</v>
      </c>
      <c r="BA302" s="330" t="e">
        <f t="shared" si="156"/>
        <v>#DIV/0!</v>
      </c>
      <c r="BB302" s="330" t="e">
        <f t="shared" si="156"/>
        <v>#DIV/0!</v>
      </c>
      <c r="BC302" s="330" t="e">
        <f t="shared" si="156"/>
        <v>#DIV/0!</v>
      </c>
      <c r="BD302" s="330" t="e">
        <f t="shared" si="156"/>
        <v>#DIV/0!</v>
      </c>
      <c r="BE302" s="330" t="e">
        <f t="shared" si="156"/>
        <v>#DIV/0!</v>
      </c>
      <c r="BF302" s="330" t="e">
        <f t="shared" si="156"/>
        <v>#DIV/0!</v>
      </c>
      <c r="BG302" s="330" t="e">
        <f t="shared" si="156"/>
        <v>#DIV/0!</v>
      </c>
      <c r="BH302" s="330" t="e">
        <f t="shared" si="156"/>
        <v>#DIV/0!</v>
      </c>
      <c r="BI302" s="330" t="e">
        <f t="shared" si="156"/>
        <v>#DIV/0!</v>
      </c>
      <c r="BJ302" s="330" t="e">
        <f t="shared" si="156"/>
        <v>#DIV/0!</v>
      </c>
      <c r="BK302" s="330" t="e">
        <f t="shared" si="156"/>
        <v>#DIV/0!</v>
      </c>
      <c r="BL302" s="330" t="e">
        <f t="shared" si="156"/>
        <v>#DIV/0!</v>
      </c>
      <c r="BM302" s="330" t="e">
        <f t="shared" si="156"/>
        <v>#DIV/0!</v>
      </c>
      <c r="BN302" s="330" t="e">
        <f t="shared" si="156"/>
        <v>#DIV/0!</v>
      </c>
      <c r="BO302" s="330" t="e">
        <f t="shared" ref="BO302" si="157">BO293/BO301</f>
        <v>#DIV/0!</v>
      </c>
    </row>
    <row r="303" spans="2:67" ht="15.6" x14ac:dyDescent="0.3">
      <c r="B303" s="313" t="s">
        <v>364</v>
      </c>
      <c r="C303" s="330" t="e">
        <f t="shared" ref="C303:BN303" si="158">C289/C297</f>
        <v>#DIV/0!</v>
      </c>
      <c r="D303" s="330" t="e">
        <f t="shared" si="158"/>
        <v>#DIV/0!</v>
      </c>
      <c r="E303" s="330" t="e">
        <f t="shared" si="158"/>
        <v>#DIV/0!</v>
      </c>
      <c r="F303" s="330" t="e">
        <f t="shared" si="158"/>
        <v>#DIV/0!</v>
      </c>
      <c r="G303" s="330" t="e">
        <f t="shared" si="158"/>
        <v>#DIV/0!</v>
      </c>
      <c r="H303" s="330" t="e">
        <v>#DIV/0!</v>
      </c>
      <c r="I303" s="330" t="e">
        <v>#DIV/0!</v>
      </c>
      <c r="J303" s="330" t="e">
        <v>#DIV/0!</v>
      </c>
      <c r="K303" s="330" t="e">
        <v>#DIV/0!</v>
      </c>
      <c r="L303" s="330" t="e">
        <v>#DIV/0!</v>
      </c>
      <c r="M303" s="330" t="e">
        <v>#DIV/0!</v>
      </c>
      <c r="N303" s="330" t="e">
        <v>#DIV/0!</v>
      </c>
      <c r="O303" s="330" t="e">
        <v>#DIV/0!</v>
      </c>
      <c r="P303" s="330" t="e">
        <v>#DIV/0!</v>
      </c>
      <c r="Q303" s="330" t="e">
        <f t="shared" si="158"/>
        <v>#DIV/0!</v>
      </c>
      <c r="R303" s="330" t="e">
        <f t="shared" si="158"/>
        <v>#DIV/0!</v>
      </c>
      <c r="S303" s="330" t="e">
        <f t="shared" si="158"/>
        <v>#DIV/0!</v>
      </c>
      <c r="T303" s="330" t="e">
        <f t="shared" si="158"/>
        <v>#DIV/0!</v>
      </c>
      <c r="U303" s="330" t="e">
        <f t="shared" si="158"/>
        <v>#DIV/0!</v>
      </c>
      <c r="V303" s="330" t="e">
        <f t="shared" si="158"/>
        <v>#DIV/0!</v>
      </c>
      <c r="W303" s="330" t="e">
        <f t="shared" si="158"/>
        <v>#DIV/0!</v>
      </c>
      <c r="X303" s="330" t="e">
        <f t="shared" si="158"/>
        <v>#DIV/0!</v>
      </c>
      <c r="Y303" s="330" t="e">
        <f t="shared" si="158"/>
        <v>#DIV/0!</v>
      </c>
      <c r="Z303" s="330" t="e">
        <f t="shared" si="158"/>
        <v>#DIV/0!</v>
      </c>
      <c r="AA303" s="330" t="e">
        <f t="shared" si="158"/>
        <v>#DIV/0!</v>
      </c>
      <c r="AB303" s="330" t="e">
        <f t="shared" si="158"/>
        <v>#DIV/0!</v>
      </c>
      <c r="AC303" s="330" t="e">
        <f t="shared" si="158"/>
        <v>#DIV/0!</v>
      </c>
      <c r="AD303" s="330" t="e">
        <f t="shared" si="158"/>
        <v>#DIV/0!</v>
      </c>
      <c r="AE303" s="330" t="e">
        <f t="shared" si="158"/>
        <v>#DIV/0!</v>
      </c>
      <c r="AF303" s="330" t="e">
        <f t="shared" si="158"/>
        <v>#DIV/0!</v>
      </c>
      <c r="AG303" s="330" t="e">
        <f t="shared" si="158"/>
        <v>#DIV/0!</v>
      </c>
      <c r="AH303" s="330" t="e">
        <f t="shared" si="158"/>
        <v>#DIV/0!</v>
      </c>
      <c r="AI303" s="330" t="e">
        <f t="shared" si="158"/>
        <v>#DIV/0!</v>
      </c>
      <c r="AJ303" s="330" t="e">
        <f t="shared" si="158"/>
        <v>#DIV/0!</v>
      </c>
      <c r="AK303" s="330" t="e">
        <f t="shared" si="158"/>
        <v>#DIV/0!</v>
      </c>
      <c r="AL303" s="330" t="e">
        <f t="shared" si="158"/>
        <v>#DIV/0!</v>
      </c>
      <c r="AM303" s="330" t="e">
        <f t="shared" si="158"/>
        <v>#DIV/0!</v>
      </c>
      <c r="AN303" s="330" t="e">
        <f t="shared" si="158"/>
        <v>#DIV/0!</v>
      </c>
      <c r="AO303" s="330" t="e">
        <f t="shared" si="158"/>
        <v>#DIV/0!</v>
      </c>
      <c r="AP303" s="330" t="e">
        <f t="shared" si="158"/>
        <v>#DIV/0!</v>
      </c>
      <c r="AQ303" s="330" t="e">
        <f t="shared" si="158"/>
        <v>#DIV/0!</v>
      </c>
      <c r="AR303" s="330" t="e">
        <f t="shared" si="158"/>
        <v>#DIV/0!</v>
      </c>
      <c r="AS303" s="330" t="e">
        <f t="shared" si="158"/>
        <v>#DIV/0!</v>
      </c>
      <c r="AT303" s="330" t="e">
        <f t="shared" si="158"/>
        <v>#DIV/0!</v>
      </c>
      <c r="AU303" s="330" t="e">
        <f t="shared" si="158"/>
        <v>#DIV/0!</v>
      </c>
      <c r="AV303" s="330" t="e">
        <f t="shared" si="158"/>
        <v>#DIV/0!</v>
      </c>
      <c r="AW303" s="330" t="e">
        <f t="shared" si="158"/>
        <v>#DIV/0!</v>
      </c>
      <c r="AX303" s="330" t="e">
        <f t="shared" si="158"/>
        <v>#DIV/0!</v>
      </c>
      <c r="AY303" s="330" t="e">
        <f t="shared" si="158"/>
        <v>#DIV/0!</v>
      </c>
      <c r="AZ303" s="330" t="e">
        <f t="shared" si="158"/>
        <v>#DIV/0!</v>
      </c>
      <c r="BA303" s="330" t="e">
        <f t="shared" si="158"/>
        <v>#DIV/0!</v>
      </c>
      <c r="BB303" s="330" t="e">
        <f t="shared" si="158"/>
        <v>#DIV/0!</v>
      </c>
      <c r="BC303" s="330" t="e">
        <f t="shared" si="158"/>
        <v>#DIV/0!</v>
      </c>
      <c r="BD303" s="330" t="e">
        <f t="shared" si="158"/>
        <v>#DIV/0!</v>
      </c>
      <c r="BE303" s="330" t="e">
        <f t="shared" si="158"/>
        <v>#DIV/0!</v>
      </c>
      <c r="BF303" s="330" t="e">
        <f t="shared" si="158"/>
        <v>#DIV/0!</v>
      </c>
      <c r="BG303" s="330" t="e">
        <f t="shared" si="158"/>
        <v>#DIV/0!</v>
      </c>
      <c r="BH303" s="330" t="e">
        <f t="shared" si="158"/>
        <v>#DIV/0!</v>
      </c>
      <c r="BI303" s="330" t="e">
        <f t="shared" si="158"/>
        <v>#DIV/0!</v>
      </c>
      <c r="BJ303" s="330" t="e">
        <f t="shared" si="158"/>
        <v>#DIV/0!</v>
      </c>
      <c r="BK303" s="330" t="e">
        <f t="shared" si="158"/>
        <v>#DIV/0!</v>
      </c>
      <c r="BL303" s="330" t="e">
        <f t="shared" si="158"/>
        <v>#DIV/0!</v>
      </c>
      <c r="BM303" s="330" t="e">
        <f t="shared" si="158"/>
        <v>#DIV/0!</v>
      </c>
      <c r="BN303" s="330" t="e">
        <f t="shared" si="158"/>
        <v>#DIV/0!</v>
      </c>
      <c r="BO303" s="330" t="e">
        <f t="shared" ref="BO303" si="159">BO289/BO297</f>
        <v>#DIV/0!</v>
      </c>
    </row>
    <row r="304" spans="2:67" ht="31.2" x14ac:dyDescent="0.3">
      <c r="B304" s="313" t="s">
        <v>365</v>
      </c>
      <c r="C304" s="330" t="e">
        <f t="shared" ref="C304:BN304" si="160">C292/C300</f>
        <v>#DIV/0!</v>
      </c>
      <c r="D304" s="330" t="e">
        <f t="shared" si="160"/>
        <v>#DIV/0!</v>
      </c>
      <c r="E304" s="330" t="e">
        <f t="shared" si="160"/>
        <v>#DIV/0!</v>
      </c>
      <c r="F304" s="330" t="e">
        <f t="shared" si="160"/>
        <v>#DIV/0!</v>
      </c>
      <c r="G304" s="330" t="e">
        <f t="shared" si="160"/>
        <v>#DIV/0!</v>
      </c>
      <c r="H304" s="330" t="e">
        <v>#DIV/0!</v>
      </c>
      <c r="I304" s="330" t="e">
        <v>#DIV/0!</v>
      </c>
      <c r="J304" s="330" t="e">
        <v>#DIV/0!</v>
      </c>
      <c r="K304" s="330" t="e">
        <v>#DIV/0!</v>
      </c>
      <c r="L304" s="330" t="e">
        <v>#DIV/0!</v>
      </c>
      <c r="M304" s="330" t="e">
        <v>#DIV/0!</v>
      </c>
      <c r="N304" s="330" t="e">
        <v>#DIV/0!</v>
      </c>
      <c r="O304" s="330" t="e">
        <v>#DIV/0!</v>
      </c>
      <c r="P304" s="330" t="e">
        <v>#DIV/0!</v>
      </c>
      <c r="Q304" s="330" t="e">
        <f t="shared" si="160"/>
        <v>#DIV/0!</v>
      </c>
      <c r="R304" s="330" t="e">
        <f t="shared" si="160"/>
        <v>#DIV/0!</v>
      </c>
      <c r="S304" s="330" t="e">
        <f t="shared" si="160"/>
        <v>#DIV/0!</v>
      </c>
      <c r="T304" s="330" t="e">
        <f t="shared" si="160"/>
        <v>#DIV/0!</v>
      </c>
      <c r="U304" s="330" t="e">
        <f t="shared" si="160"/>
        <v>#DIV/0!</v>
      </c>
      <c r="V304" s="330" t="e">
        <f t="shared" si="160"/>
        <v>#DIV/0!</v>
      </c>
      <c r="W304" s="330" t="e">
        <f t="shared" si="160"/>
        <v>#DIV/0!</v>
      </c>
      <c r="X304" s="330" t="e">
        <f t="shared" si="160"/>
        <v>#DIV/0!</v>
      </c>
      <c r="Y304" s="330" t="e">
        <f t="shared" si="160"/>
        <v>#DIV/0!</v>
      </c>
      <c r="Z304" s="330" t="e">
        <f t="shared" si="160"/>
        <v>#DIV/0!</v>
      </c>
      <c r="AA304" s="330" t="e">
        <f t="shared" si="160"/>
        <v>#DIV/0!</v>
      </c>
      <c r="AB304" s="330" t="e">
        <f t="shared" si="160"/>
        <v>#DIV/0!</v>
      </c>
      <c r="AC304" s="330" t="e">
        <f t="shared" si="160"/>
        <v>#DIV/0!</v>
      </c>
      <c r="AD304" s="330" t="e">
        <f t="shared" si="160"/>
        <v>#DIV/0!</v>
      </c>
      <c r="AE304" s="330" t="e">
        <f t="shared" si="160"/>
        <v>#DIV/0!</v>
      </c>
      <c r="AF304" s="330" t="e">
        <f t="shared" si="160"/>
        <v>#DIV/0!</v>
      </c>
      <c r="AG304" s="330" t="e">
        <f t="shared" si="160"/>
        <v>#DIV/0!</v>
      </c>
      <c r="AH304" s="330" t="e">
        <f t="shared" si="160"/>
        <v>#DIV/0!</v>
      </c>
      <c r="AI304" s="330" t="e">
        <f t="shared" si="160"/>
        <v>#DIV/0!</v>
      </c>
      <c r="AJ304" s="330" t="e">
        <f t="shared" si="160"/>
        <v>#DIV/0!</v>
      </c>
      <c r="AK304" s="330" t="e">
        <f t="shared" si="160"/>
        <v>#DIV/0!</v>
      </c>
      <c r="AL304" s="330" t="e">
        <f t="shared" si="160"/>
        <v>#DIV/0!</v>
      </c>
      <c r="AM304" s="330" t="e">
        <f t="shared" si="160"/>
        <v>#DIV/0!</v>
      </c>
      <c r="AN304" s="330" t="e">
        <f t="shared" si="160"/>
        <v>#DIV/0!</v>
      </c>
      <c r="AO304" s="330" t="e">
        <f t="shared" si="160"/>
        <v>#DIV/0!</v>
      </c>
      <c r="AP304" s="330" t="e">
        <f t="shared" si="160"/>
        <v>#DIV/0!</v>
      </c>
      <c r="AQ304" s="330" t="e">
        <f t="shared" si="160"/>
        <v>#DIV/0!</v>
      </c>
      <c r="AR304" s="330" t="e">
        <f t="shared" si="160"/>
        <v>#DIV/0!</v>
      </c>
      <c r="AS304" s="330" t="e">
        <f t="shared" si="160"/>
        <v>#DIV/0!</v>
      </c>
      <c r="AT304" s="330" t="e">
        <f t="shared" si="160"/>
        <v>#DIV/0!</v>
      </c>
      <c r="AU304" s="330" t="e">
        <f t="shared" si="160"/>
        <v>#DIV/0!</v>
      </c>
      <c r="AV304" s="330" t="e">
        <f t="shared" si="160"/>
        <v>#DIV/0!</v>
      </c>
      <c r="AW304" s="330" t="e">
        <f t="shared" si="160"/>
        <v>#DIV/0!</v>
      </c>
      <c r="AX304" s="330" t="e">
        <f t="shared" si="160"/>
        <v>#DIV/0!</v>
      </c>
      <c r="AY304" s="330" t="e">
        <f t="shared" si="160"/>
        <v>#DIV/0!</v>
      </c>
      <c r="AZ304" s="330" t="e">
        <f t="shared" si="160"/>
        <v>#DIV/0!</v>
      </c>
      <c r="BA304" s="330" t="e">
        <f t="shared" si="160"/>
        <v>#DIV/0!</v>
      </c>
      <c r="BB304" s="330" t="e">
        <f t="shared" si="160"/>
        <v>#DIV/0!</v>
      </c>
      <c r="BC304" s="330" t="e">
        <f t="shared" si="160"/>
        <v>#DIV/0!</v>
      </c>
      <c r="BD304" s="330" t="e">
        <f t="shared" si="160"/>
        <v>#DIV/0!</v>
      </c>
      <c r="BE304" s="330" t="e">
        <f t="shared" si="160"/>
        <v>#DIV/0!</v>
      </c>
      <c r="BF304" s="330" t="e">
        <f t="shared" si="160"/>
        <v>#DIV/0!</v>
      </c>
      <c r="BG304" s="330" t="e">
        <f t="shared" si="160"/>
        <v>#DIV/0!</v>
      </c>
      <c r="BH304" s="330" t="e">
        <f t="shared" si="160"/>
        <v>#DIV/0!</v>
      </c>
      <c r="BI304" s="330" t="e">
        <f t="shared" si="160"/>
        <v>#DIV/0!</v>
      </c>
      <c r="BJ304" s="330" t="e">
        <f t="shared" si="160"/>
        <v>#DIV/0!</v>
      </c>
      <c r="BK304" s="330" t="e">
        <f t="shared" si="160"/>
        <v>#DIV/0!</v>
      </c>
      <c r="BL304" s="330" t="e">
        <f t="shared" si="160"/>
        <v>#DIV/0!</v>
      </c>
      <c r="BM304" s="330" t="e">
        <f t="shared" si="160"/>
        <v>#DIV/0!</v>
      </c>
      <c r="BN304" s="330" t="e">
        <f t="shared" si="160"/>
        <v>#DIV/0!</v>
      </c>
      <c r="BO304" s="330" t="e">
        <f t="shared" ref="BO304" si="161">BO292/BO300</f>
        <v>#DIV/0!</v>
      </c>
    </row>
    <row r="305" spans="2:67" s="19" customFormat="1" x14ac:dyDescent="0.3">
      <c r="K305" s="458"/>
      <c r="L305" s="458"/>
      <c r="M305" s="458"/>
      <c r="N305" s="458"/>
      <c r="O305" s="458"/>
      <c r="P305" s="458"/>
      <c r="Q305" s="458"/>
      <c r="R305" s="29"/>
      <c r="S305" s="29"/>
    </row>
    <row r="306" spans="2:67" s="19" customFormat="1" ht="15.6" x14ac:dyDescent="0.3">
      <c r="B306" s="542" t="s">
        <v>287</v>
      </c>
      <c r="C306" s="542"/>
      <c r="D306" s="542"/>
      <c r="E306" s="542"/>
      <c r="F306" s="111"/>
      <c r="G306" s="111"/>
      <c r="K306" s="458"/>
      <c r="L306" s="458"/>
      <c r="M306" s="458"/>
      <c r="N306" s="458"/>
      <c r="O306" s="458"/>
      <c r="P306" s="458"/>
      <c r="Q306" s="458"/>
      <c r="R306" s="29"/>
      <c r="S306" s="29"/>
    </row>
    <row r="307" spans="2:67" s="19" customFormat="1" ht="15.6" x14ac:dyDescent="0.3">
      <c r="B307" s="111"/>
      <c r="C307" s="111"/>
      <c r="D307" s="111"/>
      <c r="E307" s="111"/>
      <c r="F307" s="111"/>
      <c r="G307" s="111"/>
      <c r="K307" s="458"/>
      <c r="L307" s="458"/>
      <c r="M307" s="458"/>
      <c r="N307" s="458"/>
      <c r="O307" s="458"/>
      <c r="P307" s="458"/>
      <c r="Q307" s="458"/>
      <c r="R307" s="29"/>
      <c r="S307" s="29"/>
    </row>
    <row r="308" spans="2:67" s="19" customFormat="1" ht="30" customHeight="1" x14ac:dyDescent="0.3">
      <c r="B308" s="124"/>
      <c r="C308" s="554" t="s">
        <v>179</v>
      </c>
      <c r="D308" s="554"/>
      <c r="E308" s="554"/>
      <c r="F308" s="554"/>
      <c r="G308" s="554"/>
      <c r="K308" s="458"/>
      <c r="L308" s="458"/>
      <c r="M308" s="458"/>
      <c r="N308" s="458"/>
      <c r="O308" s="458"/>
      <c r="P308" s="458"/>
      <c r="Q308" s="458"/>
      <c r="R308" s="29"/>
      <c r="S308" s="29"/>
    </row>
    <row r="309" spans="2:67" s="19" customFormat="1" ht="30" customHeight="1" x14ac:dyDescent="0.3">
      <c r="B309" s="113" t="s">
        <v>180</v>
      </c>
      <c r="C309" s="561"/>
      <c r="D309" s="561"/>
      <c r="E309" s="561"/>
      <c r="F309" s="561"/>
      <c r="G309" s="561"/>
      <c r="K309" s="458"/>
      <c r="L309" s="458"/>
      <c r="M309" s="458"/>
      <c r="N309" s="458"/>
      <c r="O309" s="458"/>
      <c r="P309" s="458"/>
      <c r="Q309" s="458"/>
      <c r="R309" s="29"/>
      <c r="S309" s="29"/>
    </row>
    <row r="310" spans="2:67" s="19" customFormat="1" ht="16.2" customHeight="1" thickBot="1" x14ac:dyDescent="0.35">
      <c r="B310" s="113" t="s">
        <v>268</v>
      </c>
      <c r="C310" s="536" t="s">
        <v>9</v>
      </c>
      <c r="D310" s="536"/>
      <c r="E310" s="536"/>
      <c r="F310" s="536"/>
      <c r="G310" s="536"/>
      <c r="H310" s="558">
        <v>2018</v>
      </c>
      <c r="I310" s="559"/>
      <c r="J310" s="559"/>
      <c r="K310" s="559"/>
      <c r="L310" s="559"/>
      <c r="M310" s="559"/>
      <c r="N310" s="559"/>
      <c r="O310" s="559"/>
      <c r="P310" s="560"/>
      <c r="Q310" s="556">
        <v>2019</v>
      </c>
      <c r="R310" s="556"/>
      <c r="S310" s="556"/>
      <c r="T310" s="556"/>
      <c r="U310" s="556"/>
      <c r="V310" s="556"/>
      <c r="W310" s="556"/>
      <c r="X310" s="556"/>
      <c r="Y310" s="556"/>
      <c r="Z310" s="562"/>
      <c r="AA310" s="562"/>
      <c r="AB310" s="562"/>
      <c r="AC310" s="556">
        <v>2020</v>
      </c>
      <c r="AD310" s="556"/>
      <c r="AE310" s="556"/>
      <c r="AF310" s="556"/>
      <c r="AG310" s="556"/>
      <c r="AH310" s="556"/>
      <c r="AI310" s="556"/>
      <c r="AJ310" s="556"/>
      <c r="AK310" s="556"/>
      <c r="AL310" s="556"/>
      <c r="AM310" s="556"/>
      <c r="AN310" s="556"/>
      <c r="AO310" s="556">
        <v>2021</v>
      </c>
      <c r="AP310" s="556"/>
      <c r="AQ310" s="556"/>
      <c r="AR310" s="556"/>
      <c r="AS310" s="556"/>
      <c r="AT310" s="556"/>
      <c r="AU310" s="556"/>
      <c r="AV310" s="556"/>
      <c r="AW310" s="556"/>
      <c r="AX310" s="556"/>
      <c r="AY310" s="556"/>
      <c r="AZ310" s="556"/>
      <c r="BA310" s="556">
        <v>2022</v>
      </c>
      <c r="BB310" s="556"/>
      <c r="BC310" s="556"/>
      <c r="BD310" s="556"/>
      <c r="BE310" s="556"/>
      <c r="BF310" s="556"/>
      <c r="BG310" s="556"/>
      <c r="BH310" s="556"/>
      <c r="BI310" s="556"/>
      <c r="BJ310" s="556"/>
      <c r="BK310" s="556"/>
      <c r="BL310" s="556"/>
      <c r="BM310" s="556">
        <v>2023</v>
      </c>
      <c r="BN310" s="556"/>
      <c r="BO310" s="556"/>
    </row>
    <row r="311" spans="2:67" s="19" customFormat="1" ht="42" x14ac:dyDescent="0.3">
      <c r="B311" s="113" t="s">
        <v>252</v>
      </c>
      <c r="C311" s="114" t="s">
        <v>270</v>
      </c>
      <c r="D311" s="114" t="s">
        <v>271</v>
      </c>
      <c r="E311" s="114" t="s">
        <v>272</v>
      </c>
      <c r="F311" s="114" t="s">
        <v>273</v>
      </c>
      <c r="G311" s="114" t="s">
        <v>274</v>
      </c>
      <c r="H311" s="114" t="s">
        <v>288</v>
      </c>
      <c r="I311" s="114" t="s">
        <v>289</v>
      </c>
      <c r="J311" s="114" t="s">
        <v>290</v>
      </c>
      <c r="K311" s="114" t="s">
        <v>291</v>
      </c>
      <c r="L311" s="114" t="s">
        <v>292</v>
      </c>
      <c r="M311" s="114" t="s">
        <v>293</v>
      </c>
      <c r="N311" s="114" t="s">
        <v>294</v>
      </c>
      <c r="O311" s="114" t="s">
        <v>295</v>
      </c>
      <c r="P311" s="114" t="s">
        <v>296</v>
      </c>
      <c r="Q311" s="114" t="s">
        <v>297</v>
      </c>
      <c r="R311" s="114" t="s">
        <v>298</v>
      </c>
      <c r="S311" s="114" t="s">
        <v>299</v>
      </c>
      <c r="T311" s="114" t="s">
        <v>300</v>
      </c>
      <c r="U311" s="114" t="s">
        <v>301</v>
      </c>
      <c r="V311" s="114" t="s">
        <v>302</v>
      </c>
      <c r="W311" s="114" t="s">
        <v>303</v>
      </c>
      <c r="X311" s="114" t="s">
        <v>304</v>
      </c>
      <c r="Y311" s="114" t="s">
        <v>305</v>
      </c>
      <c r="Z311" s="114" t="s">
        <v>306</v>
      </c>
      <c r="AA311" s="114" t="s">
        <v>307</v>
      </c>
      <c r="AB311" s="114" t="s">
        <v>308</v>
      </c>
      <c r="AC311" s="114" t="s">
        <v>309</v>
      </c>
      <c r="AD311" s="114" t="s">
        <v>310</v>
      </c>
      <c r="AE311" s="114" t="s">
        <v>311</v>
      </c>
      <c r="AF311" s="114" t="s">
        <v>312</v>
      </c>
      <c r="AG311" s="114" t="s">
        <v>313</v>
      </c>
      <c r="AH311" s="114" t="s">
        <v>314</v>
      </c>
      <c r="AI311" s="114" t="s">
        <v>315</v>
      </c>
      <c r="AJ311" s="114" t="s">
        <v>316</v>
      </c>
      <c r="AK311" s="114" t="s">
        <v>317</v>
      </c>
      <c r="AL311" s="114" t="s">
        <v>318</v>
      </c>
      <c r="AM311" s="114" t="s">
        <v>319</v>
      </c>
      <c r="AN311" s="114" t="s">
        <v>320</v>
      </c>
      <c r="AO311" s="114" t="s">
        <v>321</v>
      </c>
      <c r="AP311" s="114" t="s">
        <v>322</v>
      </c>
      <c r="AQ311" s="114" t="s">
        <v>323</v>
      </c>
      <c r="AR311" s="114" t="s">
        <v>324</v>
      </c>
      <c r="AS311" s="114" t="s">
        <v>325</v>
      </c>
      <c r="AT311" s="114" t="s">
        <v>326</v>
      </c>
      <c r="AU311" s="114" t="s">
        <v>327</v>
      </c>
      <c r="AV311" s="114" t="s">
        <v>328</v>
      </c>
      <c r="AW311" s="114" t="s">
        <v>329</v>
      </c>
      <c r="AX311" s="114" t="s">
        <v>330</v>
      </c>
      <c r="AY311" s="114" t="s">
        <v>331</v>
      </c>
      <c r="AZ311" s="114" t="s">
        <v>332</v>
      </c>
      <c r="BA311" s="114" t="s">
        <v>333</v>
      </c>
      <c r="BB311" s="114" t="s">
        <v>334</v>
      </c>
      <c r="BC311" s="114" t="s">
        <v>335</v>
      </c>
      <c r="BD311" s="114" t="s">
        <v>336</v>
      </c>
      <c r="BE311" s="114" t="s">
        <v>337</v>
      </c>
      <c r="BF311" s="114" t="s">
        <v>338</v>
      </c>
      <c r="BG311" s="114" t="s">
        <v>339</v>
      </c>
      <c r="BH311" s="114" t="s">
        <v>340</v>
      </c>
      <c r="BI311" s="114" t="s">
        <v>341</v>
      </c>
      <c r="BJ311" s="114" t="s">
        <v>342</v>
      </c>
      <c r="BK311" s="114" t="s">
        <v>343</v>
      </c>
      <c r="BL311" s="114" t="s">
        <v>344</v>
      </c>
      <c r="BM311" s="309" t="s">
        <v>345</v>
      </c>
      <c r="BN311" s="309" t="s">
        <v>346</v>
      </c>
      <c r="BO311" s="309" t="s">
        <v>347</v>
      </c>
    </row>
    <row r="312" spans="2:67" ht="30.6" x14ac:dyDescent="0.3">
      <c r="B312" s="113" t="s">
        <v>348</v>
      </c>
      <c r="C312" s="310"/>
      <c r="D312" s="310"/>
      <c r="E312" s="310"/>
      <c r="F312" s="310"/>
      <c r="G312" s="311"/>
      <c r="H312" s="460"/>
      <c r="I312" s="460"/>
      <c r="J312" s="460"/>
      <c r="K312" s="460"/>
      <c r="L312" s="460"/>
      <c r="M312" s="460"/>
      <c r="N312" s="460"/>
      <c r="O312" s="460"/>
      <c r="P312" s="460"/>
      <c r="Q312" s="460"/>
      <c r="R312" s="460"/>
      <c r="S312" s="460"/>
      <c r="T312" s="460"/>
      <c r="U312" s="460"/>
      <c r="V312" s="460"/>
      <c r="W312" s="460"/>
      <c r="X312" s="460"/>
      <c r="Y312" s="460"/>
      <c r="Z312" s="460"/>
      <c r="AA312" s="460"/>
      <c r="AB312" s="460"/>
      <c r="AC312" s="460"/>
      <c r="AD312" s="460"/>
      <c r="AE312" s="460"/>
      <c r="AF312" s="460"/>
      <c r="AG312" s="460"/>
      <c r="AH312" s="460"/>
      <c r="AI312" s="460"/>
      <c r="AJ312" s="460"/>
      <c r="AK312" s="460"/>
      <c r="AL312" s="460"/>
      <c r="AM312" s="460"/>
      <c r="AN312" s="460"/>
      <c r="AO312" s="460"/>
      <c r="AP312" s="460"/>
      <c r="AQ312" s="460"/>
      <c r="AR312" s="460"/>
      <c r="AS312" s="460"/>
      <c r="AT312" s="460"/>
      <c r="AU312" s="460"/>
      <c r="AV312" s="460"/>
      <c r="AW312" s="460"/>
      <c r="AX312" s="460"/>
      <c r="AY312" s="460"/>
      <c r="AZ312" s="460"/>
      <c r="BA312" s="460"/>
      <c r="BB312" s="460"/>
      <c r="BC312" s="460"/>
      <c r="BD312" s="460"/>
      <c r="BE312" s="460"/>
      <c r="BF312" s="460"/>
      <c r="BG312" s="460"/>
      <c r="BH312" s="460"/>
      <c r="BI312" s="460"/>
      <c r="BJ312" s="460"/>
      <c r="BK312" s="460"/>
      <c r="BL312" s="312"/>
      <c r="BM312" s="460"/>
      <c r="BN312" s="460"/>
      <c r="BO312" s="460"/>
    </row>
    <row r="313" spans="2:67" ht="30.6" x14ac:dyDescent="0.3">
      <c r="B313" s="113" t="s">
        <v>349</v>
      </c>
      <c r="C313" s="310"/>
      <c r="D313" s="310"/>
      <c r="E313" s="310"/>
      <c r="F313" s="310"/>
      <c r="G313" s="311"/>
      <c r="H313" s="460"/>
      <c r="I313" s="460"/>
      <c r="J313" s="460"/>
      <c r="K313" s="460"/>
      <c r="L313" s="460"/>
      <c r="M313" s="460"/>
      <c r="N313" s="460"/>
      <c r="O313" s="460"/>
      <c r="P313" s="460"/>
      <c r="Q313" s="460"/>
      <c r="R313" s="460"/>
      <c r="S313" s="460"/>
      <c r="T313" s="460"/>
      <c r="U313" s="460"/>
      <c r="V313" s="460"/>
      <c r="W313" s="460"/>
      <c r="X313" s="460"/>
      <c r="Y313" s="460"/>
      <c r="Z313" s="460"/>
      <c r="AA313" s="460"/>
      <c r="AB313" s="460"/>
      <c r="AC313" s="460"/>
      <c r="AD313" s="460"/>
      <c r="AE313" s="460"/>
      <c r="AF313" s="460"/>
      <c r="AG313" s="460"/>
      <c r="AH313" s="460"/>
      <c r="AI313" s="460"/>
      <c r="AJ313" s="460"/>
      <c r="AK313" s="460"/>
      <c r="AL313" s="460"/>
      <c r="AM313" s="460"/>
      <c r="AN313" s="460"/>
      <c r="AO313" s="460"/>
      <c r="AP313" s="460"/>
      <c r="AQ313" s="460"/>
      <c r="AR313" s="460"/>
      <c r="AS313" s="460"/>
      <c r="AT313" s="460"/>
      <c r="AU313" s="460"/>
      <c r="AV313" s="460"/>
      <c r="AW313" s="460"/>
      <c r="AX313" s="460"/>
      <c r="AY313" s="460"/>
      <c r="AZ313" s="460"/>
      <c r="BA313" s="460"/>
      <c r="BB313" s="460"/>
      <c r="BC313" s="460"/>
      <c r="BD313" s="460"/>
      <c r="BE313" s="460"/>
      <c r="BF313" s="460"/>
      <c r="BG313" s="460"/>
      <c r="BH313" s="460"/>
      <c r="BI313" s="460"/>
      <c r="BJ313" s="460"/>
      <c r="BK313" s="460"/>
      <c r="BL313" s="312"/>
      <c r="BM313" s="460"/>
      <c r="BN313" s="460"/>
      <c r="BO313" s="460"/>
    </row>
    <row r="314" spans="2:67" ht="15.6" x14ac:dyDescent="0.3">
      <c r="B314" s="313" t="s">
        <v>350</v>
      </c>
      <c r="C314" s="314">
        <f t="shared" ref="C314:BN314" si="162">SUM(C312+C313)</f>
        <v>0</v>
      </c>
      <c r="D314" s="314">
        <f t="shared" si="162"/>
        <v>0</v>
      </c>
      <c r="E314" s="314">
        <f t="shared" si="162"/>
        <v>0</v>
      </c>
      <c r="F314" s="314">
        <f t="shared" si="162"/>
        <v>0</v>
      </c>
      <c r="G314" s="314">
        <f t="shared" si="162"/>
        <v>0</v>
      </c>
      <c r="H314" s="314">
        <v>0</v>
      </c>
      <c r="I314" s="314">
        <v>0</v>
      </c>
      <c r="J314" s="314">
        <v>0</v>
      </c>
      <c r="K314" s="314">
        <v>0</v>
      </c>
      <c r="L314" s="314">
        <v>0</v>
      </c>
      <c r="M314" s="314">
        <v>0</v>
      </c>
      <c r="N314" s="314">
        <v>0</v>
      </c>
      <c r="O314" s="314">
        <v>0</v>
      </c>
      <c r="P314" s="314">
        <v>0</v>
      </c>
      <c r="Q314" s="314">
        <f t="shared" si="162"/>
        <v>0</v>
      </c>
      <c r="R314" s="314">
        <f t="shared" si="162"/>
        <v>0</v>
      </c>
      <c r="S314" s="314">
        <f t="shared" si="162"/>
        <v>0</v>
      </c>
      <c r="T314" s="314">
        <f t="shared" si="162"/>
        <v>0</v>
      </c>
      <c r="U314" s="314">
        <f t="shared" si="162"/>
        <v>0</v>
      </c>
      <c r="V314" s="314">
        <f t="shared" si="162"/>
        <v>0</v>
      </c>
      <c r="W314" s="314">
        <f t="shared" si="162"/>
        <v>0</v>
      </c>
      <c r="X314" s="314">
        <f t="shared" si="162"/>
        <v>0</v>
      </c>
      <c r="Y314" s="314">
        <f t="shared" si="162"/>
        <v>0</v>
      </c>
      <c r="Z314" s="314">
        <f t="shared" si="162"/>
        <v>0</v>
      </c>
      <c r="AA314" s="314">
        <f t="shared" si="162"/>
        <v>0</v>
      </c>
      <c r="AB314" s="314">
        <f t="shared" si="162"/>
        <v>0</v>
      </c>
      <c r="AC314" s="314">
        <f t="shared" si="162"/>
        <v>0</v>
      </c>
      <c r="AD314" s="314">
        <f t="shared" si="162"/>
        <v>0</v>
      </c>
      <c r="AE314" s="314">
        <f t="shared" si="162"/>
        <v>0</v>
      </c>
      <c r="AF314" s="314">
        <f t="shared" si="162"/>
        <v>0</v>
      </c>
      <c r="AG314" s="314">
        <f t="shared" si="162"/>
        <v>0</v>
      </c>
      <c r="AH314" s="314">
        <f t="shared" si="162"/>
        <v>0</v>
      </c>
      <c r="AI314" s="314">
        <f t="shared" si="162"/>
        <v>0</v>
      </c>
      <c r="AJ314" s="314">
        <f t="shared" si="162"/>
        <v>0</v>
      </c>
      <c r="AK314" s="314">
        <f t="shared" si="162"/>
        <v>0</v>
      </c>
      <c r="AL314" s="314">
        <f t="shared" si="162"/>
        <v>0</v>
      </c>
      <c r="AM314" s="314">
        <f t="shared" si="162"/>
        <v>0</v>
      </c>
      <c r="AN314" s="314">
        <f t="shared" si="162"/>
        <v>0</v>
      </c>
      <c r="AO314" s="314">
        <f t="shared" si="162"/>
        <v>0</v>
      </c>
      <c r="AP314" s="314">
        <f t="shared" si="162"/>
        <v>0</v>
      </c>
      <c r="AQ314" s="314">
        <f t="shared" si="162"/>
        <v>0</v>
      </c>
      <c r="AR314" s="314">
        <f t="shared" si="162"/>
        <v>0</v>
      </c>
      <c r="AS314" s="314">
        <f t="shared" si="162"/>
        <v>0</v>
      </c>
      <c r="AT314" s="314">
        <f t="shared" si="162"/>
        <v>0</v>
      </c>
      <c r="AU314" s="314">
        <f t="shared" si="162"/>
        <v>0</v>
      </c>
      <c r="AV314" s="314">
        <f t="shared" si="162"/>
        <v>0</v>
      </c>
      <c r="AW314" s="314">
        <f t="shared" si="162"/>
        <v>0</v>
      </c>
      <c r="AX314" s="314">
        <f t="shared" si="162"/>
        <v>0</v>
      </c>
      <c r="AY314" s="314">
        <f t="shared" si="162"/>
        <v>0</v>
      </c>
      <c r="AZ314" s="314">
        <f t="shared" si="162"/>
        <v>0</v>
      </c>
      <c r="BA314" s="314">
        <f t="shared" si="162"/>
        <v>0</v>
      </c>
      <c r="BB314" s="314">
        <f t="shared" si="162"/>
        <v>0</v>
      </c>
      <c r="BC314" s="314">
        <f t="shared" si="162"/>
        <v>0</v>
      </c>
      <c r="BD314" s="314">
        <f t="shared" si="162"/>
        <v>0</v>
      </c>
      <c r="BE314" s="314">
        <f t="shared" si="162"/>
        <v>0</v>
      </c>
      <c r="BF314" s="314">
        <f t="shared" si="162"/>
        <v>0</v>
      </c>
      <c r="BG314" s="314">
        <f t="shared" si="162"/>
        <v>0</v>
      </c>
      <c r="BH314" s="314">
        <f t="shared" si="162"/>
        <v>0</v>
      </c>
      <c r="BI314" s="314">
        <f t="shared" si="162"/>
        <v>0</v>
      </c>
      <c r="BJ314" s="314">
        <f t="shared" si="162"/>
        <v>0</v>
      </c>
      <c r="BK314" s="314">
        <f t="shared" si="162"/>
        <v>0</v>
      </c>
      <c r="BL314" s="314">
        <f t="shared" si="162"/>
        <v>0</v>
      </c>
      <c r="BM314" s="314">
        <f t="shared" si="162"/>
        <v>0</v>
      </c>
      <c r="BN314" s="314">
        <f t="shared" si="162"/>
        <v>0</v>
      </c>
      <c r="BO314" s="314">
        <f t="shared" ref="BO314" si="163">SUM(BO312+BO313)</f>
        <v>0</v>
      </c>
    </row>
    <row r="315" spans="2:67" ht="30.6" x14ac:dyDescent="0.3">
      <c r="B315" s="113" t="s">
        <v>351</v>
      </c>
      <c r="C315" s="310"/>
      <c r="D315" s="310"/>
      <c r="E315" s="310"/>
      <c r="F315" s="310"/>
      <c r="G315" s="311"/>
      <c r="H315" s="460"/>
      <c r="I315" s="460"/>
      <c r="J315" s="460"/>
      <c r="K315" s="460"/>
      <c r="L315" s="460"/>
      <c r="M315" s="460"/>
      <c r="N315" s="460"/>
      <c r="O315" s="460"/>
      <c r="P315" s="460"/>
      <c r="Q315" s="460"/>
      <c r="R315" s="460"/>
      <c r="S315" s="460"/>
      <c r="T315" s="460"/>
      <c r="U315" s="460"/>
      <c r="V315" s="460"/>
      <c r="W315" s="460"/>
      <c r="X315" s="460"/>
      <c r="Y315" s="460"/>
      <c r="Z315" s="460"/>
      <c r="AA315" s="460"/>
      <c r="AB315" s="460"/>
      <c r="AC315" s="460"/>
      <c r="AD315" s="460"/>
      <c r="AE315" s="460"/>
      <c r="AF315" s="460"/>
      <c r="AG315" s="460"/>
      <c r="AH315" s="460"/>
      <c r="AI315" s="460"/>
      <c r="AJ315" s="460"/>
      <c r="AK315" s="460"/>
      <c r="AL315" s="460"/>
      <c r="AM315" s="460"/>
      <c r="AN315" s="460"/>
      <c r="AO315" s="460"/>
      <c r="AP315" s="460"/>
      <c r="AQ315" s="460"/>
      <c r="AR315" s="460"/>
      <c r="AS315" s="460"/>
      <c r="AT315" s="460"/>
      <c r="AU315" s="460"/>
      <c r="AV315" s="460"/>
      <c r="AW315" s="460"/>
      <c r="AX315" s="460"/>
      <c r="AY315" s="460"/>
      <c r="AZ315" s="460"/>
      <c r="BA315" s="460"/>
      <c r="BB315" s="460"/>
      <c r="BC315" s="460"/>
      <c r="BD315" s="460"/>
      <c r="BE315" s="460"/>
      <c r="BF315" s="460"/>
      <c r="BG315" s="460"/>
      <c r="BH315" s="460"/>
      <c r="BI315" s="460"/>
      <c r="BJ315" s="460"/>
      <c r="BK315" s="460"/>
      <c r="BL315" s="312"/>
      <c r="BM315" s="460"/>
      <c r="BN315" s="460"/>
      <c r="BO315" s="460"/>
    </row>
    <row r="316" spans="2:67" ht="30.6" x14ac:dyDescent="0.3">
      <c r="B316" s="113" t="s">
        <v>352</v>
      </c>
      <c r="C316" s="310"/>
      <c r="D316" s="310"/>
      <c r="E316" s="310"/>
      <c r="F316" s="310"/>
      <c r="G316" s="311"/>
      <c r="H316" s="460"/>
      <c r="I316" s="460"/>
      <c r="J316" s="460"/>
      <c r="K316" s="460"/>
      <c r="L316" s="460"/>
      <c r="M316" s="460"/>
      <c r="N316" s="460"/>
      <c r="O316" s="460"/>
      <c r="P316" s="460"/>
      <c r="Q316" s="460"/>
      <c r="R316" s="460"/>
      <c r="S316" s="460"/>
      <c r="T316" s="460"/>
      <c r="U316" s="460"/>
      <c r="V316" s="460"/>
      <c r="W316" s="460"/>
      <c r="X316" s="460"/>
      <c r="Y316" s="460"/>
      <c r="Z316" s="460"/>
      <c r="AA316" s="460"/>
      <c r="AB316" s="460"/>
      <c r="AC316" s="460"/>
      <c r="AD316" s="460"/>
      <c r="AE316" s="460"/>
      <c r="AF316" s="460"/>
      <c r="AG316" s="460"/>
      <c r="AH316" s="460"/>
      <c r="AI316" s="460"/>
      <c r="AJ316" s="460"/>
      <c r="AK316" s="460"/>
      <c r="AL316" s="460"/>
      <c r="AM316" s="460"/>
      <c r="AN316" s="460"/>
      <c r="AO316" s="460"/>
      <c r="AP316" s="460"/>
      <c r="AQ316" s="460"/>
      <c r="AR316" s="460"/>
      <c r="AS316" s="460"/>
      <c r="AT316" s="460"/>
      <c r="AU316" s="460"/>
      <c r="AV316" s="460"/>
      <c r="AW316" s="460"/>
      <c r="AX316" s="460"/>
      <c r="AY316" s="460"/>
      <c r="AZ316" s="460"/>
      <c r="BA316" s="460"/>
      <c r="BB316" s="460"/>
      <c r="BC316" s="460"/>
      <c r="BD316" s="460"/>
      <c r="BE316" s="460"/>
      <c r="BF316" s="460"/>
      <c r="BG316" s="460"/>
      <c r="BH316" s="460"/>
      <c r="BI316" s="460"/>
      <c r="BJ316" s="460"/>
      <c r="BK316" s="460"/>
      <c r="BL316" s="312"/>
      <c r="BM316" s="460"/>
      <c r="BN316" s="460"/>
      <c r="BO316" s="460"/>
    </row>
    <row r="317" spans="2:67" ht="15.6" x14ac:dyDescent="0.3">
      <c r="B317" s="313" t="s">
        <v>353</v>
      </c>
      <c r="C317" s="314">
        <f t="shared" ref="C317:BN317" si="164">SUM(C315+C316)</f>
        <v>0</v>
      </c>
      <c r="D317" s="314">
        <f t="shared" si="164"/>
        <v>0</v>
      </c>
      <c r="E317" s="314">
        <f t="shared" si="164"/>
        <v>0</v>
      </c>
      <c r="F317" s="314">
        <f t="shared" si="164"/>
        <v>0</v>
      </c>
      <c r="G317" s="314">
        <f t="shared" si="164"/>
        <v>0</v>
      </c>
      <c r="H317" s="314">
        <v>0</v>
      </c>
      <c r="I317" s="314">
        <v>0</v>
      </c>
      <c r="J317" s="314">
        <v>0</v>
      </c>
      <c r="K317" s="314">
        <v>0</v>
      </c>
      <c r="L317" s="314">
        <v>0</v>
      </c>
      <c r="M317" s="314">
        <v>0</v>
      </c>
      <c r="N317" s="314">
        <v>0</v>
      </c>
      <c r="O317" s="314">
        <v>0</v>
      </c>
      <c r="P317" s="314">
        <v>0</v>
      </c>
      <c r="Q317" s="314">
        <f t="shared" si="164"/>
        <v>0</v>
      </c>
      <c r="R317" s="314">
        <f t="shared" si="164"/>
        <v>0</v>
      </c>
      <c r="S317" s="314">
        <f t="shared" si="164"/>
        <v>0</v>
      </c>
      <c r="T317" s="314">
        <f t="shared" si="164"/>
        <v>0</v>
      </c>
      <c r="U317" s="314">
        <f t="shared" si="164"/>
        <v>0</v>
      </c>
      <c r="V317" s="314">
        <f t="shared" si="164"/>
        <v>0</v>
      </c>
      <c r="W317" s="314">
        <f t="shared" si="164"/>
        <v>0</v>
      </c>
      <c r="X317" s="314">
        <f t="shared" si="164"/>
        <v>0</v>
      </c>
      <c r="Y317" s="314">
        <f t="shared" si="164"/>
        <v>0</v>
      </c>
      <c r="Z317" s="314">
        <f t="shared" si="164"/>
        <v>0</v>
      </c>
      <c r="AA317" s="314">
        <f t="shared" si="164"/>
        <v>0</v>
      </c>
      <c r="AB317" s="314">
        <f t="shared" si="164"/>
        <v>0</v>
      </c>
      <c r="AC317" s="314">
        <f t="shared" si="164"/>
        <v>0</v>
      </c>
      <c r="AD317" s="314">
        <f t="shared" si="164"/>
        <v>0</v>
      </c>
      <c r="AE317" s="314">
        <f t="shared" si="164"/>
        <v>0</v>
      </c>
      <c r="AF317" s="314">
        <f t="shared" si="164"/>
        <v>0</v>
      </c>
      <c r="AG317" s="314">
        <f t="shared" si="164"/>
        <v>0</v>
      </c>
      <c r="AH317" s="314">
        <f t="shared" si="164"/>
        <v>0</v>
      </c>
      <c r="AI317" s="314">
        <f t="shared" si="164"/>
        <v>0</v>
      </c>
      <c r="AJ317" s="314">
        <f t="shared" si="164"/>
        <v>0</v>
      </c>
      <c r="AK317" s="314">
        <f t="shared" si="164"/>
        <v>0</v>
      </c>
      <c r="AL317" s="314">
        <f t="shared" si="164"/>
        <v>0</v>
      </c>
      <c r="AM317" s="314">
        <f t="shared" si="164"/>
        <v>0</v>
      </c>
      <c r="AN317" s="314">
        <f t="shared" si="164"/>
        <v>0</v>
      </c>
      <c r="AO317" s="314">
        <f t="shared" si="164"/>
        <v>0</v>
      </c>
      <c r="AP317" s="314">
        <f t="shared" si="164"/>
        <v>0</v>
      </c>
      <c r="AQ317" s="314">
        <f t="shared" si="164"/>
        <v>0</v>
      </c>
      <c r="AR317" s="314">
        <f t="shared" si="164"/>
        <v>0</v>
      </c>
      <c r="AS317" s="314">
        <f t="shared" si="164"/>
        <v>0</v>
      </c>
      <c r="AT317" s="314">
        <f t="shared" si="164"/>
        <v>0</v>
      </c>
      <c r="AU317" s="314">
        <f t="shared" si="164"/>
        <v>0</v>
      </c>
      <c r="AV317" s="314">
        <f t="shared" si="164"/>
        <v>0</v>
      </c>
      <c r="AW317" s="314">
        <f t="shared" si="164"/>
        <v>0</v>
      </c>
      <c r="AX317" s="314">
        <f t="shared" si="164"/>
        <v>0</v>
      </c>
      <c r="AY317" s="314">
        <f t="shared" si="164"/>
        <v>0</v>
      </c>
      <c r="AZ317" s="314">
        <f t="shared" si="164"/>
        <v>0</v>
      </c>
      <c r="BA317" s="314">
        <f t="shared" si="164"/>
        <v>0</v>
      </c>
      <c r="BB317" s="314">
        <f t="shared" si="164"/>
        <v>0</v>
      </c>
      <c r="BC317" s="314">
        <f t="shared" si="164"/>
        <v>0</v>
      </c>
      <c r="BD317" s="314">
        <f t="shared" si="164"/>
        <v>0</v>
      </c>
      <c r="BE317" s="314">
        <f t="shared" si="164"/>
        <v>0</v>
      </c>
      <c r="BF317" s="314">
        <f t="shared" si="164"/>
        <v>0</v>
      </c>
      <c r="BG317" s="314">
        <f t="shared" si="164"/>
        <v>0</v>
      </c>
      <c r="BH317" s="314">
        <f t="shared" si="164"/>
        <v>0</v>
      </c>
      <c r="BI317" s="314">
        <f t="shared" si="164"/>
        <v>0</v>
      </c>
      <c r="BJ317" s="314">
        <f t="shared" si="164"/>
        <v>0</v>
      </c>
      <c r="BK317" s="314">
        <f t="shared" si="164"/>
        <v>0</v>
      </c>
      <c r="BL317" s="314">
        <f t="shared" si="164"/>
        <v>0</v>
      </c>
      <c r="BM317" s="314">
        <f t="shared" si="164"/>
        <v>0</v>
      </c>
      <c r="BN317" s="314">
        <f t="shared" si="164"/>
        <v>0</v>
      </c>
      <c r="BO317" s="314">
        <f t="shared" ref="BO317" si="165">SUM(BO315+BO316)</f>
        <v>0</v>
      </c>
    </row>
    <row r="318" spans="2:67" ht="15.6" x14ac:dyDescent="0.3">
      <c r="B318" s="315" t="s">
        <v>354</v>
      </c>
      <c r="C318" s="316">
        <f t="shared" ref="C318:BN318" si="166">SUM(C314+C317)</f>
        <v>0</v>
      </c>
      <c r="D318" s="316">
        <f t="shared" si="166"/>
        <v>0</v>
      </c>
      <c r="E318" s="316">
        <f t="shared" si="166"/>
        <v>0</v>
      </c>
      <c r="F318" s="316">
        <f t="shared" si="166"/>
        <v>0</v>
      </c>
      <c r="G318" s="316">
        <f t="shared" si="166"/>
        <v>0</v>
      </c>
      <c r="H318" s="316">
        <v>0</v>
      </c>
      <c r="I318" s="316">
        <v>0</v>
      </c>
      <c r="J318" s="316">
        <v>0</v>
      </c>
      <c r="K318" s="316">
        <v>0</v>
      </c>
      <c r="L318" s="316">
        <v>0</v>
      </c>
      <c r="M318" s="316">
        <v>0</v>
      </c>
      <c r="N318" s="316">
        <v>0</v>
      </c>
      <c r="O318" s="316">
        <v>0</v>
      </c>
      <c r="P318" s="316">
        <v>0</v>
      </c>
      <c r="Q318" s="316">
        <f t="shared" si="166"/>
        <v>0</v>
      </c>
      <c r="R318" s="316">
        <f t="shared" si="166"/>
        <v>0</v>
      </c>
      <c r="S318" s="316">
        <f t="shared" si="166"/>
        <v>0</v>
      </c>
      <c r="T318" s="316">
        <f t="shared" si="166"/>
        <v>0</v>
      </c>
      <c r="U318" s="316">
        <f t="shared" si="166"/>
        <v>0</v>
      </c>
      <c r="V318" s="316">
        <f t="shared" si="166"/>
        <v>0</v>
      </c>
      <c r="W318" s="316">
        <f t="shared" si="166"/>
        <v>0</v>
      </c>
      <c r="X318" s="316">
        <f t="shared" si="166"/>
        <v>0</v>
      </c>
      <c r="Y318" s="316">
        <f t="shared" si="166"/>
        <v>0</v>
      </c>
      <c r="Z318" s="316">
        <f t="shared" si="166"/>
        <v>0</v>
      </c>
      <c r="AA318" s="316">
        <f t="shared" si="166"/>
        <v>0</v>
      </c>
      <c r="AB318" s="316">
        <f t="shared" si="166"/>
        <v>0</v>
      </c>
      <c r="AC318" s="316">
        <f t="shared" si="166"/>
        <v>0</v>
      </c>
      <c r="AD318" s="316">
        <f t="shared" si="166"/>
        <v>0</v>
      </c>
      <c r="AE318" s="316">
        <f t="shared" si="166"/>
        <v>0</v>
      </c>
      <c r="AF318" s="316">
        <f t="shared" si="166"/>
        <v>0</v>
      </c>
      <c r="AG318" s="316">
        <f t="shared" si="166"/>
        <v>0</v>
      </c>
      <c r="AH318" s="316">
        <f t="shared" si="166"/>
        <v>0</v>
      </c>
      <c r="AI318" s="316">
        <f t="shared" si="166"/>
        <v>0</v>
      </c>
      <c r="AJ318" s="316">
        <f t="shared" si="166"/>
        <v>0</v>
      </c>
      <c r="AK318" s="316">
        <f t="shared" si="166"/>
        <v>0</v>
      </c>
      <c r="AL318" s="316">
        <f t="shared" si="166"/>
        <v>0</v>
      </c>
      <c r="AM318" s="316">
        <f t="shared" si="166"/>
        <v>0</v>
      </c>
      <c r="AN318" s="316">
        <f t="shared" si="166"/>
        <v>0</v>
      </c>
      <c r="AO318" s="316">
        <f t="shared" si="166"/>
        <v>0</v>
      </c>
      <c r="AP318" s="316">
        <f t="shared" si="166"/>
        <v>0</v>
      </c>
      <c r="AQ318" s="316">
        <f t="shared" si="166"/>
        <v>0</v>
      </c>
      <c r="AR318" s="316">
        <f t="shared" si="166"/>
        <v>0</v>
      </c>
      <c r="AS318" s="316">
        <f t="shared" si="166"/>
        <v>0</v>
      </c>
      <c r="AT318" s="316">
        <f t="shared" si="166"/>
        <v>0</v>
      </c>
      <c r="AU318" s="316">
        <f t="shared" si="166"/>
        <v>0</v>
      </c>
      <c r="AV318" s="316">
        <f t="shared" si="166"/>
        <v>0</v>
      </c>
      <c r="AW318" s="316">
        <f t="shared" si="166"/>
        <v>0</v>
      </c>
      <c r="AX318" s="316">
        <f t="shared" si="166"/>
        <v>0</v>
      </c>
      <c r="AY318" s="316">
        <f t="shared" si="166"/>
        <v>0</v>
      </c>
      <c r="AZ318" s="316">
        <f t="shared" si="166"/>
        <v>0</v>
      </c>
      <c r="BA318" s="316">
        <f t="shared" si="166"/>
        <v>0</v>
      </c>
      <c r="BB318" s="316">
        <f t="shared" si="166"/>
        <v>0</v>
      </c>
      <c r="BC318" s="316">
        <f t="shared" si="166"/>
        <v>0</v>
      </c>
      <c r="BD318" s="316">
        <f t="shared" si="166"/>
        <v>0</v>
      </c>
      <c r="BE318" s="316">
        <f t="shared" si="166"/>
        <v>0</v>
      </c>
      <c r="BF318" s="316">
        <f t="shared" si="166"/>
        <v>0</v>
      </c>
      <c r="BG318" s="316">
        <f t="shared" si="166"/>
        <v>0</v>
      </c>
      <c r="BH318" s="316">
        <f t="shared" si="166"/>
        <v>0</v>
      </c>
      <c r="BI318" s="316">
        <f t="shared" si="166"/>
        <v>0</v>
      </c>
      <c r="BJ318" s="316">
        <f t="shared" si="166"/>
        <v>0</v>
      </c>
      <c r="BK318" s="316">
        <f t="shared" si="166"/>
        <v>0</v>
      </c>
      <c r="BL318" s="316">
        <f t="shared" si="166"/>
        <v>0</v>
      </c>
      <c r="BM318" s="316">
        <f t="shared" si="166"/>
        <v>0</v>
      </c>
      <c r="BN318" s="316">
        <f t="shared" si="166"/>
        <v>0</v>
      </c>
      <c r="BO318" s="316">
        <f t="shared" ref="BO318" si="167">SUM(BO314+BO317)</f>
        <v>0</v>
      </c>
    </row>
    <row r="319" spans="2:67" ht="16.2" thickBot="1" x14ac:dyDescent="0.35">
      <c r="B319" s="317" t="s">
        <v>355</v>
      </c>
      <c r="C319" s="318">
        <f>C318/C$11</f>
        <v>0</v>
      </c>
      <c r="D319" s="318">
        <f>D318/D$11</f>
        <v>0</v>
      </c>
      <c r="E319" s="318">
        <f>E318/E$11</f>
        <v>0</v>
      </c>
      <c r="F319" s="318">
        <f>F318/F$11</f>
        <v>0</v>
      </c>
      <c r="G319" s="318">
        <f>G318/G$11</f>
        <v>0</v>
      </c>
      <c r="H319" s="319"/>
      <c r="I319" s="320"/>
      <c r="J319" s="320"/>
      <c r="K319" s="320"/>
      <c r="L319" s="320"/>
      <c r="M319" s="321"/>
      <c r="N319" s="320"/>
      <c r="O319" s="320"/>
      <c r="P319" s="320"/>
      <c r="Q319" s="320"/>
      <c r="R319" s="321"/>
      <c r="S319" s="320"/>
      <c r="T319" s="320"/>
      <c r="U319" s="320"/>
      <c r="V319" s="320"/>
      <c r="W319" s="321"/>
      <c r="X319" s="320"/>
      <c r="Y319" s="320"/>
      <c r="Z319" s="320"/>
      <c r="AA319" s="320"/>
      <c r="AB319" s="321"/>
      <c r="AC319" s="320"/>
      <c r="AD319" s="320"/>
      <c r="AE319" s="320"/>
      <c r="AF319" s="320"/>
      <c r="AG319" s="321"/>
      <c r="AH319" s="320"/>
      <c r="AI319" s="320"/>
      <c r="AJ319" s="320"/>
      <c r="AK319" s="320"/>
      <c r="AL319" s="321"/>
      <c r="AM319" s="320"/>
      <c r="AN319" s="320"/>
      <c r="AO319" s="320"/>
      <c r="AP319" s="320"/>
      <c r="AQ319" s="321"/>
      <c r="AR319" s="320"/>
      <c r="AS319" s="320"/>
      <c r="AT319" s="320"/>
      <c r="AU319" s="320"/>
      <c r="AV319" s="321"/>
      <c r="AW319" s="320"/>
      <c r="AX319" s="320"/>
      <c r="AY319" s="320"/>
      <c r="AZ319" s="320"/>
      <c r="BA319" s="321"/>
      <c r="BB319" s="320"/>
      <c r="BC319" s="320"/>
      <c r="BD319" s="320"/>
      <c r="BE319" s="320"/>
      <c r="BF319" s="321"/>
      <c r="BG319" s="320"/>
      <c r="BH319" s="320"/>
      <c r="BI319" s="320"/>
      <c r="BJ319" s="320"/>
      <c r="BK319" s="321"/>
      <c r="BL319" s="320"/>
      <c r="BM319" s="320"/>
      <c r="BN319" s="320"/>
      <c r="BO319" s="320"/>
    </row>
    <row r="320" spans="2:67" ht="30.6" x14ac:dyDescent="0.3">
      <c r="B320" s="322" t="s">
        <v>356</v>
      </c>
      <c r="C320" s="323"/>
      <c r="D320" s="323"/>
      <c r="E320" s="323"/>
      <c r="F320" s="323"/>
      <c r="G320" s="324"/>
      <c r="H320" s="460"/>
      <c r="I320" s="460"/>
      <c r="J320" s="460"/>
      <c r="K320" s="460"/>
      <c r="L320" s="460"/>
      <c r="M320" s="460"/>
      <c r="N320" s="460"/>
      <c r="O320" s="460"/>
      <c r="P320" s="460"/>
      <c r="Q320" s="460"/>
      <c r="R320" s="460"/>
      <c r="S320" s="460"/>
      <c r="T320" s="460"/>
      <c r="U320" s="460"/>
      <c r="V320" s="460"/>
      <c r="W320" s="460"/>
      <c r="X320" s="460"/>
      <c r="Y320" s="460"/>
      <c r="Z320" s="460"/>
      <c r="AA320" s="460"/>
      <c r="AB320" s="460"/>
      <c r="AC320" s="460"/>
      <c r="AD320" s="460"/>
      <c r="AE320" s="460"/>
      <c r="AF320" s="460"/>
      <c r="AG320" s="460"/>
      <c r="AH320" s="460"/>
      <c r="AI320" s="460"/>
      <c r="AJ320" s="460"/>
      <c r="AK320" s="460"/>
      <c r="AL320" s="460"/>
      <c r="AM320" s="460"/>
      <c r="AN320" s="460"/>
      <c r="AO320" s="460"/>
      <c r="AP320" s="460"/>
      <c r="AQ320" s="460"/>
      <c r="AR320" s="460"/>
      <c r="AS320" s="460"/>
      <c r="AT320" s="460"/>
      <c r="AU320" s="460"/>
      <c r="AV320" s="460"/>
      <c r="AW320" s="460"/>
      <c r="AX320" s="460"/>
      <c r="AY320" s="460"/>
      <c r="AZ320" s="460"/>
      <c r="BA320" s="460"/>
      <c r="BB320" s="460"/>
      <c r="BC320" s="460"/>
      <c r="BD320" s="460"/>
      <c r="BE320" s="460"/>
      <c r="BF320" s="460"/>
      <c r="BG320" s="460"/>
      <c r="BH320" s="460"/>
      <c r="BI320" s="460"/>
      <c r="BJ320" s="460"/>
      <c r="BK320" s="460"/>
      <c r="BL320" s="312"/>
      <c r="BM320" s="460"/>
      <c r="BN320" s="460"/>
      <c r="BO320" s="460"/>
    </row>
    <row r="321" spans="2:67" ht="30.6" x14ac:dyDescent="0.3">
      <c r="B321" s="113" t="s">
        <v>357</v>
      </c>
      <c r="C321" s="323"/>
      <c r="D321" s="323"/>
      <c r="E321" s="323"/>
      <c r="F321" s="323"/>
      <c r="G321" s="324"/>
      <c r="H321" s="460"/>
      <c r="I321" s="460"/>
      <c r="J321" s="460"/>
      <c r="K321" s="460"/>
      <c r="L321" s="460"/>
      <c r="M321" s="460"/>
      <c r="N321" s="460"/>
      <c r="O321" s="460"/>
      <c r="P321" s="460"/>
      <c r="Q321" s="460"/>
      <c r="R321" s="460"/>
      <c r="S321" s="460"/>
      <c r="T321" s="460"/>
      <c r="U321" s="460"/>
      <c r="V321" s="460"/>
      <c r="W321" s="460"/>
      <c r="X321" s="460"/>
      <c r="Y321" s="460"/>
      <c r="Z321" s="460"/>
      <c r="AA321" s="460"/>
      <c r="AB321" s="460"/>
      <c r="AC321" s="460"/>
      <c r="AD321" s="460"/>
      <c r="AE321" s="460"/>
      <c r="AF321" s="460"/>
      <c r="AG321" s="460"/>
      <c r="AH321" s="460"/>
      <c r="AI321" s="460"/>
      <c r="AJ321" s="460"/>
      <c r="AK321" s="460"/>
      <c r="AL321" s="460"/>
      <c r="AM321" s="460"/>
      <c r="AN321" s="460"/>
      <c r="AO321" s="460"/>
      <c r="AP321" s="460"/>
      <c r="AQ321" s="460"/>
      <c r="AR321" s="460"/>
      <c r="AS321" s="460"/>
      <c r="AT321" s="460"/>
      <c r="AU321" s="460"/>
      <c r="AV321" s="460"/>
      <c r="AW321" s="460"/>
      <c r="AX321" s="460"/>
      <c r="AY321" s="460"/>
      <c r="AZ321" s="460"/>
      <c r="BA321" s="460"/>
      <c r="BB321" s="460"/>
      <c r="BC321" s="460"/>
      <c r="BD321" s="460"/>
      <c r="BE321" s="460"/>
      <c r="BF321" s="460"/>
      <c r="BG321" s="460"/>
      <c r="BH321" s="460"/>
      <c r="BI321" s="460"/>
      <c r="BJ321" s="460"/>
      <c r="BK321" s="460"/>
      <c r="BL321" s="312"/>
      <c r="BM321" s="460"/>
      <c r="BN321" s="460"/>
      <c r="BO321" s="460"/>
    </row>
    <row r="322" spans="2:67" ht="15.6" x14ac:dyDescent="0.3">
      <c r="B322" s="325" t="s">
        <v>358</v>
      </c>
      <c r="C322" s="326">
        <f t="shared" ref="C322:BN322" si="168">SUM(C320+C321)</f>
        <v>0</v>
      </c>
      <c r="D322" s="326">
        <f t="shared" si="168"/>
        <v>0</v>
      </c>
      <c r="E322" s="326">
        <f t="shared" si="168"/>
        <v>0</v>
      </c>
      <c r="F322" s="326">
        <f t="shared" si="168"/>
        <v>0</v>
      </c>
      <c r="G322" s="326">
        <f t="shared" si="168"/>
        <v>0</v>
      </c>
      <c r="H322" s="326">
        <v>0</v>
      </c>
      <c r="I322" s="326">
        <v>0</v>
      </c>
      <c r="J322" s="326">
        <v>0</v>
      </c>
      <c r="K322" s="326">
        <v>0</v>
      </c>
      <c r="L322" s="326">
        <v>0</v>
      </c>
      <c r="M322" s="326">
        <v>0</v>
      </c>
      <c r="N322" s="326">
        <v>0</v>
      </c>
      <c r="O322" s="326">
        <v>0</v>
      </c>
      <c r="P322" s="326">
        <v>0</v>
      </c>
      <c r="Q322" s="326">
        <f t="shared" si="168"/>
        <v>0</v>
      </c>
      <c r="R322" s="326">
        <f t="shared" si="168"/>
        <v>0</v>
      </c>
      <c r="S322" s="326">
        <f t="shared" si="168"/>
        <v>0</v>
      </c>
      <c r="T322" s="326">
        <f t="shared" si="168"/>
        <v>0</v>
      </c>
      <c r="U322" s="326">
        <f t="shared" si="168"/>
        <v>0</v>
      </c>
      <c r="V322" s="326">
        <f t="shared" si="168"/>
        <v>0</v>
      </c>
      <c r="W322" s="326">
        <f t="shared" si="168"/>
        <v>0</v>
      </c>
      <c r="X322" s="326">
        <f t="shared" si="168"/>
        <v>0</v>
      </c>
      <c r="Y322" s="326">
        <f t="shared" si="168"/>
        <v>0</v>
      </c>
      <c r="Z322" s="326">
        <f t="shared" si="168"/>
        <v>0</v>
      </c>
      <c r="AA322" s="326">
        <f t="shared" si="168"/>
        <v>0</v>
      </c>
      <c r="AB322" s="326">
        <f t="shared" si="168"/>
        <v>0</v>
      </c>
      <c r="AC322" s="326">
        <f t="shared" si="168"/>
        <v>0</v>
      </c>
      <c r="AD322" s="326">
        <f t="shared" si="168"/>
        <v>0</v>
      </c>
      <c r="AE322" s="326">
        <f t="shared" si="168"/>
        <v>0</v>
      </c>
      <c r="AF322" s="326">
        <f t="shared" si="168"/>
        <v>0</v>
      </c>
      <c r="AG322" s="326">
        <f t="shared" si="168"/>
        <v>0</v>
      </c>
      <c r="AH322" s="326">
        <f t="shared" si="168"/>
        <v>0</v>
      </c>
      <c r="AI322" s="326">
        <f t="shared" si="168"/>
        <v>0</v>
      </c>
      <c r="AJ322" s="326">
        <f t="shared" si="168"/>
        <v>0</v>
      </c>
      <c r="AK322" s="326">
        <f t="shared" si="168"/>
        <v>0</v>
      </c>
      <c r="AL322" s="326">
        <f t="shared" si="168"/>
        <v>0</v>
      </c>
      <c r="AM322" s="326">
        <f t="shared" si="168"/>
        <v>0</v>
      </c>
      <c r="AN322" s="326">
        <f t="shared" si="168"/>
        <v>0</v>
      </c>
      <c r="AO322" s="326">
        <f t="shared" si="168"/>
        <v>0</v>
      </c>
      <c r="AP322" s="326">
        <f t="shared" si="168"/>
        <v>0</v>
      </c>
      <c r="AQ322" s="326">
        <f t="shared" si="168"/>
        <v>0</v>
      </c>
      <c r="AR322" s="326">
        <f t="shared" si="168"/>
        <v>0</v>
      </c>
      <c r="AS322" s="326">
        <f t="shared" si="168"/>
        <v>0</v>
      </c>
      <c r="AT322" s="326">
        <f t="shared" si="168"/>
        <v>0</v>
      </c>
      <c r="AU322" s="326">
        <f t="shared" si="168"/>
        <v>0</v>
      </c>
      <c r="AV322" s="326">
        <f t="shared" si="168"/>
        <v>0</v>
      </c>
      <c r="AW322" s="326">
        <f t="shared" si="168"/>
        <v>0</v>
      </c>
      <c r="AX322" s="326">
        <f t="shared" si="168"/>
        <v>0</v>
      </c>
      <c r="AY322" s="326">
        <f t="shared" si="168"/>
        <v>0</v>
      </c>
      <c r="AZ322" s="326">
        <f t="shared" si="168"/>
        <v>0</v>
      </c>
      <c r="BA322" s="326">
        <f t="shared" si="168"/>
        <v>0</v>
      </c>
      <c r="BB322" s="326">
        <f t="shared" si="168"/>
        <v>0</v>
      </c>
      <c r="BC322" s="326">
        <f t="shared" si="168"/>
        <v>0</v>
      </c>
      <c r="BD322" s="326">
        <f t="shared" si="168"/>
        <v>0</v>
      </c>
      <c r="BE322" s="326">
        <f t="shared" si="168"/>
        <v>0</v>
      </c>
      <c r="BF322" s="326">
        <f t="shared" si="168"/>
        <v>0</v>
      </c>
      <c r="BG322" s="326">
        <f t="shared" si="168"/>
        <v>0</v>
      </c>
      <c r="BH322" s="326">
        <f t="shared" si="168"/>
        <v>0</v>
      </c>
      <c r="BI322" s="326">
        <f t="shared" si="168"/>
        <v>0</v>
      </c>
      <c r="BJ322" s="326">
        <f t="shared" si="168"/>
        <v>0</v>
      </c>
      <c r="BK322" s="326">
        <f t="shared" si="168"/>
        <v>0</v>
      </c>
      <c r="BL322" s="326">
        <f t="shared" si="168"/>
        <v>0</v>
      </c>
      <c r="BM322" s="326">
        <f t="shared" si="168"/>
        <v>0</v>
      </c>
      <c r="BN322" s="326">
        <f t="shared" si="168"/>
        <v>0</v>
      </c>
      <c r="BO322" s="326">
        <f t="shared" ref="BO322" si="169">SUM(BO320+BO321)</f>
        <v>0</v>
      </c>
    </row>
    <row r="323" spans="2:67" ht="30.6" x14ac:dyDescent="0.3">
      <c r="B323" s="322" t="s">
        <v>359</v>
      </c>
      <c r="C323" s="323"/>
      <c r="D323" s="323"/>
      <c r="E323" s="323"/>
      <c r="F323" s="323"/>
      <c r="G323" s="324"/>
      <c r="H323" s="460"/>
      <c r="I323" s="460"/>
      <c r="J323" s="460"/>
      <c r="K323" s="460"/>
      <c r="L323" s="460"/>
      <c r="M323" s="460"/>
      <c r="N323" s="460"/>
      <c r="O323" s="460"/>
      <c r="P323" s="460"/>
      <c r="Q323" s="460"/>
      <c r="R323" s="460"/>
      <c r="S323" s="460"/>
      <c r="T323" s="460"/>
      <c r="U323" s="460"/>
      <c r="V323" s="460"/>
      <c r="W323" s="460"/>
      <c r="X323" s="460"/>
      <c r="Y323" s="460"/>
      <c r="Z323" s="460"/>
      <c r="AA323" s="460"/>
      <c r="AB323" s="460"/>
      <c r="AC323" s="460"/>
      <c r="AD323" s="460"/>
      <c r="AE323" s="460"/>
      <c r="AF323" s="460"/>
      <c r="AG323" s="460"/>
      <c r="AH323" s="460"/>
      <c r="AI323" s="460"/>
      <c r="AJ323" s="460"/>
      <c r="AK323" s="460"/>
      <c r="AL323" s="460"/>
      <c r="AM323" s="460"/>
      <c r="AN323" s="460"/>
      <c r="AO323" s="460"/>
      <c r="AP323" s="460"/>
      <c r="AQ323" s="460"/>
      <c r="AR323" s="460"/>
      <c r="AS323" s="460"/>
      <c r="AT323" s="460"/>
      <c r="AU323" s="460"/>
      <c r="AV323" s="460"/>
      <c r="AW323" s="460"/>
      <c r="AX323" s="460"/>
      <c r="AY323" s="460"/>
      <c r="AZ323" s="460"/>
      <c r="BA323" s="460"/>
      <c r="BB323" s="460"/>
      <c r="BC323" s="460"/>
      <c r="BD323" s="460"/>
      <c r="BE323" s="460"/>
      <c r="BF323" s="460"/>
      <c r="BG323" s="460"/>
      <c r="BH323" s="460"/>
      <c r="BI323" s="460"/>
      <c r="BJ323" s="460"/>
      <c r="BK323" s="460"/>
      <c r="BL323" s="312"/>
      <c r="BM323" s="460"/>
      <c r="BN323" s="460"/>
      <c r="BO323" s="460"/>
    </row>
    <row r="324" spans="2:67" ht="30.6" x14ac:dyDescent="0.3">
      <c r="B324" s="322" t="s">
        <v>360</v>
      </c>
      <c r="C324" s="327"/>
      <c r="D324" s="327"/>
      <c r="E324" s="327"/>
      <c r="F324" s="327"/>
      <c r="G324" s="328"/>
      <c r="H324" s="460"/>
      <c r="I324" s="460"/>
      <c r="J324" s="460"/>
      <c r="K324" s="460"/>
      <c r="L324" s="460"/>
      <c r="M324" s="460"/>
      <c r="N324" s="460"/>
      <c r="O324" s="460"/>
      <c r="P324" s="460"/>
      <c r="Q324" s="460"/>
      <c r="R324" s="460"/>
      <c r="S324" s="460"/>
      <c r="T324" s="460"/>
      <c r="U324" s="460"/>
      <c r="V324" s="460"/>
      <c r="W324" s="460"/>
      <c r="X324" s="460"/>
      <c r="Y324" s="460"/>
      <c r="Z324" s="460"/>
      <c r="AA324" s="460"/>
      <c r="AB324" s="460"/>
      <c r="AC324" s="460"/>
      <c r="AD324" s="460"/>
      <c r="AE324" s="460"/>
      <c r="AF324" s="460"/>
      <c r="AG324" s="460"/>
      <c r="AH324" s="460"/>
      <c r="AI324" s="460"/>
      <c r="AJ324" s="460"/>
      <c r="AK324" s="460"/>
      <c r="AL324" s="460"/>
      <c r="AM324" s="460"/>
      <c r="AN324" s="460"/>
      <c r="AO324" s="460"/>
      <c r="AP324" s="460"/>
      <c r="AQ324" s="460"/>
      <c r="AR324" s="460"/>
      <c r="AS324" s="460"/>
      <c r="AT324" s="460"/>
      <c r="AU324" s="460"/>
      <c r="AV324" s="460"/>
      <c r="AW324" s="460"/>
      <c r="AX324" s="460"/>
      <c r="AY324" s="460"/>
      <c r="AZ324" s="460"/>
      <c r="BA324" s="460"/>
      <c r="BB324" s="460"/>
      <c r="BC324" s="460"/>
      <c r="BD324" s="460"/>
      <c r="BE324" s="460"/>
      <c r="BF324" s="460"/>
      <c r="BG324" s="460"/>
      <c r="BH324" s="460"/>
      <c r="BI324" s="460"/>
      <c r="BJ324" s="460"/>
      <c r="BK324" s="460"/>
      <c r="BL324" s="312"/>
      <c r="BM324" s="460"/>
      <c r="BN324" s="460"/>
      <c r="BO324" s="460"/>
    </row>
    <row r="325" spans="2:67" ht="15.6" x14ac:dyDescent="0.3">
      <c r="B325" s="313" t="s">
        <v>361</v>
      </c>
      <c r="C325" s="329">
        <f t="shared" ref="C325:BN325" si="170">SUM(C323+C324)</f>
        <v>0</v>
      </c>
      <c r="D325" s="329">
        <f t="shared" si="170"/>
        <v>0</v>
      </c>
      <c r="E325" s="329">
        <f t="shared" si="170"/>
        <v>0</v>
      </c>
      <c r="F325" s="329">
        <f t="shared" si="170"/>
        <v>0</v>
      </c>
      <c r="G325" s="329">
        <f t="shared" si="170"/>
        <v>0</v>
      </c>
      <c r="H325" s="329">
        <v>0</v>
      </c>
      <c r="I325" s="329">
        <v>0</v>
      </c>
      <c r="J325" s="329">
        <v>0</v>
      </c>
      <c r="K325" s="329">
        <v>0</v>
      </c>
      <c r="L325" s="329">
        <v>0</v>
      </c>
      <c r="M325" s="329">
        <v>0</v>
      </c>
      <c r="N325" s="329">
        <v>0</v>
      </c>
      <c r="O325" s="329">
        <v>0</v>
      </c>
      <c r="P325" s="329">
        <v>0</v>
      </c>
      <c r="Q325" s="329">
        <f t="shared" si="170"/>
        <v>0</v>
      </c>
      <c r="R325" s="329">
        <f t="shared" si="170"/>
        <v>0</v>
      </c>
      <c r="S325" s="329">
        <f t="shared" si="170"/>
        <v>0</v>
      </c>
      <c r="T325" s="329">
        <f t="shared" si="170"/>
        <v>0</v>
      </c>
      <c r="U325" s="329">
        <f t="shared" si="170"/>
        <v>0</v>
      </c>
      <c r="V325" s="329">
        <f t="shared" si="170"/>
        <v>0</v>
      </c>
      <c r="W325" s="329">
        <f t="shared" si="170"/>
        <v>0</v>
      </c>
      <c r="X325" s="329">
        <f t="shared" si="170"/>
        <v>0</v>
      </c>
      <c r="Y325" s="329">
        <f t="shared" si="170"/>
        <v>0</v>
      </c>
      <c r="Z325" s="329">
        <f t="shared" si="170"/>
        <v>0</v>
      </c>
      <c r="AA325" s="329">
        <f t="shared" si="170"/>
        <v>0</v>
      </c>
      <c r="AB325" s="329">
        <f t="shared" si="170"/>
        <v>0</v>
      </c>
      <c r="AC325" s="329">
        <f t="shared" si="170"/>
        <v>0</v>
      </c>
      <c r="AD325" s="329">
        <f t="shared" si="170"/>
        <v>0</v>
      </c>
      <c r="AE325" s="329">
        <f t="shared" si="170"/>
        <v>0</v>
      </c>
      <c r="AF325" s="329">
        <f t="shared" si="170"/>
        <v>0</v>
      </c>
      <c r="AG325" s="329">
        <f t="shared" si="170"/>
        <v>0</v>
      </c>
      <c r="AH325" s="329">
        <f t="shared" si="170"/>
        <v>0</v>
      </c>
      <c r="AI325" s="329">
        <f t="shared" si="170"/>
        <v>0</v>
      </c>
      <c r="AJ325" s="329">
        <f t="shared" si="170"/>
        <v>0</v>
      </c>
      <c r="AK325" s="329">
        <f t="shared" si="170"/>
        <v>0</v>
      </c>
      <c r="AL325" s="329">
        <f t="shared" si="170"/>
        <v>0</v>
      </c>
      <c r="AM325" s="329">
        <f t="shared" si="170"/>
        <v>0</v>
      </c>
      <c r="AN325" s="329">
        <f t="shared" si="170"/>
        <v>0</v>
      </c>
      <c r="AO325" s="329">
        <f t="shared" si="170"/>
        <v>0</v>
      </c>
      <c r="AP325" s="329">
        <f t="shared" si="170"/>
        <v>0</v>
      </c>
      <c r="AQ325" s="329">
        <f t="shared" si="170"/>
        <v>0</v>
      </c>
      <c r="AR325" s="329">
        <f t="shared" si="170"/>
        <v>0</v>
      </c>
      <c r="AS325" s="329">
        <f t="shared" si="170"/>
        <v>0</v>
      </c>
      <c r="AT325" s="329">
        <f t="shared" si="170"/>
        <v>0</v>
      </c>
      <c r="AU325" s="329">
        <f t="shared" si="170"/>
        <v>0</v>
      </c>
      <c r="AV325" s="329">
        <f t="shared" si="170"/>
        <v>0</v>
      </c>
      <c r="AW325" s="329">
        <f t="shared" si="170"/>
        <v>0</v>
      </c>
      <c r="AX325" s="329">
        <f t="shared" si="170"/>
        <v>0</v>
      </c>
      <c r="AY325" s="329">
        <f t="shared" si="170"/>
        <v>0</v>
      </c>
      <c r="AZ325" s="329">
        <f t="shared" si="170"/>
        <v>0</v>
      </c>
      <c r="BA325" s="329">
        <f t="shared" si="170"/>
        <v>0</v>
      </c>
      <c r="BB325" s="329">
        <f t="shared" si="170"/>
        <v>0</v>
      </c>
      <c r="BC325" s="329">
        <f t="shared" si="170"/>
        <v>0</v>
      </c>
      <c r="BD325" s="329">
        <f t="shared" si="170"/>
        <v>0</v>
      </c>
      <c r="BE325" s="329">
        <f t="shared" si="170"/>
        <v>0</v>
      </c>
      <c r="BF325" s="329">
        <f t="shared" si="170"/>
        <v>0</v>
      </c>
      <c r="BG325" s="329">
        <f t="shared" si="170"/>
        <v>0</v>
      </c>
      <c r="BH325" s="329">
        <f t="shared" si="170"/>
        <v>0</v>
      </c>
      <c r="BI325" s="329">
        <f t="shared" si="170"/>
        <v>0</v>
      </c>
      <c r="BJ325" s="329">
        <f t="shared" si="170"/>
        <v>0</v>
      </c>
      <c r="BK325" s="329">
        <f t="shared" si="170"/>
        <v>0</v>
      </c>
      <c r="BL325" s="329">
        <f t="shared" si="170"/>
        <v>0</v>
      </c>
      <c r="BM325" s="329">
        <f t="shared" si="170"/>
        <v>0</v>
      </c>
      <c r="BN325" s="329">
        <f t="shared" si="170"/>
        <v>0</v>
      </c>
      <c r="BO325" s="329">
        <f t="shared" ref="BO325" si="171">SUM(BO323+BO324)</f>
        <v>0</v>
      </c>
    </row>
    <row r="326" spans="2:67" ht="15.6" x14ac:dyDescent="0.3">
      <c r="B326" s="313" t="s">
        <v>362</v>
      </c>
      <c r="C326" s="329">
        <f t="shared" ref="C326:BN326" si="172">SUM(C322+C325)</f>
        <v>0</v>
      </c>
      <c r="D326" s="329">
        <f t="shared" si="172"/>
        <v>0</v>
      </c>
      <c r="E326" s="329">
        <f t="shared" si="172"/>
        <v>0</v>
      </c>
      <c r="F326" s="329">
        <f t="shared" si="172"/>
        <v>0</v>
      </c>
      <c r="G326" s="329">
        <f t="shared" si="172"/>
        <v>0</v>
      </c>
      <c r="H326" s="329">
        <v>0</v>
      </c>
      <c r="I326" s="329">
        <v>0</v>
      </c>
      <c r="J326" s="329">
        <v>0</v>
      </c>
      <c r="K326" s="329">
        <v>0</v>
      </c>
      <c r="L326" s="329">
        <v>0</v>
      </c>
      <c r="M326" s="329">
        <v>0</v>
      </c>
      <c r="N326" s="329">
        <v>0</v>
      </c>
      <c r="O326" s="329">
        <v>0</v>
      </c>
      <c r="P326" s="329">
        <v>0</v>
      </c>
      <c r="Q326" s="329">
        <f t="shared" si="172"/>
        <v>0</v>
      </c>
      <c r="R326" s="329">
        <f t="shared" si="172"/>
        <v>0</v>
      </c>
      <c r="S326" s="329">
        <f t="shared" si="172"/>
        <v>0</v>
      </c>
      <c r="T326" s="329">
        <f t="shared" si="172"/>
        <v>0</v>
      </c>
      <c r="U326" s="329">
        <f t="shared" si="172"/>
        <v>0</v>
      </c>
      <c r="V326" s="329">
        <f t="shared" si="172"/>
        <v>0</v>
      </c>
      <c r="W326" s="329">
        <f t="shared" si="172"/>
        <v>0</v>
      </c>
      <c r="X326" s="329">
        <f t="shared" si="172"/>
        <v>0</v>
      </c>
      <c r="Y326" s="329">
        <f t="shared" si="172"/>
        <v>0</v>
      </c>
      <c r="Z326" s="329">
        <f t="shared" si="172"/>
        <v>0</v>
      </c>
      <c r="AA326" s="329">
        <f t="shared" si="172"/>
        <v>0</v>
      </c>
      <c r="AB326" s="329">
        <f t="shared" si="172"/>
        <v>0</v>
      </c>
      <c r="AC326" s="329">
        <f t="shared" si="172"/>
        <v>0</v>
      </c>
      <c r="AD326" s="329">
        <f t="shared" si="172"/>
        <v>0</v>
      </c>
      <c r="AE326" s="329">
        <f t="shared" si="172"/>
        <v>0</v>
      </c>
      <c r="AF326" s="329">
        <f t="shared" si="172"/>
        <v>0</v>
      </c>
      <c r="AG326" s="329">
        <f t="shared" si="172"/>
        <v>0</v>
      </c>
      <c r="AH326" s="329">
        <f t="shared" si="172"/>
        <v>0</v>
      </c>
      <c r="AI326" s="329">
        <f t="shared" si="172"/>
        <v>0</v>
      </c>
      <c r="AJ326" s="329">
        <f t="shared" si="172"/>
        <v>0</v>
      </c>
      <c r="AK326" s="329">
        <f t="shared" si="172"/>
        <v>0</v>
      </c>
      <c r="AL326" s="329">
        <f t="shared" si="172"/>
        <v>0</v>
      </c>
      <c r="AM326" s="329">
        <f t="shared" si="172"/>
        <v>0</v>
      </c>
      <c r="AN326" s="329">
        <f t="shared" si="172"/>
        <v>0</v>
      </c>
      <c r="AO326" s="329">
        <f t="shared" si="172"/>
        <v>0</v>
      </c>
      <c r="AP326" s="329">
        <f t="shared" si="172"/>
        <v>0</v>
      </c>
      <c r="AQ326" s="329">
        <f t="shared" si="172"/>
        <v>0</v>
      </c>
      <c r="AR326" s="329">
        <f t="shared" si="172"/>
        <v>0</v>
      </c>
      <c r="AS326" s="329">
        <f t="shared" si="172"/>
        <v>0</v>
      </c>
      <c r="AT326" s="329">
        <f t="shared" si="172"/>
        <v>0</v>
      </c>
      <c r="AU326" s="329">
        <f t="shared" si="172"/>
        <v>0</v>
      </c>
      <c r="AV326" s="329">
        <f t="shared" si="172"/>
        <v>0</v>
      </c>
      <c r="AW326" s="329">
        <f t="shared" si="172"/>
        <v>0</v>
      </c>
      <c r="AX326" s="329">
        <f t="shared" si="172"/>
        <v>0</v>
      </c>
      <c r="AY326" s="329">
        <f t="shared" si="172"/>
        <v>0</v>
      </c>
      <c r="AZ326" s="329">
        <f t="shared" si="172"/>
        <v>0</v>
      </c>
      <c r="BA326" s="329">
        <f t="shared" si="172"/>
        <v>0</v>
      </c>
      <c r="BB326" s="329">
        <f t="shared" si="172"/>
        <v>0</v>
      </c>
      <c r="BC326" s="329">
        <f t="shared" si="172"/>
        <v>0</v>
      </c>
      <c r="BD326" s="329">
        <f t="shared" si="172"/>
        <v>0</v>
      </c>
      <c r="BE326" s="329">
        <f t="shared" si="172"/>
        <v>0</v>
      </c>
      <c r="BF326" s="329">
        <f t="shared" si="172"/>
        <v>0</v>
      </c>
      <c r="BG326" s="329">
        <f t="shared" si="172"/>
        <v>0</v>
      </c>
      <c r="BH326" s="329">
        <f t="shared" si="172"/>
        <v>0</v>
      </c>
      <c r="BI326" s="329">
        <f t="shared" si="172"/>
        <v>0</v>
      </c>
      <c r="BJ326" s="329">
        <f t="shared" si="172"/>
        <v>0</v>
      </c>
      <c r="BK326" s="329">
        <f t="shared" si="172"/>
        <v>0</v>
      </c>
      <c r="BL326" s="329">
        <f t="shared" si="172"/>
        <v>0</v>
      </c>
      <c r="BM326" s="329">
        <f t="shared" si="172"/>
        <v>0</v>
      </c>
      <c r="BN326" s="329">
        <f t="shared" si="172"/>
        <v>0</v>
      </c>
      <c r="BO326" s="329">
        <f t="shared" ref="BO326" si="173">SUM(BO322+BO325)</f>
        <v>0</v>
      </c>
    </row>
    <row r="327" spans="2:67" ht="15.6" x14ac:dyDescent="0.3">
      <c r="B327" s="313" t="s">
        <v>363</v>
      </c>
      <c r="C327" s="330" t="e">
        <f t="shared" ref="C327:BN327" si="174">C318/C326</f>
        <v>#DIV/0!</v>
      </c>
      <c r="D327" s="330" t="e">
        <f t="shared" si="174"/>
        <v>#DIV/0!</v>
      </c>
      <c r="E327" s="330" t="e">
        <f t="shared" si="174"/>
        <v>#DIV/0!</v>
      </c>
      <c r="F327" s="330" t="e">
        <f t="shared" si="174"/>
        <v>#DIV/0!</v>
      </c>
      <c r="G327" s="330" t="e">
        <f t="shared" si="174"/>
        <v>#DIV/0!</v>
      </c>
      <c r="H327" s="330" t="e">
        <v>#DIV/0!</v>
      </c>
      <c r="I327" s="330" t="e">
        <v>#DIV/0!</v>
      </c>
      <c r="J327" s="330" t="e">
        <v>#DIV/0!</v>
      </c>
      <c r="K327" s="330" t="e">
        <v>#DIV/0!</v>
      </c>
      <c r="L327" s="330" t="e">
        <v>#DIV/0!</v>
      </c>
      <c r="M327" s="330" t="e">
        <v>#DIV/0!</v>
      </c>
      <c r="N327" s="330" t="e">
        <v>#DIV/0!</v>
      </c>
      <c r="O327" s="330" t="e">
        <v>#DIV/0!</v>
      </c>
      <c r="P327" s="330" t="e">
        <v>#DIV/0!</v>
      </c>
      <c r="Q327" s="330" t="e">
        <f t="shared" si="174"/>
        <v>#DIV/0!</v>
      </c>
      <c r="R327" s="330" t="e">
        <f t="shared" si="174"/>
        <v>#DIV/0!</v>
      </c>
      <c r="S327" s="330" t="e">
        <f t="shared" si="174"/>
        <v>#DIV/0!</v>
      </c>
      <c r="T327" s="330" t="e">
        <f t="shared" si="174"/>
        <v>#DIV/0!</v>
      </c>
      <c r="U327" s="330" t="e">
        <f t="shared" si="174"/>
        <v>#DIV/0!</v>
      </c>
      <c r="V327" s="330" t="e">
        <f t="shared" si="174"/>
        <v>#DIV/0!</v>
      </c>
      <c r="W327" s="330" t="e">
        <f t="shared" si="174"/>
        <v>#DIV/0!</v>
      </c>
      <c r="X327" s="330" t="e">
        <f t="shared" si="174"/>
        <v>#DIV/0!</v>
      </c>
      <c r="Y327" s="330" t="e">
        <f t="shared" si="174"/>
        <v>#DIV/0!</v>
      </c>
      <c r="Z327" s="330" t="e">
        <f t="shared" si="174"/>
        <v>#DIV/0!</v>
      </c>
      <c r="AA327" s="330" t="e">
        <f t="shared" si="174"/>
        <v>#DIV/0!</v>
      </c>
      <c r="AB327" s="330" t="e">
        <f t="shared" si="174"/>
        <v>#DIV/0!</v>
      </c>
      <c r="AC327" s="330" t="e">
        <f t="shared" si="174"/>
        <v>#DIV/0!</v>
      </c>
      <c r="AD327" s="330" t="e">
        <f t="shared" si="174"/>
        <v>#DIV/0!</v>
      </c>
      <c r="AE327" s="330" t="e">
        <f t="shared" si="174"/>
        <v>#DIV/0!</v>
      </c>
      <c r="AF327" s="330" t="e">
        <f t="shared" si="174"/>
        <v>#DIV/0!</v>
      </c>
      <c r="AG327" s="330" t="e">
        <f t="shared" si="174"/>
        <v>#DIV/0!</v>
      </c>
      <c r="AH327" s="330" t="e">
        <f t="shared" si="174"/>
        <v>#DIV/0!</v>
      </c>
      <c r="AI327" s="330" t="e">
        <f t="shared" si="174"/>
        <v>#DIV/0!</v>
      </c>
      <c r="AJ327" s="330" t="e">
        <f t="shared" si="174"/>
        <v>#DIV/0!</v>
      </c>
      <c r="AK327" s="330" t="e">
        <f t="shared" si="174"/>
        <v>#DIV/0!</v>
      </c>
      <c r="AL327" s="330" t="e">
        <f t="shared" si="174"/>
        <v>#DIV/0!</v>
      </c>
      <c r="AM327" s="330" t="e">
        <f t="shared" si="174"/>
        <v>#DIV/0!</v>
      </c>
      <c r="AN327" s="330" t="e">
        <f t="shared" si="174"/>
        <v>#DIV/0!</v>
      </c>
      <c r="AO327" s="330" t="e">
        <f t="shared" si="174"/>
        <v>#DIV/0!</v>
      </c>
      <c r="AP327" s="330" t="e">
        <f t="shared" si="174"/>
        <v>#DIV/0!</v>
      </c>
      <c r="AQ327" s="330" t="e">
        <f t="shared" si="174"/>
        <v>#DIV/0!</v>
      </c>
      <c r="AR327" s="330" t="e">
        <f t="shared" si="174"/>
        <v>#DIV/0!</v>
      </c>
      <c r="AS327" s="330" t="e">
        <f t="shared" si="174"/>
        <v>#DIV/0!</v>
      </c>
      <c r="AT327" s="330" t="e">
        <f t="shared" si="174"/>
        <v>#DIV/0!</v>
      </c>
      <c r="AU327" s="330" t="e">
        <f t="shared" si="174"/>
        <v>#DIV/0!</v>
      </c>
      <c r="AV327" s="330" t="e">
        <f t="shared" si="174"/>
        <v>#DIV/0!</v>
      </c>
      <c r="AW327" s="330" t="e">
        <f t="shared" si="174"/>
        <v>#DIV/0!</v>
      </c>
      <c r="AX327" s="330" t="e">
        <f t="shared" si="174"/>
        <v>#DIV/0!</v>
      </c>
      <c r="AY327" s="330" t="e">
        <f t="shared" si="174"/>
        <v>#DIV/0!</v>
      </c>
      <c r="AZ327" s="330" t="e">
        <f t="shared" si="174"/>
        <v>#DIV/0!</v>
      </c>
      <c r="BA327" s="330" t="e">
        <f t="shared" si="174"/>
        <v>#DIV/0!</v>
      </c>
      <c r="BB327" s="330" t="e">
        <f t="shared" si="174"/>
        <v>#DIV/0!</v>
      </c>
      <c r="BC327" s="330" t="e">
        <f t="shared" si="174"/>
        <v>#DIV/0!</v>
      </c>
      <c r="BD327" s="330" t="e">
        <f t="shared" si="174"/>
        <v>#DIV/0!</v>
      </c>
      <c r="BE327" s="330" t="e">
        <f t="shared" si="174"/>
        <v>#DIV/0!</v>
      </c>
      <c r="BF327" s="330" t="e">
        <f t="shared" si="174"/>
        <v>#DIV/0!</v>
      </c>
      <c r="BG327" s="330" t="e">
        <f t="shared" si="174"/>
        <v>#DIV/0!</v>
      </c>
      <c r="BH327" s="330" t="e">
        <f t="shared" si="174"/>
        <v>#DIV/0!</v>
      </c>
      <c r="BI327" s="330" t="e">
        <f t="shared" si="174"/>
        <v>#DIV/0!</v>
      </c>
      <c r="BJ327" s="330" t="e">
        <f t="shared" si="174"/>
        <v>#DIV/0!</v>
      </c>
      <c r="BK327" s="330" t="e">
        <f t="shared" si="174"/>
        <v>#DIV/0!</v>
      </c>
      <c r="BL327" s="330" t="e">
        <f t="shared" si="174"/>
        <v>#DIV/0!</v>
      </c>
      <c r="BM327" s="330" t="e">
        <f t="shared" si="174"/>
        <v>#DIV/0!</v>
      </c>
      <c r="BN327" s="330" t="e">
        <f t="shared" si="174"/>
        <v>#DIV/0!</v>
      </c>
      <c r="BO327" s="330" t="e">
        <f t="shared" ref="BO327" si="175">BO318/BO326</f>
        <v>#DIV/0!</v>
      </c>
    </row>
    <row r="328" spans="2:67" ht="15.6" x14ac:dyDescent="0.3">
      <c r="B328" s="313" t="s">
        <v>364</v>
      </c>
      <c r="C328" s="330" t="e">
        <f t="shared" ref="C328:BN328" si="176">C314/C322</f>
        <v>#DIV/0!</v>
      </c>
      <c r="D328" s="330" t="e">
        <f t="shared" si="176"/>
        <v>#DIV/0!</v>
      </c>
      <c r="E328" s="330" t="e">
        <f t="shared" si="176"/>
        <v>#DIV/0!</v>
      </c>
      <c r="F328" s="330" t="e">
        <f t="shared" si="176"/>
        <v>#DIV/0!</v>
      </c>
      <c r="G328" s="330" t="e">
        <f t="shared" si="176"/>
        <v>#DIV/0!</v>
      </c>
      <c r="H328" s="330" t="e">
        <v>#DIV/0!</v>
      </c>
      <c r="I328" s="330" t="e">
        <v>#DIV/0!</v>
      </c>
      <c r="J328" s="330" t="e">
        <v>#DIV/0!</v>
      </c>
      <c r="K328" s="330" t="e">
        <v>#DIV/0!</v>
      </c>
      <c r="L328" s="330" t="e">
        <v>#DIV/0!</v>
      </c>
      <c r="M328" s="330" t="e">
        <v>#DIV/0!</v>
      </c>
      <c r="N328" s="330" t="e">
        <v>#DIV/0!</v>
      </c>
      <c r="O328" s="330" t="e">
        <v>#DIV/0!</v>
      </c>
      <c r="P328" s="330" t="e">
        <v>#DIV/0!</v>
      </c>
      <c r="Q328" s="330" t="e">
        <f t="shared" si="176"/>
        <v>#DIV/0!</v>
      </c>
      <c r="R328" s="330" t="e">
        <f t="shared" si="176"/>
        <v>#DIV/0!</v>
      </c>
      <c r="S328" s="330" t="e">
        <f t="shared" si="176"/>
        <v>#DIV/0!</v>
      </c>
      <c r="T328" s="330" t="e">
        <f t="shared" si="176"/>
        <v>#DIV/0!</v>
      </c>
      <c r="U328" s="330" t="e">
        <f t="shared" si="176"/>
        <v>#DIV/0!</v>
      </c>
      <c r="V328" s="330" t="e">
        <f t="shared" si="176"/>
        <v>#DIV/0!</v>
      </c>
      <c r="W328" s="330" t="e">
        <f t="shared" si="176"/>
        <v>#DIV/0!</v>
      </c>
      <c r="X328" s="330" t="e">
        <f t="shared" si="176"/>
        <v>#DIV/0!</v>
      </c>
      <c r="Y328" s="330" t="e">
        <f t="shared" si="176"/>
        <v>#DIV/0!</v>
      </c>
      <c r="Z328" s="330" t="e">
        <f t="shared" si="176"/>
        <v>#DIV/0!</v>
      </c>
      <c r="AA328" s="330" t="e">
        <f t="shared" si="176"/>
        <v>#DIV/0!</v>
      </c>
      <c r="AB328" s="330" t="e">
        <f t="shared" si="176"/>
        <v>#DIV/0!</v>
      </c>
      <c r="AC328" s="330" t="e">
        <f t="shared" si="176"/>
        <v>#DIV/0!</v>
      </c>
      <c r="AD328" s="330" t="e">
        <f t="shared" si="176"/>
        <v>#DIV/0!</v>
      </c>
      <c r="AE328" s="330" t="e">
        <f t="shared" si="176"/>
        <v>#DIV/0!</v>
      </c>
      <c r="AF328" s="330" t="e">
        <f t="shared" si="176"/>
        <v>#DIV/0!</v>
      </c>
      <c r="AG328" s="330" t="e">
        <f t="shared" si="176"/>
        <v>#DIV/0!</v>
      </c>
      <c r="AH328" s="330" t="e">
        <f t="shared" si="176"/>
        <v>#DIV/0!</v>
      </c>
      <c r="AI328" s="330" t="e">
        <f t="shared" si="176"/>
        <v>#DIV/0!</v>
      </c>
      <c r="AJ328" s="330" t="e">
        <f t="shared" si="176"/>
        <v>#DIV/0!</v>
      </c>
      <c r="AK328" s="330" t="e">
        <f t="shared" si="176"/>
        <v>#DIV/0!</v>
      </c>
      <c r="AL328" s="330" t="e">
        <f t="shared" si="176"/>
        <v>#DIV/0!</v>
      </c>
      <c r="AM328" s="330" t="e">
        <f t="shared" si="176"/>
        <v>#DIV/0!</v>
      </c>
      <c r="AN328" s="330" t="e">
        <f t="shared" si="176"/>
        <v>#DIV/0!</v>
      </c>
      <c r="AO328" s="330" t="e">
        <f t="shared" si="176"/>
        <v>#DIV/0!</v>
      </c>
      <c r="AP328" s="330" t="e">
        <f t="shared" si="176"/>
        <v>#DIV/0!</v>
      </c>
      <c r="AQ328" s="330" t="e">
        <f t="shared" si="176"/>
        <v>#DIV/0!</v>
      </c>
      <c r="AR328" s="330" t="e">
        <f t="shared" si="176"/>
        <v>#DIV/0!</v>
      </c>
      <c r="AS328" s="330" t="e">
        <f t="shared" si="176"/>
        <v>#DIV/0!</v>
      </c>
      <c r="AT328" s="330" t="e">
        <f t="shared" si="176"/>
        <v>#DIV/0!</v>
      </c>
      <c r="AU328" s="330" t="e">
        <f t="shared" si="176"/>
        <v>#DIV/0!</v>
      </c>
      <c r="AV328" s="330" t="e">
        <f t="shared" si="176"/>
        <v>#DIV/0!</v>
      </c>
      <c r="AW328" s="330" t="e">
        <f t="shared" si="176"/>
        <v>#DIV/0!</v>
      </c>
      <c r="AX328" s="330" t="e">
        <f t="shared" si="176"/>
        <v>#DIV/0!</v>
      </c>
      <c r="AY328" s="330" t="e">
        <f t="shared" si="176"/>
        <v>#DIV/0!</v>
      </c>
      <c r="AZ328" s="330" t="e">
        <f t="shared" si="176"/>
        <v>#DIV/0!</v>
      </c>
      <c r="BA328" s="330" t="e">
        <f t="shared" si="176"/>
        <v>#DIV/0!</v>
      </c>
      <c r="BB328" s="330" t="e">
        <f t="shared" si="176"/>
        <v>#DIV/0!</v>
      </c>
      <c r="BC328" s="330" t="e">
        <f t="shared" si="176"/>
        <v>#DIV/0!</v>
      </c>
      <c r="BD328" s="330" t="e">
        <f t="shared" si="176"/>
        <v>#DIV/0!</v>
      </c>
      <c r="BE328" s="330" t="e">
        <f t="shared" si="176"/>
        <v>#DIV/0!</v>
      </c>
      <c r="BF328" s="330" t="e">
        <f t="shared" si="176"/>
        <v>#DIV/0!</v>
      </c>
      <c r="BG328" s="330" t="e">
        <f t="shared" si="176"/>
        <v>#DIV/0!</v>
      </c>
      <c r="BH328" s="330" t="e">
        <f t="shared" si="176"/>
        <v>#DIV/0!</v>
      </c>
      <c r="BI328" s="330" t="e">
        <f t="shared" si="176"/>
        <v>#DIV/0!</v>
      </c>
      <c r="BJ328" s="330" t="e">
        <f t="shared" si="176"/>
        <v>#DIV/0!</v>
      </c>
      <c r="BK328" s="330" t="e">
        <f t="shared" si="176"/>
        <v>#DIV/0!</v>
      </c>
      <c r="BL328" s="330" t="e">
        <f t="shared" si="176"/>
        <v>#DIV/0!</v>
      </c>
      <c r="BM328" s="330" t="e">
        <f t="shared" si="176"/>
        <v>#DIV/0!</v>
      </c>
      <c r="BN328" s="330" t="e">
        <f t="shared" si="176"/>
        <v>#DIV/0!</v>
      </c>
      <c r="BO328" s="330" t="e">
        <f t="shared" ref="BO328" si="177">BO314/BO322</f>
        <v>#DIV/0!</v>
      </c>
    </row>
    <row r="329" spans="2:67" ht="31.2" x14ac:dyDescent="0.3">
      <c r="B329" s="313" t="s">
        <v>365</v>
      </c>
      <c r="C329" s="330" t="e">
        <f t="shared" ref="C329:BN329" si="178">C317/C325</f>
        <v>#DIV/0!</v>
      </c>
      <c r="D329" s="330" t="e">
        <f t="shared" si="178"/>
        <v>#DIV/0!</v>
      </c>
      <c r="E329" s="330" t="e">
        <f t="shared" si="178"/>
        <v>#DIV/0!</v>
      </c>
      <c r="F329" s="330" t="e">
        <f t="shared" si="178"/>
        <v>#DIV/0!</v>
      </c>
      <c r="G329" s="330" t="e">
        <f t="shared" si="178"/>
        <v>#DIV/0!</v>
      </c>
      <c r="H329" s="330" t="e">
        <v>#DIV/0!</v>
      </c>
      <c r="I329" s="330" t="e">
        <v>#DIV/0!</v>
      </c>
      <c r="J329" s="330" t="e">
        <v>#DIV/0!</v>
      </c>
      <c r="K329" s="330" t="e">
        <v>#DIV/0!</v>
      </c>
      <c r="L329" s="330" t="e">
        <v>#DIV/0!</v>
      </c>
      <c r="M329" s="330" t="e">
        <v>#DIV/0!</v>
      </c>
      <c r="N329" s="330" t="e">
        <v>#DIV/0!</v>
      </c>
      <c r="O329" s="330" t="e">
        <v>#DIV/0!</v>
      </c>
      <c r="P329" s="330" t="e">
        <v>#DIV/0!</v>
      </c>
      <c r="Q329" s="330" t="e">
        <f t="shared" si="178"/>
        <v>#DIV/0!</v>
      </c>
      <c r="R329" s="330" t="e">
        <f t="shared" si="178"/>
        <v>#DIV/0!</v>
      </c>
      <c r="S329" s="330" t="e">
        <f t="shared" si="178"/>
        <v>#DIV/0!</v>
      </c>
      <c r="T329" s="330" t="e">
        <f t="shared" si="178"/>
        <v>#DIV/0!</v>
      </c>
      <c r="U329" s="330" t="e">
        <f t="shared" si="178"/>
        <v>#DIV/0!</v>
      </c>
      <c r="V329" s="330" t="e">
        <f t="shared" si="178"/>
        <v>#DIV/0!</v>
      </c>
      <c r="W329" s="330" t="e">
        <f t="shared" si="178"/>
        <v>#DIV/0!</v>
      </c>
      <c r="X329" s="330" t="e">
        <f t="shared" si="178"/>
        <v>#DIV/0!</v>
      </c>
      <c r="Y329" s="330" t="e">
        <f t="shared" si="178"/>
        <v>#DIV/0!</v>
      </c>
      <c r="Z329" s="330" t="e">
        <f t="shared" si="178"/>
        <v>#DIV/0!</v>
      </c>
      <c r="AA329" s="330" t="e">
        <f t="shared" si="178"/>
        <v>#DIV/0!</v>
      </c>
      <c r="AB329" s="330" t="e">
        <f t="shared" si="178"/>
        <v>#DIV/0!</v>
      </c>
      <c r="AC329" s="330" t="e">
        <f t="shared" si="178"/>
        <v>#DIV/0!</v>
      </c>
      <c r="AD329" s="330" t="e">
        <f t="shared" si="178"/>
        <v>#DIV/0!</v>
      </c>
      <c r="AE329" s="330" t="e">
        <f t="shared" si="178"/>
        <v>#DIV/0!</v>
      </c>
      <c r="AF329" s="330" t="e">
        <f t="shared" si="178"/>
        <v>#DIV/0!</v>
      </c>
      <c r="AG329" s="330" t="e">
        <f t="shared" si="178"/>
        <v>#DIV/0!</v>
      </c>
      <c r="AH329" s="330" t="e">
        <f t="shared" si="178"/>
        <v>#DIV/0!</v>
      </c>
      <c r="AI329" s="330" t="e">
        <f t="shared" si="178"/>
        <v>#DIV/0!</v>
      </c>
      <c r="AJ329" s="330" t="e">
        <f t="shared" si="178"/>
        <v>#DIV/0!</v>
      </c>
      <c r="AK329" s="330" t="e">
        <f t="shared" si="178"/>
        <v>#DIV/0!</v>
      </c>
      <c r="AL329" s="330" t="e">
        <f t="shared" si="178"/>
        <v>#DIV/0!</v>
      </c>
      <c r="AM329" s="330" t="e">
        <f t="shared" si="178"/>
        <v>#DIV/0!</v>
      </c>
      <c r="AN329" s="330" t="e">
        <f t="shared" si="178"/>
        <v>#DIV/0!</v>
      </c>
      <c r="AO329" s="330" t="e">
        <f t="shared" si="178"/>
        <v>#DIV/0!</v>
      </c>
      <c r="AP329" s="330" t="e">
        <f t="shared" si="178"/>
        <v>#DIV/0!</v>
      </c>
      <c r="AQ329" s="330" t="e">
        <f t="shared" si="178"/>
        <v>#DIV/0!</v>
      </c>
      <c r="AR329" s="330" t="e">
        <f t="shared" si="178"/>
        <v>#DIV/0!</v>
      </c>
      <c r="AS329" s="330" t="e">
        <f t="shared" si="178"/>
        <v>#DIV/0!</v>
      </c>
      <c r="AT329" s="330" t="e">
        <f t="shared" si="178"/>
        <v>#DIV/0!</v>
      </c>
      <c r="AU329" s="330" t="e">
        <f t="shared" si="178"/>
        <v>#DIV/0!</v>
      </c>
      <c r="AV329" s="330" t="e">
        <f t="shared" si="178"/>
        <v>#DIV/0!</v>
      </c>
      <c r="AW329" s="330" t="e">
        <f t="shared" si="178"/>
        <v>#DIV/0!</v>
      </c>
      <c r="AX329" s="330" t="e">
        <f t="shared" si="178"/>
        <v>#DIV/0!</v>
      </c>
      <c r="AY329" s="330" t="e">
        <f t="shared" si="178"/>
        <v>#DIV/0!</v>
      </c>
      <c r="AZ329" s="330" t="e">
        <f t="shared" si="178"/>
        <v>#DIV/0!</v>
      </c>
      <c r="BA329" s="330" t="e">
        <f t="shared" si="178"/>
        <v>#DIV/0!</v>
      </c>
      <c r="BB329" s="330" t="e">
        <f t="shared" si="178"/>
        <v>#DIV/0!</v>
      </c>
      <c r="BC329" s="330" t="e">
        <f t="shared" si="178"/>
        <v>#DIV/0!</v>
      </c>
      <c r="BD329" s="330" t="e">
        <f t="shared" si="178"/>
        <v>#DIV/0!</v>
      </c>
      <c r="BE329" s="330" t="e">
        <f t="shared" si="178"/>
        <v>#DIV/0!</v>
      </c>
      <c r="BF329" s="330" t="e">
        <f t="shared" si="178"/>
        <v>#DIV/0!</v>
      </c>
      <c r="BG329" s="330" t="e">
        <f t="shared" si="178"/>
        <v>#DIV/0!</v>
      </c>
      <c r="BH329" s="330" t="e">
        <f t="shared" si="178"/>
        <v>#DIV/0!</v>
      </c>
      <c r="BI329" s="330" t="e">
        <f t="shared" si="178"/>
        <v>#DIV/0!</v>
      </c>
      <c r="BJ329" s="330" t="e">
        <f t="shared" si="178"/>
        <v>#DIV/0!</v>
      </c>
      <c r="BK329" s="330" t="e">
        <f t="shared" si="178"/>
        <v>#DIV/0!</v>
      </c>
      <c r="BL329" s="330" t="e">
        <f t="shared" si="178"/>
        <v>#DIV/0!</v>
      </c>
      <c r="BM329" s="330" t="e">
        <f t="shared" si="178"/>
        <v>#DIV/0!</v>
      </c>
      <c r="BN329" s="330" t="e">
        <f t="shared" si="178"/>
        <v>#DIV/0!</v>
      </c>
      <c r="BO329" s="330" t="e">
        <f t="shared" ref="BO329" si="179">BO317/BO325</f>
        <v>#DIV/0!</v>
      </c>
    </row>
    <row r="330" spans="2:67" s="19" customFormat="1" x14ac:dyDescent="0.3">
      <c r="K330" s="458"/>
      <c r="L330" s="458"/>
      <c r="M330" s="458"/>
      <c r="N330" s="458"/>
      <c r="O330" s="458"/>
      <c r="P330" s="458"/>
      <c r="Q330" s="458"/>
      <c r="R330" s="29"/>
      <c r="S330" s="29"/>
    </row>
    <row r="331" spans="2:67" s="19" customFormat="1" ht="15.6" x14ac:dyDescent="0.3">
      <c r="B331" s="542" t="s">
        <v>287</v>
      </c>
      <c r="C331" s="542"/>
      <c r="D331" s="542"/>
      <c r="E331" s="542"/>
      <c r="F331" s="111"/>
      <c r="G331" s="111"/>
      <c r="K331" s="458"/>
      <c r="L331" s="458"/>
      <c r="M331" s="458"/>
      <c r="N331" s="458"/>
      <c r="O331" s="458"/>
      <c r="P331" s="458"/>
      <c r="Q331" s="458"/>
      <c r="R331" s="29"/>
      <c r="S331" s="29"/>
    </row>
    <row r="332" spans="2:67" s="19" customFormat="1" ht="15.6" x14ac:dyDescent="0.3">
      <c r="B332" s="111"/>
      <c r="C332" s="111"/>
      <c r="D332" s="111"/>
      <c r="E332" s="111"/>
      <c r="F332" s="111"/>
      <c r="G332" s="111"/>
      <c r="K332" s="458"/>
      <c r="L332" s="458"/>
      <c r="M332" s="458"/>
      <c r="N332" s="458"/>
      <c r="O332" s="458"/>
      <c r="P332" s="458"/>
      <c r="Q332" s="458"/>
      <c r="R332" s="29"/>
      <c r="S332" s="29"/>
    </row>
    <row r="333" spans="2:67" s="19" customFormat="1" ht="30" customHeight="1" x14ac:dyDescent="0.3">
      <c r="B333" s="124"/>
      <c r="C333" s="554" t="s">
        <v>179</v>
      </c>
      <c r="D333" s="554"/>
      <c r="E333" s="554"/>
      <c r="F333" s="554"/>
      <c r="G333" s="554"/>
      <c r="K333" s="458"/>
      <c r="L333" s="458"/>
      <c r="M333" s="458"/>
      <c r="N333" s="458"/>
      <c r="O333" s="458"/>
      <c r="P333" s="458"/>
      <c r="Q333" s="458"/>
      <c r="R333" s="29"/>
      <c r="S333" s="29"/>
    </row>
    <row r="334" spans="2:67" s="19" customFormat="1" ht="30" customHeight="1" x14ac:dyDescent="0.3">
      <c r="B334" s="113" t="s">
        <v>180</v>
      </c>
      <c r="C334" s="561"/>
      <c r="D334" s="561"/>
      <c r="E334" s="561"/>
      <c r="F334" s="561"/>
      <c r="G334" s="561"/>
      <c r="K334" s="458"/>
      <c r="L334" s="458"/>
      <c r="M334" s="458"/>
      <c r="N334" s="458"/>
      <c r="O334" s="458"/>
      <c r="P334" s="458"/>
      <c r="Q334" s="458"/>
      <c r="R334" s="29"/>
      <c r="S334" s="29"/>
    </row>
    <row r="335" spans="2:67" s="19" customFormat="1" ht="16.2" customHeight="1" thickBot="1" x14ac:dyDescent="0.35">
      <c r="B335" s="113" t="s">
        <v>268</v>
      </c>
      <c r="C335" s="536" t="s">
        <v>9</v>
      </c>
      <c r="D335" s="536"/>
      <c r="E335" s="536"/>
      <c r="F335" s="536"/>
      <c r="G335" s="536"/>
      <c r="H335" s="558">
        <v>2018</v>
      </c>
      <c r="I335" s="559"/>
      <c r="J335" s="559"/>
      <c r="K335" s="559"/>
      <c r="L335" s="559"/>
      <c r="M335" s="559"/>
      <c r="N335" s="559"/>
      <c r="O335" s="559"/>
      <c r="P335" s="560"/>
      <c r="Q335" s="556">
        <v>2019</v>
      </c>
      <c r="R335" s="556"/>
      <c r="S335" s="556"/>
      <c r="T335" s="556"/>
      <c r="U335" s="556"/>
      <c r="V335" s="556"/>
      <c r="W335" s="556"/>
      <c r="X335" s="556"/>
      <c r="Y335" s="556"/>
      <c r="Z335" s="562"/>
      <c r="AA335" s="562"/>
      <c r="AB335" s="562"/>
      <c r="AC335" s="556">
        <v>2020</v>
      </c>
      <c r="AD335" s="556"/>
      <c r="AE335" s="556"/>
      <c r="AF335" s="556"/>
      <c r="AG335" s="556"/>
      <c r="AH335" s="556"/>
      <c r="AI335" s="556"/>
      <c r="AJ335" s="556"/>
      <c r="AK335" s="556"/>
      <c r="AL335" s="556"/>
      <c r="AM335" s="556"/>
      <c r="AN335" s="556"/>
      <c r="AO335" s="556">
        <v>2021</v>
      </c>
      <c r="AP335" s="556"/>
      <c r="AQ335" s="556"/>
      <c r="AR335" s="556"/>
      <c r="AS335" s="556"/>
      <c r="AT335" s="556"/>
      <c r="AU335" s="556"/>
      <c r="AV335" s="556"/>
      <c r="AW335" s="556"/>
      <c r="AX335" s="556"/>
      <c r="AY335" s="556"/>
      <c r="AZ335" s="556"/>
      <c r="BA335" s="556">
        <v>2022</v>
      </c>
      <c r="BB335" s="556"/>
      <c r="BC335" s="556"/>
      <c r="BD335" s="556"/>
      <c r="BE335" s="556"/>
      <c r="BF335" s="556"/>
      <c r="BG335" s="556"/>
      <c r="BH335" s="556"/>
      <c r="BI335" s="556"/>
      <c r="BJ335" s="556"/>
      <c r="BK335" s="556"/>
      <c r="BL335" s="556"/>
      <c r="BM335" s="556">
        <v>2023</v>
      </c>
      <c r="BN335" s="556"/>
      <c r="BO335" s="556"/>
    </row>
    <row r="336" spans="2:67" s="19" customFormat="1" ht="42" x14ac:dyDescent="0.3">
      <c r="B336" s="113" t="s">
        <v>252</v>
      </c>
      <c r="C336" s="114" t="s">
        <v>270</v>
      </c>
      <c r="D336" s="114" t="s">
        <v>271</v>
      </c>
      <c r="E336" s="114" t="s">
        <v>272</v>
      </c>
      <c r="F336" s="114" t="s">
        <v>273</v>
      </c>
      <c r="G336" s="114" t="s">
        <v>274</v>
      </c>
      <c r="H336" s="114" t="s">
        <v>288</v>
      </c>
      <c r="I336" s="114" t="s">
        <v>289</v>
      </c>
      <c r="J336" s="114" t="s">
        <v>290</v>
      </c>
      <c r="K336" s="114" t="s">
        <v>291</v>
      </c>
      <c r="L336" s="114" t="s">
        <v>292</v>
      </c>
      <c r="M336" s="114" t="s">
        <v>293</v>
      </c>
      <c r="N336" s="114" t="s">
        <v>294</v>
      </c>
      <c r="O336" s="114" t="s">
        <v>295</v>
      </c>
      <c r="P336" s="114" t="s">
        <v>296</v>
      </c>
      <c r="Q336" s="114" t="s">
        <v>297</v>
      </c>
      <c r="R336" s="114" t="s">
        <v>298</v>
      </c>
      <c r="S336" s="114" t="s">
        <v>299</v>
      </c>
      <c r="T336" s="114" t="s">
        <v>300</v>
      </c>
      <c r="U336" s="114" t="s">
        <v>301</v>
      </c>
      <c r="V336" s="114" t="s">
        <v>302</v>
      </c>
      <c r="W336" s="114" t="s">
        <v>303</v>
      </c>
      <c r="X336" s="114" t="s">
        <v>304</v>
      </c>
      <c r="Y336" s="114" t="s">
        <v>305</v>
      </c>
      <c r="Z336" s="114" t="s">
        <v>306</v>
      </c>
      <c r="AA336" s="114" t="s">
        <v>307</v>
      </c>
      <c r="AB336" s="114" t="s">
        <v>308</v>
      </c>
      <c r="AC336" s="114" t="s">
        <v>309</v>
      </c>
      <c r="AD336" s="114" t="s">
        <v>310</v>
      </c>
      <c r="AE336" s="114" t="s">
        <v>311</v>
      </c>
      <c r="AF336" s="114" t="s">
        <v>312</v>
      </c>
      <c r="AG336" s="114" t="s">
        <v>313</v>
      </c>
      <c r="AH336" s="114" t="s">
        <v>314</v>
      </c>
      <c r="AI336" s="114" t="s">
        <v>315</v>
      </c>
      <c r="AJ336" s="114" t="s">
        <v>316</v>
      </c>
      <c r="AK336" s="114" t="s">
        <v>317</v>
      </c>
      <c r="AL336" s="114" t="s">
        <v>318</v>
      </c>
      <c r="AM336" s="114" t="s">
        <v>319</v>
      </c>
      <c r="AN336" s="114" t="s">
        <v>320</v>
      </c>
      <c r="AO336" s="114" t="s">
        <v>321</v>
      </c>
      <c r="AP336" s="114" t="s">
        <v>322</v>
      </c>
      <c r="AQ336" s="114" t="s">
        <v>323</v>
      </c>
      <c r="AR336" s="114" t="s">
        <v>324</v>
      </c>
      <c r="AS336" s="114" t="s">
        <v>325</v>
      </c>
      <c r="AT336" s="114" t="s">
        <v>326</v>
      </c>
      <c r="AU336" s="114" t="s">
        <v>327</v>
      </c>
      <c r="AV336" s="114" t="s">
        <v>328</v>
      </c>
      <c r="AW336" s="114" t="s">
        <v>329</v>
      </c>
      <c r="AX336" s="114" t="s">
        <v>330</v>
      </c>
      <c r="AY336" s="114" t="s">
        <v>331</v>
      </c>
      <c r="AZ336" s="114" t="s">
        <v>332</v>
      </c>
      <c r="BA336" s="114" t="s">
        <v>333</v>
      </c>
      <c r="BB336" s="114" t="s">
        <v>334</v>
      </c>
      <c r="BC336" s="114" t="s">
        <v>335</v>
      </c>
      <c r="BD336" s="114" t="s">
        <v>336</v>
      </c>
      <c r="BE336" s="114" t="s">
        <v>337</v>
      </c>
      <c r="BF336" s="114" t="s">
        <v>338</v>
      </c>
      <c r="BG336" s="114" t="s">
        <v>339</v>
      </c>
      <c r="BH336" s="114" t="s">
        <v>340</v>
      </c>
      <c r="BI336" s="114" t="s">
        <v>341</v>
      </c>
      <c r="BJ336" s="114" t="s">
        <v>342</v>
      </c>
      <c r="BK336" s="114" t="s">
        <v>343</v>
      </c>
      <c r="BL336" s="114" t="s">
        <v>344</v>
      </c>
      <c r="BM336" s="309" t="s">
        <v>345</v>
      </c>
      <c r="BN336" s="309" t="s">
        <v>346</v>
      </c>
      <c r="BO336" s="309" t="s">
        <v>347</v>
      </c>
    </row>
    <row r="337" spans="2:67" ht="30.6" x14ac:dyDescent="0.3">
      <c r="B337" s="113" t="s">
        <v>348</v>
      </c>
      <c r="C337" s="310"/>
      <c r="D337" s="310"/>
      <c r="E337" s="310"/>
      <c r="F337" s="310"/>
      <c r="G337" s="311"/>
      <c r="H337" s="460"/>
      <c r="I337" s="460"/>
      <c r="J337" s="460"/>
      <c r="K337" s="460"/>
      <c r="L337" s="460"/>
      <c r="M337" s="460"/>
      <c r="N337" s="460"/>
      <c r="O337" s="460"/>
      <c r="P337" s="460"/>
      <c r="Q337" s="460"/>
      <c r="R337" s="460"/>
      <c r="S337" s="460"/>
      <c r="T337" s="460"/>
      <c r="U337" s="460"/>
      <c r="V337" s="460"/>
      <c r="W337" s="460"/>
      <c r="X337" s="460"/>
      <c r="Y337" s="460"/>
      <c r="Z337" s="460"/>
      <c r="AA337" s="460"/>
      <c r="AB337" s="460"/>
      <c r="AC337" s="460"/>
      <c r="AD337" s="460"/>
      <c r="AE337" s="460"/>
      <c r="AF337" s="460"/>
      <c r="AG337" s="460"/>
      <c r="AH337" s="460"/>
      <c r="AI337" s="460"/>
      <c r="AJ337" s="460"/>
      <c r="AK337" s="460"/>
      <c r="AL337" s="460"/>
      <c r="AM337" s="460"/>
      <c r="AN337" s="460"/>
      <c r="AO337" s="460"/>
      <c r="AP337" s="460"/>
      <c r="AQ337" s="460"/>
      <c r="AR337" s="460"/>
      <c r="AS337" s="460"/>
      <c r="AT337" s="460"/>
      <c r="AU337" s="460"/>
      <c r="AV337" s="460"/>
      <c r="AW337" s="460"/>
      <c r="AX337" s="460"/>
      <c r="AY337" s="460"/>
      <c r="AZ337" s="460"/>
      <c r="BA337" s="460"/>
      <c r="BB337" s="460"/>
      <c r="BC337" s="460"/>
      <c r="BD337" s="460"/>
      <c r="BE337" s="460"/>
      <c r="BF337" s="460"/>
      <c r="BG337" s="460"/>
      <c r="BH337" s="460"/>
      <c r="BI337" s="460"/>
      <c r="BJ337" s="460"/>
      <c r="BK337" s="460"/>
      <c r="BL337" s="312"/>
      <c r="BM337" s="460"/>
      <c r="BN337" s="460"/>
      <c r="BO337" s="460"/>
    </row>
    <row r="338" spans="2:67" ht="30.6" x14ac:dyDescent="0.3">
      <c r="B338" s="113" t="s">
        <v>349</v>
      </c>
      <c r="C338" s="310"/>
      <c r="D338" s="310"/>
      <c r="E338" s="310"/>
      <c r="F338" s="310"/>
      <c r="G338" s="311"/>
      <c r="H338" s="460"/>
      <c r="I338" s="460"/>
      <c r="J338" s="460"/>
      <c r="K338" s="460"/>
      <c r="L338" s="460"/>
      <c r="M338" s="460"/>
      <c r="N338" s="460"/>
      <c r="O338" s="460"/>
      <c r="P338" s="460"/>
      <c r="Q338" s="460"/>
      <c r="R338" s="460"/>
      <c r="S338" s="460"/>
      <c r="T338" s="460"/>
      <c r="U338" s="460"/>
      <c r="V338" s="460"/>
      <c r="W338" s="460"/>
      <c r="X338" s="460"/>
      <c r="Y338" s="460"/>
      <c r="Z338" s="460"/>
      <c r="AA338" s="460"/>
      <c r="AB338" s="460"/>
      <c r="AC338" s="460"/>
      <c r="AD338" s="460"/>
      <c r="AE338" s="460"/>
      <c r="AF338" s="460"/>
      <c r="AG338" s="460"/>
      <c r="AH338" s="460"/>
      <c r="AI338" s="460"/>
      <c r="AJ338" s="460"/>
      <c r="AK338" s="460"/>
      <c r="AL338" s="460"/>
      <c r="AM338" s="460"/>
      <c r="AN338" s="460"/>
      <c r="AO338" s="460"/>
      <c r="AP338" s="460"/>
      <c r="AQ338" s="460"/>
      <c r="AR338" s="460"/>
      <c r="AS338" s="460"/>
      <c r="AT338" s="460"/>
      <c r="AU338" s="460"/>
      <c r="AV338" s="460"/>
      <c r="AW338" s="460"/>
      <c r="AX338" s="460"/>
      <c r="AY338" s="460"/>
      <c r="AZ338" s="460"/>
      <c r="BA338" s="460"/>
      <c r="BB338" s="460"/>
      <c r="BC338" s="460"/>
      <c r="BD338" s="460"/>
      <c r="BE338" s="460"/>
      <c r="BF338" s="460"/>
      <c r="BG338" s="460"/>
      <c r="BH338" s="460"/>
      <c r="BI338" s="460"/>
      <c r="BJ338" s="460"/>
      <c r="BK338" s="460"/>
      <c r="BL338" s="312"/>
      <c r="BM338" s="460"/>
      <c r="BN338" s="460"/>
      <c r="BO338" s="460"/>
    </row>
    <row r="339" spans="2:67" ht="15.6" x14ac:dyDescent="0.3">
      <c r="B339" s="313" t="s">
        <v>350</v>
      </c>
      <c r="C339" s="314">
        <f t="shared" ref="C339:BN339" si="180">SUM(C337+C338)</f>
        <v>0</v>
      </c>
      <c r="D339" s="314">
        <f t="shared" si="180"/>
        <v>0</v>
      </c>
      <c r="E339" s="314">
        <f t="shared" si="180"/>
        <v>0</v>
      </c>
      <c r="F339" s="314">
        <f t="shared" si="180"/>
        <v>0</v>
      </c>
      <c r="G339" s="314">
        <f t="shared" si="180"/>
        <v>0</v>
      </c>
      <c r="H339" s="314">
        <v>0</v>
      </c>
      <c r="I339" s="314">
        <v>0</v>
      </c>
      <c r="J339" s="314">
        <v>0</v>
      </c>
      <c r="K339" s="314">
        <v>0</v>
      </c>
      <c r="L339" s="314">
        <v>0</v>
      </c>
      <c r="M339" s="314">
        <v>0</v>
      </c>
      <c r="N339" s="314">
        <v>0</v>
      </c>
      <c r="O339" s="314">
        <v>0</v>
      </c>
      <c r="P339" s="314">
        <v>0</v>
      </c>
      <c r="Q339" s="314">
        <f t="shared" si="180"/>
        <v>0</v>
      </c>
      <c r="R339" s="314">
        <f t="shared" si="180"/>
        <v>0</v>
      </c>
      <c r="S339" s="314">
        <f t="shared" si="180"/>
        <v>0</v>
      </c>
      <c r="T339" s="314">
        <f t="shared" si="180"/>
        <v>0</v>
      </c>
      <c r="U339" s="314">
        <f t="shared" si="180"/>
        <v>0</v>
      </c>
      <c r="V339" s="314">
        <f t="shared" si="180"/>
        <v>0</v>
      </c>
      <c r="W339" s="314">
        <f t="shared" si="180"/>
        <v>0</v>
      </c>
      <c r="X339" s="314">
        <f t="shared" si="180"/>
        <v>0</v>
      </c>
      <c r="Y339" s="314">
        <f t="shared" si="180"/>
        <v>0</v>
      </c>
      <c r="Z339" s="314">
        <f t="shared" si="180"/>
        <v>0</v>
      </c>
      <c r="AA339" s="314">
        <f t="shared" si="180"/>
        <v>0</v>
      </c>
      <c r="AB339" s="314">
        <f t="shared" si="180"/>
        <v>0</v>
      </c>
      <c r="AC339" s="314">
        <f t="shared" si="180"/>
        <v>0</v>
      </c>
      <c r="AD339" s="314">
        <f t="shared" si="180"/>
        <v>0</v>
      </c>
      <c r="AE339" s="314">
        <f t="shared" si="180"/>
        <v>0</v>
      </c>
      <c r="AF339" s="314">
        <f t="shared" si="180"/>
        <v>0</v>
      </c>
      <c r="AG339" s="314">
        <f t="shared" si="180"/>
        <v>0</v>
      </c>
      <c r="AH339" s="314">
        <f t="shared" si="180"/>
        <v>0</v>
      </c>
      <c r="AI339" s="314">
        <f t="shared" si="180"/>
        <v>0</v>
      </c>
      <c r="AJ339" s="314">
        <f t="shared" si="180"/>
        <v>0</v>
      </c>
      <c r="AK339" s="314">
        <f t="shared" si="180"/>
        <v>0</v>
      </c>
      <c r="AL339" s="314">
        <f t="shared" si="180"/>
        <v>0</v>
      </c>
      <c r="AM339" s="314">
        <f t="shared" si="180"/>
        <v>0</v>
      </c>
      <c r="AN339" s="314">
        <f t="shared" si="180"/>
        <v>0</v>
      </c>
      <c r="AO339" s="314">
        <f t="shared" si="180"/>
        <v>0</v>
      </c>
      <c r="AP339" s="314">
        <f t="shared" si="180"/>
        <v>0</v>
      </c>
      <c r="AQ339" s="314">
        <f t="shared" si="180"/>
        <v>0</v>
      </c>
      <c r="AR339" s="314">
        <f t="shared" si="180"/>
        <v>0</v>
      </c>
      <c r="AS339" s="314">
        <f t="shared" si="180"/>
        <v>0</v>
      </c>
      <c r="AT339" s="314">
        <f t="shared" si="180"/>
        <v>0</v>
      </c>
      <c r="AU339" s="314">
        <f t="shared" si="180"/>
        <v>0</v>
      </c>
      <c r="AV339" s="314">
        <f t="shared" si="180"/>
        <v>0</v>
      </c>
      <c r="AW339" s="314">
        <f t="shared" si="180"/>
        <v>0</v>
      </c>
      <c r="AX339" s="314">
        <f t="shared" si="180"/>
        <v>0</v>
      </c>
      <c r="AY339" s="314">
        <f t="shared" si="180"/>
        <v>0</v>
      </c>
      <c r="AZ339" s="314">
        <f t="shared" si="180"/>
        <v>0</v>
      </c>
      <c r="BA339" s="314">
        <f t="shared" si="180"/>
        <v>0</v>
      </c>
      <c r="BB339" s="314">
        <f t="shared" si="180"/>
        <v>0</v>
      </c>
      <c r="BC339" s="314">
        <f t="shared" si="180"/>
        <v>0</v>
      </c>
      <c r="BD339" s="314">
        <f t="shared" si="180"/>
        <v>0</v>
      </c>
      <c r="BE339" s="314">
        <f t="shared" si="180"/>
        <v>0</v>
      </c>
      <c r="BF339" s="314">
        <f t="shared" si="180"/>
        <v>0</v>
      </c>
      <c r="BG339" s="314">
        <f t="shared" si="180"/>
        <v>0</v>
      </c>
      <c r="BH339" s="314">
        <f t="shared" si="180"/>
        <v>0</v>
      </c>
      <c r="BI339" s="314">
        <f t="shared" si="180"/>
        <v>0</v>
      </c>
      <c r="BJ339" s="314">
        <f t="shared" si="180"/>
        <v>0</v>
      </c>
      <c r="BK339" s="314">
        <f t="shared" si="180"/>
        <v>0</v>
      </c>
      <c r="BL339" s="314">
        <f t="shared" si="180"/>
        <v>0</v>
      </c>
      <c r="BM339" s="314">
        <f t="shared" si="180"/>
        <v>0</v>
      </c>
      <c r="BN339" s="314">
        <f t="shared" si="180"/>
        <v>0</v>
      </c>
      <c r="BO339" s="314">
        <f t="shared" ref="BO339" si="181">SUM(BO337+BO338)</f>
        <v>0</v>
      </c>
    </row>
    <row r="340" spans="2:67" ht="30.6" x14ac:dyDescent="0.3">
      <c r="B340" s="113" t="s">
        <v>351</v>
      </c>
      <c r="C340" s="310"/>
      <c r="D340" s="310"/>
      <c r="E340" s="310"/>
      <c r="F340" s="310"/>
      <c r="G340" s="311"/>
      <c r="H340" s="460"/>
      <c r="I340" s="460"/>
      <c r="J340" s="460"/>
      <c r="K340" s="460"/>
      <c r="L340" s="460"/>
      <c r="M340" s="460"/>
      <c r="N340" s="460"/>
      <c r="O340" s="460"/>
      <c r="P340" s="460"/>
      <c r="Q340" s="460"/>
      <c r="R340" s="460"/>
      <c r="S340" s="460"/>
      <c r="T340" s="460"/>
      <c r="U340" s="460"/>
      <c r="V340" s="460"/>
      <c r="W340" s="460"/>
      <c r="X340" s="460"/>
      <c r="Y340" s="460"/>
      <c r="Z340" s="460"/>
      <c r="AA340" s="460"/>
      <c r="AB340" s="460"/>
      <c r="AC340" s="460"/>
      <c r="AD340" s="460"/>
      <c r="AE340" s="460"/>
      <c r="AF340" s="460"/>
      <c r="AG340" s="460"/>
      <c r="AH340" s="460"/>
      <c r="AI340" s="460"/>
      <c r="AJ340" s="460"/>
      <c r="AK340" s="460"/>
      <c r="AL340" s="460"/>
      <c r="AM340" s="460"/>
      <c r="AN340" s="460"/>
      <c r="AO340" s="460"/>
      <c r="AP340" s="460"/>
      <c r="AQ340" s="460"/>
      <c r="AR340" s="460"/>
      <c r="AS340" s="460"/>
      <c r="AT340" s="460"/>
      <c r="AU340" s="460"/>
      <c r="AV340" s="460"/>
      <c r="AW340" s="460"/>
      <c r="AX340" s="460"/>
      <c r="AY340" s="460"/>
      <c r="AZ340" s="460"/>
      <c r="BA340" s="460"/>
      <c r="BB340" s="460"/>
      <c r="BC340" s="460"/>
      <c r="BD340" s="460"/>
      <c r="BE340" s="460"/>
      <c r="BF340" s="460"/>
      <c r="BG340" s="460"/>
      <c r="BH340" s="460"/>
      <c r="BI340" s="460"/>
      <c r="BJ340" s="460"/>
      <c r="BK340" s="460"/>
      <c r="BL340" s="312"/>
      <c r="BM340" s="460"/>
      <c r="BN340" s="460"/>
      <c r="BO340" s="460"/>
    </row>
    <row r="341" spans="2:67" ht="30.6" x14ac:dyDescent="0.3">
      <c r="B341" s="113" t="s">
        <v>352</v>
      </c>
      <c r="C341" s="310"/>
      <c r="D341" s="310"/>
      <c r="E341" s="310"/>
      <c r="F341" s="310"/>
      <c r="G341" s="311"/>
      <c r="H341" s="460"/>
      <c r="I341" s="460"/>
      <c r="J341" s="460"/>
      <c r="K341" s="460"/>
      <c r="L341" s="460"/>
      <c r="M341" s="460"/>
      <c r="N341" s="460"/>
      <c r="O341" s="460"/>
      <c r="P341" s="460"/>
      <c r="Q341" s="460"/>
      <c r="R341" s="460"/>
      <c r="S341" s="460"/>
      <c r="T341" s="460"/>
      <c r="U341" s="460"/>
      <c r="V341" s="460"/>
      <c r="W341" s="460"/>
      <c r="X341" s="460"/>
      <c r="Y341" s="460"/>
      <c r="Z341" s="460"/>
      <c r="AA341" s="460"/>
      <c r="AB341" s="460"/>
      <c r="AC341" s="460"/>
      <c r="AD341" s="460"/>
      <c r="AE341" s="460"/>
      <c r="AF341" s="460"/>
      <c r="AG341" s="460"/>
      <c r="AH341" s="460"/>
      <c r="AI341" s="460"/>
      <c r="AJ341" s="460"/>
      <c r="AK341" s="460"/>
      <c r="AL341" s="460"/>
      <c r="AM341" s="460"/>
      <c r="AN341" s="460"/>
      <c r="AO341" s="460"/>
      <c r="AP341" s="460"/>
      <c r="AQ341" s="460"/>
      <c r="AR341" s="460"/>
      <c r="AS341" s="460"/>
      <c r="AT341" s="460"/>
      <c r="AU341" s="460"/>
      <c r="AV341" s="460"/>
      <c r="AW341" s="460"/>
      <c r="AX341" s="460"/>
      <c r="AY341" s="460"/>
      <c r="AZ341" s="460"/>
      <c r="BA341" s="460"/>
      <c r="BB341" s="460"/>
      <c r="BC341" s="460"/>
      <c r="BD341" s="460"/>
      <c r="BE341" s="460"/>
      <c r="BF341" s="460"/>
      <c r="BG341" s="460"/>
      <c r="BH341" s="460"/>
      <c r="BI341" s="460"/>
      <c r="BJ341" s="460"/>
      <c r="BK341" s="460"/>
      <c r="BL341" s="312"/>
      <c r="BM341" s="460"/>
      <c r="BN341" s="460"/>
      <c r="BO341" s="460"/>
    </row>
    <row r="342" spans="2:67" ht="15.6" x14ac:dyDescent="0.3">
      <c r="B342" s="313" t="s">
        <v>353</v>
      </c>
      <c r="C342" s="314">
        <f t="shared" ref="C342:BN342" si="182">SUM(C340+C341)</f>
        <v>0</v>
      </c>
      <c r="D342" s="314">
        <f t="shared" si="182"/>
        <v>0</v>
      </c>
      <c r="E342" s="314">
        <f t="shared" si="182"/>
        <v>0</v>
      </c>
      <c r="F342" s="314">
        <f t="shared" si="182"/>
        <v>0</v>
      </c>
      <c r="G342" s="314">
        <f t="shared" si="182"/>
        <v>0</v>
      </c>
      <c r="H342" s="314">
        <v>0</v>
      </c>
      <c r="I342" s="314">
        <v>0</v>
      </c>
      <c r="J342" s="314">
        <v>0</v>
      </c>
      <c r="K342" s="314">
        <v>0</v>
      </c>
      <c r="L342" s="314">
        <v>0</v>
      </c>
      <c r="M342" s="314">
        <v>0</v>
      </c>
      <c r="N342" s="314">
        <v>0</v>
      </c>
      <c r="O342" s="314">
        <v>0</v>
      </c>
      <c r="P342" s="314">
        <v>0</v>
      </c>
      <c r="Q342" s="314">
        <f t="shared" si="182"/>
        <v>0</v>
      </c>
      <c r="R342" s="314">
        <f t="shared" si="182"/>
        <v>0</v>
      </c>
      <c r="S342" s="314">
        <f t="shared" si="182"/>
        <v>0</v>
      </c>
      <c r="T342" s="314">
        <f t="shared" si="182"/>
        <v>0</v>
      </c>
      <c r="U342" s="314">
        <f t="shared" si="182"/>
        <v>0</v>
      </c>
      <c r="V342" s="314">
        <f t="shared" si="182"/>
        <v>0</v>
      </c>
      <c r="W342" s="314">
        <f t="shared" si="182"/>
        <v>0</v>
      </c>
      <c r="X342" s="314">
        <f t="shared" si="182"/>
        <v>0</v>
      </c>
      <c r="Y342" s="314">
        <f t="shared" si="182"/>
        <v>0</v>
      </c>
      <c r="Z342" s="314">
        <f t="shared" si="182"/>
        <v>0</v>
      </c>
      <c r="AA342" s="314">
        <f t="shared" si="182"/>
        <v>0</v>
      </c>
      <c r="AB342" s="314">
        <f t="shared" si="182"/>
        <v>0</v>
      </c>
      <c r="AC342" s="314">
        <f t="shared" si="182"/>
        <v>0</v>
      </c>
      <c r="AD342" s="314">
        <f t="shared" si="182"/>
        <v>0</v>
      </c>
      <c r="AE342" s="314">
        <f t="shared" si="182"/>
        <v>0</v>
      </c>
      <c r="AF342" s="314">
        <f t="shared" si="182"/>
        <v>0</v>
      </c>
      <c r="AG342" s="314">
        <f t="shared" si="182"/>
        <v>0</v>
      </c>
      <c r="AH342" s="314">
        <f t="shared" si="182"/>
        <v>0</v>
      </c>
      <c r="AI342" s="314">
        <f t="shared" si="182"/>
        <v>0</v>
      </c>
      <c r="AJ342" s="314">
        <f t="shared" si="182"/>
        <v>0</v>
      </c>
      <c r="AK342" s="314">
        <f t="shared" si="182"/>
        <v>0</v>
      </c>
      <c r="AL342" s="314">
        <f t="shared" si="182"/>
        <v>0</v>
      </c>
      <c r="AM342" s="314">
        <f t="shared" si="182"/>
        <v>0</v>
      </c>
      <c r="AN342" s="314">
        <f t="shared" si="182"/>
        <v>0</v>
      </c>
      <c r="AO342" s="314">
        <f t="shared" si="182"/>
        <v>0</v>
      </c>
      <c r="AP342" s="314">
        <f t="shared" si="182"/>
        <v>0</v>
      </c>
      <c r="AQ342" s="314">
        <f t="shared" si="182"/>
        <v>0</v>
      </c>
      <c r="AR342" s="314">
        <f t="shared" si="182"/>
        <v>0</v>
      </c>
      <c r="AS342" s="314">
        <f t="shared" si="182"/>
        <v>0</v>
      </c>
      <c r="AT342" s="314">
        <f t="shared" si="182"/>
        <v>0</v>
      </c>
      <c r="AU342" s="314">
        <f t="shared" si="182"/>
        <v>0</v>
      </c>
      <c r="AV342" s="314">
        <f t="shared" si="182"/>
        <v>0</v>
      </c>
      <c r="AW342" s="314">
        <f t="shared" si="182"/>
        <v>0</v>
      </c>
      <c r="AX342" s="314">
        <f t="shared" si="182"/>
        <v>0</v>
      </c>
      <c r="AY342" s="314">
        <f t="shared" si="182"/>
        <v>0</v>
      </c>
      <c r="AZ342" s="314">
        <f t="shared" si="182"/>
        <v>0</v>
      </c>
      <c r="BA342" s="314">
        <f t="shared" si="182"/>
        <v>0</v>
      </c>
      <c r="BB342" s="314">
        <f t="shared" si="182"/>
        <v>0</v>
      </c>
      <c r="BC342" s="314">
        <f t="shared" si="182"/>
        <v>0</v>
      </c>
      <c r="BD342" s="314">
        <f t="shared" si="182"/>
        <v>0</v>
      </c>
      <c r="BE342" s="314">
        <f t="shared" si="182"/>
        <v>0</v>
      </c>
      <c r="BF342" s="314">
        <f t="shared" si="182"/>
        <v>0</v>
      </c>
      <c r="BG342" s="314">
        <f t="shared" si="182"/>
        <v>0</v>
      </c>
      <c r="BH342" s="314">
        <f t="shared" si="182"/>
        <v>0</v>
      </c>
      <c r="BI342" s="314">
        <f t="shared" si="182"/>
        <v>0</v>
      </c>
      <c r="BJ342" s="314">
        <f t="shared" si="182"/>
        <v>0</v>
      </c>
      <c r="BK342" s="314">
        <f t="shared" si="182"/>
        <v>0</v>
      </c>
      <c r="BL342" s="314">
        <f t="shared" si="182"/>
        <v>0</v>
      </c>
      <c r="BM342" s="314">
        <f t="shared" si="182"/>
        <v>0</v>
      </c>
      <c r="BN342" s="314">
        <f t="shared" si="182"/>
        <v>0</v>
      </c>
      <c r="BO342" s="314">
        <f t="shared" ref="BO342" si="183">SUM(BO340+BO341)</f>
        <v>0</v>
      </c>
    </row>
    <row r="343" spans="2:67" ht="15.6" x14ac:dyDescent="0.3">
      <c r="B343" s="315" t="s">
        <v>354</v>
      </c>
      <c r="C343" s="316">
        <f t="shared" ref="C343:BN343" si="184">SUM(C339+C342)</f>
        <v>0</v>
      </c>
      <c r="D343" s="316">
        <f t="shared" si="184"/>
        <v>0</v>
      </c>
      <c r="E343" s="316">
        <f t="shared" si="184"/>
        <v>0</v>
      </c>
      <c r="F343" s="316">
        <f t="shared" si="184"/>
        <v>0</v>
      </c>
      <c r="G343" s="316">
        <f t="shared" si="184"/>
        <v>0</v>
      </c>
      <c r="H343" s="316">
        <v>0</v>
      </c>
      <c r="I343" s="316">
        <v>0</v>
      </c>
      <c r="J343" s="316">
        <v>0</v>
      </c>
      <c r="K343" s="316">
        <v>0</v>
      </c>
      <c r="L343" s="316">
        <v>0</v>
      </c>
      <c r="M343" s="316">
        <v>0</v>
      </c>
      <c r="N343" s="316">
        <v>0</v>
      </c>
      <c r="O343" s="316">
        <v>0</v>
      </c>
      <c r="P343" s="316">
        <v>0</v>
      </c>
      <c r="Q343" s="316">
        <f t="shared" si="184"/>
        <v>0</v>
      </c>
      <c r="R343" s="316">
        <f t="shared" si="184"/>
        <v>0</v>
      </c>
      <c r="S343" s="316">
        <f t="shared" si="184"/>
        <v>0</v>
      </c>
      <c r="T343" s="316">
        <f t="shared" si="184"/>
        <v>0</v>
      </c>
      <c r="U343" s="316">
        <f t="shared" si="184"/>
        <v>0</v>
      </c>
      <c r="V343" s="316">
        <f t="shared" si="184"/>
        <v>0</v>
      </c>
      <c r="W343" s="316">
        <f t="shared" si="184"/>
        <v>0</v>
      </c>
      <c r="X343" s="316">
        <f t="shared" si="184"/>
        <v>0</v>
      </c>
      <c r="Y343" s="316">
        <f t="shared" si="184"/>
        <v>0</v>
      </c>
      <c r="Z343" s="316">
        <f t="shared" si="184"/>
        <v>0</v>
      </c>
      <c r="AA343" s="316">
        <f t="shared" si="184"/>
        <v>0</v>
      </c>
      <c r="AB343" s="316">
        <f t="shared" si="184"/>
        <v>0</v>
      </c>
      <c r="AC343" s="316">
        <f t="shared" si="184"/>
        <v>0</v>
      </c>
      <c r="AD343" s="316">
        <f t="shared" si="184"/>
        <v>0</v>
      </c>
      <c r="AE343" s="316">
        <f t="shared" si="184"/>
        <v>0</v>
      </c>
      <c r="AF343" s="316">
        <f t="shared" si="184"/>
        <v>0</v>
      </c>
      <c r="AG343" s="316">
        <f t="shared" si="184"/>
        <v>0</v>
      </c>
      <c r="AH343" s="316">
        <f t="shared" si="184"/>
        <v>0</v>
      </c>
      <c r="AI343" s="316">
        <f t="shared" si="184"/>
        <v>0</v>
      </c>
      <c r="AJ343" s="316">
        <f t="shared" si="184"/>
        <v>0</v>
      </c>
      <c r="AK343" s="316">
        <f t="shared" si="184"/>
        <v>0</v>
      </c>
      <c r="AL343" s="316">
        <f t="shared" si="184"/>
        <v>0</v>
      </c>
      <c r="AM343" s="316">
        <f t="shared" si="184"/>
        <v>0</v>
      </c>
      <c r="AN343" s="316">
        <f t="shared" si="184"/>
        <v>0</v>
      </c>
      <c r="AO343" s="316">
        <f t="shared" si="184"/>
        <v>0</v>
      </c>
      <c r="AP343" s="316">
        <f t="shared" si="184"/>
        <v>0</v>
      </c>
      <c r="AQ343" s="316">
        <f t="shared" si="184"/>
        <v>0</v>
      </c>
      <c r="AR343" s="316">
        <f t="shared" si="184"/>
        <v>0</v>
      </c>
      <c r="AS343" s="316">
        <f t="shared" si="184"/>
        <v>0</v>
      </c>
      <c r="AT343" s="316">
        <f t="shared" si="184"/>
        <v>0</v>
      </c>
      <c r="AU343" s="316">
        <f t="shared" si="184"/>
        <v>0</v>
      </c>
      <c r="AV343" s="316">
        <f t="shared" si="184"/>
        <v>0</v>
      </c>
      <c r="AW343" s="316">
        <f t="shared" si="184"/>
        <v>0</v>
      </c>
      <c r="AX343" s="316">
        <f t="shared" si="184"/>
        <v>0</v>
      </c>
      <c r="AY343" s="316">
        <f t="shared" si="184"/>
        <v>0</v>
      </c>
      <c r="AZ343" s="316">
        <f t="shared" si="184"/>
        <v>0</v>
      </c>
      <c r="BA343" s="316">
        <f t="shared" si="184"/>
        <v>0</v>
      </c>
      <c r="BB343" s="316">
        <f t="shared" si="184"/>
        <v>0</v>
      </c>
      <c r="BC343" s="316">
        <f t="shared" si="184"/>
        <v>0</v>
      </c>
      <c r="BD343" s="316">
        <f t="shared" si="184"/>
        <v>0</v>
      </c>
      <c r="BE343" s="316">
        <f t="shared" si="184"/>
        <v>0</v>
      </c>
      <c r="BF343" s="316">
        <f t="shared" si="184"/>
        <v>0</v>
      </c>
      <c r="BG343" s="316">
        <f t="shared" si="184"/>
        <v>0</v>
      </c>
      <c r="BH343" s="316">
        <f t="shared" si="184"/>
        <v>0</v>
      </c>
      <c r="BI343" s="316">
        <f t="shared" si="184"/>
        <v>0</v>
      </c>
      <c r="BJ343" s="316">
        <f t="shared" si="184"/>
        <v>0</v>
      </c>
      <c r="BK343" s="316">
        <f t="shared" si="184"/>
        <v>0</v>
      </c>
      <c r="BL343" s="316">
        <f t="shared" si="184"/>
        <v>0</v>
      </c>
      <c r="BM343" s="316">
        <f t="shared" si="184"/>
        <v>0</v>
      </c>
      <c r="BN343" s="316">
        <f t="shared" si="184"/>
        <v>0</v>
      </c>
      <c r="BO343" s="316">
        <f t="shared" ref="BO343" si="185">SUM(BO339+BO342)</f>
        <v>0</v>
      </c>
    </row>
    <row r="344" spans="2:67" ht="16.2" thickBot="1" x14ac:dyDescent="0.35">
      <c r="B344" s="317" t="s">
        <v>355</v>
      </c>
      <c r="C344" s="318">
        <f>C343/C$11</f>
        <v>0</v>
      </c>
      <c r="D344" s="318">
        <f>D343/D$11</f>
        <v>0</v>
      </c>
      <c r="E344" s="318">
        <f>E343/E$11</f>
        <v>0</v>
      </c>
      <c r="F344" s="318">
        <f>F343/F$11</f>
        <v>0</v>
      </c>
      <c r="G344" s="318">
        <f>G343/G$11</f>
        <v>0</v>
      </c>
      <c r="H344" s="319"/>
      <c r="I344" s="320"/>
      <c r="J344" s="320"/>
      <c r="K344" s="320"/>
      <c r="L344" s="320"/>
      <c r="M344" s="321"/>
      <c r="N344" s="320"/>
      <c r="O344" s="320"/>
      <c r="P344" s="320"/>
      <c r="Q344" s="320"/>
      <c r="R344" s="321"/>
      <c r="S344" s="320"/>
      <c r="T344" s="320"/>
      <c r="U344" s="320"/>
      <c r="V344" s="320"/>
      <c r="W344" s="321"/>
      <c r="X344" s="320"/>
      <c r="Y344" s="320"/>
      <c r="Z344" s="320"/>
      <c r="AA344" s="320"/>
      <c r="AB344" s="321"/>
      <c r="AC344" s="320"/>
      <c r="AD344" s="320"/>
      <c r="AE344" s="320"/>
      <c r="AF344" s="320"/>
      <c r="AG344" s="321"/>
      <c r="AH344" s="320"/>
      <c r="AI344" s="320"/>
      <c r="AJ344" s="320"/>
      <c r="AK344" s="320"/>
      <c r="AL344" s="321"/>
      <c r="AM344" s="320"/>
      <c r="AN344" s="320"/>
      <c r="AO344" s="320"/>
      <c r="AP344" s="320"/>
      <c r="AQ344" s="321"/>
      <c r="AR344" s="320"/>
      <c r="AS344" s="320"/>
      <c r="AT344" s="320"/>
      <c r="AU344" s="320"/>
      <c r="AV344" s="321"/>
      <c r="AW344" s="320"/>
      <c r="AX344" s="320"/>
      <c r="AY344" s="320"/>
      <c r="AZ344" s="320"/>
      <c r="BA344" s="321"/>
      <c r="BB344" s="320"/>
      <c r="BC344" s="320"/>
      <c r="BD344" s="320"/>
      <c r="BE344" s="320"/>
      <c r="BF344" s="321"/>
      <c r="BG344" s="320"/>
      <c r="BH344" s="320"/>
      <c r="BI344" s="320"/>
      <c r="BJ344" s="320"/>
      <c r="BK344" s="321"/>
      <c r="BL344" s="320"/>
      <c r="BM344" s="320"/>
      <c r="BN344" s="320"/>
      <c r="BO344" s="320"/>
    </row>
    <row r="345" spans="2:67" ht="30.6" x14ac:dyDescent="0.3">
      <c r="B345" s="322" t="s">
        <v>356</v>
      </c>
      <c r="C345" s="323"/>
      <c r="D345" s="323"/>
      <c r="E345" s="323"/>
      <c r="F345" s="323"/>
      <c r="G345" s="324"/>
      <c r="H345" s="460"/>
      <c r="I345" s="460"/>
      <c r="J345" s="460"/>
      <c r="K345" s="460"/>
      <c r="L345" s="460"/>
      <c r="M345" s="460"/>
      <c r="N345" s="460"/>
      <c r="O345" s="460"/>
      <c r="P345" s="460"/>
      <c r="Q345" s="460"/>
      <c r="R345" s="460"/>
      <c r="S345" s="460"/>
      <c r="T345" s="460"/>
      <c r="U345" s="460"/>
      <c r="V345" s="460"/>
      <c r="W345" s="460"/>
      <c r="X345" s="460"/>
      <c r="Y345" s="460"/>
      <c r="Z345" s="460"/>
      <c r="AA345" s="460"/>
      <c r="AB345" s="460"/>
      <c r="AC345" s="460"/>
      <c r="AD345" s="460"/>
      <c r="AE345" s="460"/>
      <c r="AF345" s="460"/>
      <c r="AG345" s="460"/>
      <c r="AH345" s="460"/>
      <c r="AI345" s="460"/>
      <c r="AJ345" s="460"/>
      <c r="AK345" s="460"/>
      <c r="AL345" s="460"/>
      <c r="AM345" s="460"/>
      <c r="AN345" s="460"/>
      <c r="AO345" s="460"/>
      <c r="AP345" s="460"/>
      <c r="AQ345" s="460"/>
      <c r="AR345" s="460"/>
      <c r="AS345" s="460"/>
      <c r="AT345" s="460"/>
      <c r="AU345" s="460"/>
      <c r="AV345" s="460"/>
      <c r="AW345" s="460"/>
      <c r="AX345" s="460"/>
      <c r="AY345" s="460"/>
      <c r="AZ345" s="460"/>
      <c r="BA345" s="460"/>
      <c r="BB345" s="460"/>
      <c r="BC345" s="460"/>
      <c r="BD345" s="460"/>
      <c r="BE345" s="460"/>
      <c r="BF345" s="460"/>
      <c r="BG345" s="460"/>
      <c r="BH345" s="460"/>
      <c r="BI345" s="460"/>
      <c r="BJ345" s="460"/>
      <c r="BK345" s="460"/>
      <c r="BL345" s="312"/>
      <c r="BM345" s="460"/>
      <c r="BN345" s="460"/>
      <c r="BO345" s="460"/>
    </row>
    <row r="346" spans="2:67" ht="30.6" x14ac:dyDescent="0.3">
      <c r="B346" s="113" t="s">
        <v>357</v>
      </c>
      <c r="C346" s="323"/>
      <c r="D346" s="323"/>
      <c r="E346" s="323"/>
      <c r="F346" s="323"/>
      <c r="G346" s="324"/>
      <c r="H346" s="460"/>
      <c r="I346" s="460"/>
      <c r="J346" s="460"/>
      <c r="K346" s="460"/>
      <c r="L346" s="460"/>
      <c r="M346" s="460"/>
      <c r="N346" s="460"/>
      <c r="O346" s="460"/>
      <c r="P346" s="460"/>
      <c r="Q346" s="460"/>
      <c r="R346" s="460"/>
      <c r="S346" s="460"/>
      <c r="T346" s="460"/>
      <c r="U346" s="460"/>
      <c r="V346" s="460"/>
      <c r="W346" s="460"/>
      <c r="X346" s="460"/>
      <c r="Y346" s="460"/>
      <c r="Z346" s="460"/>
      <c r="AA346" s="460"/>
      <c r="AB346" s="460"/>
      <c r="AC346" s="460"/>
      <c r="AD346" s="460"/>
      <c r="AE346" s="460"/>
      <c r="AF346" s="460"/>
      <c r="AG346" s="460"/>
      <c r="AH346" s="460"/>
      <c r="AI346" s="460"/>
      <c r="AJ346" s="460"/>
      <c r="AK346" s="460"/>
      <c r="AL346" s="460"/>
      <c r="AM346" s="460"/>
      <c r="AN346" s="460"/>
      <c r="AO346" s="460"/>
      <c r="AP346" s="460"/>
      <c r="AQ346" s="460"/>
      <c r="AR346" s="460"/>
      <c r="AS346" s="460"/>
      <c r="AT346" s="460"/>
      <c r="AU346" s="460"/>
      <c r="AV346" s="460"/>
      <c r="AW346" s="460"/>
      <c r="AX346" s="460"/>
      <c r="AY346" s="460"/>
      <c r="AZ346" s="460"/>
      <c r="BA346" s="460"/>
      <c r="BB346" s="460"/>
      <c r="BC346" s="460"/>
      <c r="BD346" s="460"/>
      <c r="BE346" s="460"/>
      <c r="BF346" s="460"/>
      <c r="BG346" s="460"/>
      <c r="BH346" s="460"/>
      <c r="BI346" s="460"/>
      <c r="BJ346" s="460"/>
      <c r="BK346" s="460"/>
      <c r="BL346" s="312"/>
      <c r="BM346" s="460"/>
      <c r="BN346" s="460"/>
      <c r="BO346" s="460"/>
    </row>
    <row r="347" spans="2:67" ht="15.6" x14ac:dyDescent="0.3">
      <c r="B347" s="325" t="s">
        <v>358</v>
      </c>
      <c r="C347" s="326">
        <f t="shared" ref="C347:BN347" si="186">SUM(C345+C346)</f>
        <v>0</v>
      </c>
      <c r="D347" s="326">
        <f t="shared" si="186"/>
        <v>0</v>
      </c>
      <c r="E347" s="326">
        <f t="shared" si="186"/>
        <v>0</v>
      </c>
      <c r="F347" s="326">
        <f t="shared" si="186"/>
        <v>0</v>
      </c>
      <c r="G347" s="326">
        <f t="shared" si="186"/>
        <v>0</v>
      </c>
      <c r="H347" s="326">
        <f t="shared" si="186"/>
        <v>0</v>
      </c>
      <c r="I347" s="326">
        <f t="shared" si="186"/>
        <v>0</v>
      </c>
      <c r="J347" s="326">
        <f t="shared" si="186"/>
        <v>0</v>
      </c>
      <c r="K347" s="326">
        <f t="shared" si="186"/>
        <v>0</v>
      </c>
      <c r="L347" s="326">
        <f t="shared" si="186"/>
        <v>0</v>
      </c>
      <c r="M347" s="326">
        <f t="shared" si="186"/>
        <v>0</v>
      </c>
      <c r="N347" s="326">
        <f t="shared" si="186"/>
        <v>0</v>
      </c>
      <c r="O347" s="326">
        <f t="shared" si="186"/>
        <v>0</v>
      </c>
      <c r="P347" s="326">
        <f t="shared" si="186"/>
        <v>0</v>
      </c>
      <c r="Q347" s="326">
        <f t="shared" si="186"/>
        <v>0</v>
      </c>
      <c r="R347" s="326">
        <f t="shared" si="186"/>
        <v>0</v>
      </c>
      <c r="S347" s="326">
        <f t="shared" si="186"/>
        <v>0</v>
      </c>
      <c r="T347" s="326">
        <f t="shared" si="186"/>
        <v>0</v>
      </c>
      <c r="U347" s="326">
        <f t="shared" si="186"/>
        <v>0</v>
      </c>
      <c r="V347" s="326">
        <f t="shared" si="186"/>
        <v>0</v>
      </c>
      <c r="W347" s="326">
        <f t="shared" si="186"/>
        <v>0</v>
      </c>
      <c r="X347" s="326">
        <f t="shared" si="186"/>
        <v>0</v>
      </c>
      <c r="Y347" s="326">
        <f t="shared" si="186"/>
        <v>0</v>
      </c>
      <c r="Z347" s="326">
        <f t="shared" si="186"/>
        <v>0</v>
      </c>
      <c r="AA347" s="326">
        <f t="shared" si="186"/>
        <v>0</v>
      </c>
      <c r="AB347" s="326">
        <f t="shared" si="186"/>
        <v>0</v>
      </c>
      <c r="AC347" s="326">
        <f t="shared" si="186"/>
        <v>0</v>
      </c>
      <c r="AD347" s="326">
        <f t="shared" si="186"/>
        <v>0</v>
      </c>
      <c r="AE347" s="326">
        <f t="shared" si="186"/>
        <v>0</v>
      </c>
      <c r="AF347" s="326">
        <f t="shared" si="186"/>
        <v>0</v>
      </c>
      <c r="AG347" s="326">
        <f t="shared" si="186"/>
        <v>0</v>
      </c>
      <c r="AH347" s="326">
        <f t="shared" si="186"/>
        <v>0</v>
      </c>
      <c r="AI347" s="326">
        <f t="shared" si="186"/>
        <v>0</v>
      </c>
      <c r="AJ347" s="326">
        <f t="shared" si="186"/>
        <v>0</v>
      </c>
      <c r="AK347" s="326">
        <f t="shared" si="186"/>
        <v>0</v>
      </c>
      <c r="AL347" s="326">
        <f t="shared" si="186"/>
        <v>0</v>
      </c>
      <c r="AM347" s="326">
        <f t="shared" si="186"/>
        <v>0</v>
      </c>
      <c r="AN347" s="326">
        <f t="shared" si="186"/>
        <v>0</v>
      </c>
      <c r="AO347" s="326">
        <f t="shared" si="186"/>
        <v>0</v>
      </c>
      <c r="AP347" s="326">
        <f t="shared" si="186"/>
        <v>0</v>
      </c>
      <c r="AQ347" s="326">
        <f t="shared" si="186"/>
        <v>0</v>
      </c>
      <c r="AR347" s="326">
        <f t="shared" si="186"/>
        <v>0</v>
      </c>
      <c r="AS347" s="326">
        <f t="shared" si="186"/>
        <v>0</v>
      </c>
      <c r="AT347" s="326">
        <f t="shared" si="186"/>
        <v>0</v>
      </c>
      <c r="AU347" s="326">
        <f t="shared" si="186"/>
        <v>0</v>
      </c>
      <c r="AV347" s="326">
        <f t="shared" si="186"/>
        <v>0</v>
      </c>
      <c r="AW347" s="326">
        <f t="shared" si="186"/>
        <v>0</v>
      </c>
      <c r="AX347" s="326">
        <f t="shared" si="186"/>
        <v>0</v>
      </c>
      <c r="AY347" s="326">
        <f t="shared" si="186"/>
        <v>0</v>
      </c>
      <c r="AZ347" s="326">
        <f t="shared" si="186"/>
        <v>0</v>
      </c>
      <c r="BA347" s="326">
        <f t="shared" si="186"/>
        <v>0</v>
      </c>
      <c r="BB347" s="326">
        <f t="shared" si="186"/>
        <v>0</v>
      </c>
      <c r="BC347" s="326">
        <f t="shared" si="186"/>
        <v>0</v>
      </c>
      <c r="BD347" s="326">
        <f t="shared" si="186"/>
        <v>0</v>
      </c>
      <c r="BE347" s="326">
        <f t="shared" si="186"/>
        <v>0</v>
      </c>
      <c r="BF347" s="326">
        <f t="shared" si="186"/>
        <v>0</v>
      </c>
      <c r="BG347" s="326">
        <f t="shared" si="186"/>
        <v>0</v>
      </c>
      <c r="BH347" s="326">
        <f t="shared" si="186"/>
        <v>0</v>
      </c>
      <c r="BI347" s="326">
        <f t="shared" si="186"/>
        <v>0</v>
      </c>
      <c r="BJ347" s="326">
        <f t="shared" si="186"/>
        <v>0</v>
      </c>
      <c r="BK347" s="326">
        <f t="shared" si="186"/>
        <v>0</v>
      </c>
      <c r="BL347" s="326">
        <f t="shared" si="186"/>
        <v>0</v>
      </c>
      <c r="BM347" s="326">
        <f t="shared" si="186"/>
        <v>0</v>
      </c>
      <c r="BN347" s="326">
        <f t="shared" si="186"/>
        <v>0</v>
      </c>
      <c r="BO347" s="326">
        <f t="shared" ref="BO347" si="187">SUM(BO345+BO346)</f>
        <v>0</v>
      </c>
    </row>
    <row r="348" spans="2:67" ht="30.6" x14ac:dyDescent="0.3">
      <c r="B348" s="322" t="s">
        <v>359</v>
      </c>
      <c r="C348" s="323"/>
      <c r="D348" s="323"/>
      <c r="E348" s="323"/>
      <c r="F348" s="323"/>
      <c r="G348" s="324"/>
      <c r="H348" s="460"/>
      <c r="I348" s="460"/>
      <c r="J348" s="460"/>
      <c r="K348" s="460"/>
      <c r="L348" s="460"/>
      <c r="M348" s="460"/>
      <c r="N348" s="460"/>
      <c r="O348" s="460"/>
      <c r="P348" s="460"/>
      <c r="Q348" s="460"/>
      <c r="R348" s="460"/>
      <c r="S348" s="460"/>
      <c r="T348" s="460"/>
      <c r="U348" s="460"/>
      <c r="V348" s="460"/>
      <c r="W348" s="460"/>
      <c r="X348" s="460"/>
      <c r="Y348" s="460"/>
      <c r="Z348" s="460"/>
      <c r="AA348" s="460"/>
      <c r="AB348" s="460"/>
      <c r="AC348" s="460"/>
      <c r="AD348" s="460"/>
      <c r="AE348" s="460"/>
      <c r="AF348" s="460"/>
      <c r="AG348" s="460"/>
      <c r="AH348" s="460"/>
      <c r="AI348" s="460"/>
      <c r="AJ348" s="460"/>
      <c r="AK348" s="460"/>
      <c r="AL348" s="460"/>
      <c r="AM348" s="460"/>
      <c r="AN348" s="460"/>
      <c r="AO348" s="460"/>
      <c r="AP348" s="460"/>
      <c r="AQ348" s="460"/>
      <c r="AR348" s="460"/>
      <c r="AS348" s="460"/>
      <c r="AT348" s="460"/>
      <c r="AU348" s="460"/>
      <c r="AV348" s="460"/>
      <c r="AW348" s="460"/>
      <c r="AX348" s="460"/>
      <c r="AY348" s="460"/>
      <c r="AZ348" s="460"/>
      <c r="BA348" s="460"/>
      <c r="BB348" s="460"/>
      <c r="BC348" s="460"/>
      <c r="BD348" s="460"/>
      <c r="BE348" s="460"/>
      <c r="BF348" s="460"/>
      <c r="BG348" s="460"/>
      <c r="BH348" s="460"/>
      <c r="BI348" s="460"/>
      <c r="BJ348" s="460"/>
      <c r="BK348" s="460"/>
      <c r="BL348" s="312"/>
      <c r="BM348" s="460"/>
      <c r="BN348" s="460"/>
      <c r="BO348" s="460"/>
    </row>
    <row r="349" spans="2:67" ht="30.6" x14ac:dyDescent="0.3">
      <c r="B349" s="322" t="s">
        <v>360</v>
      </c>
      <c r="C349" s="327"/>
      <c r="D349" s="327"/>
      <c r="E349" s="327"/>
      <c r="F349" s="327"/>
      <c r="G349" s="328"/>
      <c r="H349" s="460"/>
      <c r="I349" s="460"/>
      <c r="J349" s="460"/>
      <c r="K349" s="460"/>
      <c r="L349" s="460"/>
      <c r="M349" s="460"/>
      <c r="N349" s="460"/>
      <c r="O349" s="460"/>
      <c r="P349" s="460"/>
      <c r="Q349" s="460"/>
      <c r="R349" s="460"/>
      <c r="S349" s="460"/>
      <c r="T349" s="460"/>
      <c r="U349" s="460"/>
      <c r="V349" s="460"/>
      <c r="W349" s="460"/>
      <c r="X349" s="460"/>
      <c r="Y349" s="460"/>
      <c r="Z349" s="460"/>
      <c r="AA349" s="460"/>
      <c r="AB349" s="460"/>
      <c r="AC349" s="460"/>
      <c r="AD349" s="460"/>
      <c r="AE349" s="460"/>
      <c r="AF349" s="460"/>
      <c r="AG349" s="460"/>
      <c r="AH349" s="460"/>
      <c r="AI349" s="460"/>
      <c r="AJ349" s="460"/>
      <c r="AK349" s="460"/>
      <c r="AL349" s="460"/>
      <c r="AM349" s="460"/>
      <c r="AN349" s="460"/>
      <c r="AO349" s="460"/>
      <c r="AP349" s="460"/>
      <c r="AQ349" s="460"/>
      <c r="AR349" s="460"/>
      <c r="AS349" s="460"/>
      <c r="AT349" s="460"/>
      <c r="AU349" s="460"/>
      <c r="AV349" s="460"/>
      <c r="AW349" s="460"/>
      <c r="AX349" s="460"/>
      <c r="AY349" s="460"/>
      <c r="AZ349" s="460"/>
      <c r="BA349" s="460"/>
      <c r="BB349" s="460"/>
      <c r="BC349" s="460"/>
      <c r="BD349" s="460"/>
      <c r="BE349" s="460"/>
      <c r="BF349" s="460"/>
      <c r="BG349" s="460"/>
      <c r="BH349" s="460"/>
      <c r="BI349" s="460"/>
      <c r="BJ349" s="460"/>
      <c r="BK349" s="460"/>
      <c r="BL349" s="312"/>
      <c r="BM349" s="460"/>
      <c r="BN349" s="460"/>
      <c r="BO349" s="460"/>
    </row>
    <row r="350" spans="2:67" ht="15.6" x14ac:dyDescent="0.3">
      <c r="B350" s="313" t="s">
        <v>361</v>
      </c>
      <c r="C350" s="329">
        <f t="shared" ref="C350:BN350" si="188">SUM(C348+C349)</f>
        <v>0</v>
      </c>
      <c r="D350" s="329">
        <f t="shared" si="188"/>
        <v>0</v>
      </c>
      <c r="E350" s="329">
        <f t="shared" si="188"/>
        <v>0</v>
      </c>
      <c r="F350" s="329">
        <f t="shared" si="188"/>
        <v>0</v>
      </c>
      <c r="G350" s="329">
        <f t="shared" si="188"/>
        <v>0</v>
      </c>
      <c r="H350" s="329">
        <f t="shared" si="188"/>
        <v>0</v>
      </c>
      <c r="I350" s="329">
        <f t="shared" si="188"/>
        <v>0</v>
      </c>
      <c r="J350" s="329">
        <f t="shared" si="188"/>
        <v>0</v>
      </c>
      <c r="K350" s="329">
        <f t="shared" si="188"/>
        <v>0</v>
      </c>
      <c r="L350" s="329">
        <f t="shared" si="188"/>
        <v>0</v>
      </c>
      <c r="M350" s="329">
        <f t="shared" si="188"/>
        <v>0</v>
      </c>
      <c r="N350" s="329">
        <f t="shared" si="188"/>
        <v>0</v>
      </c>
      <c r="O350" s="329">
        <f t="shared" si="188"/>
        <v>0</v>
      </c>
      <c r="P350" s="329">
        <f t="shared" si="188"/>
        <v>0</v>
      </c>
      <c r="Q350" s="329">
        <f t="shared" si="188"/>
        <v>0</v>
      </c>
      <c r="R350" s="329">
        <f t="shared" si="188"/>
        <v>0</v>
      </c>
      <c r="S350" s="329">
        <f t="shared" si="188"/>
        <v>0</v>
      </c>
      <c r="T350" s="329">
        <f t="shared" si="188"/>
        <v>0</v>
      </c>
      <c r="U350" s="329">
        <f t="shared" si="188"/>
        <v>0</v>
      </c>
      <c r="V350" s="329">
        <f t="shared" si="188"/>
        <v>0</v>
      </c>
      <c r="W350" s="329">
        <f t="shared" si="188"/>
        <v>0</v>
      </c>
      <c r="X350" s="329">
        <f t="shared" si="188"/>
        <v>0</v>
      </c>
      <c r="Y350" s="329">
        <f t="shared" si="188"/>
        <v>0</v>
      </c>
      <c r="Z350" s="329">
        <f t="shared" si="188"/>
        <v>0</v>
      </c>
      <c r="AA350" s="329">
        <f t="shared" si="188"/>
        <v>0</v>
      </c>
      <c r="AB350" s="329">
        <f t="shared" si="188"/>
        <v>0</v>
      </c>
      <c r="AC350" s="329">
        <f t="shared" si="188"/>
        <v>0</v>
      </c>
      <c r="AD350" s="329">
        <f t="shared" si="188"/>
        <v>0</v>
      </c>
      <c r="AE350" s="329">
        <f t="shared" si="188"/>
        <v>0</v>
      </c>
      <c r="AF350" s="329">
        <f t="shared" si="188"/>
        <v>0</v>
      </c>
      <c r="AG350" s="329">
        <f t="shared" si="188"/>
        <v>0</v>
      </c>
      <c r="AH350" s="329">
        <f t="shared" si="188"/>
        <v>0</v>
      </c>
      <c r="AI350" s="329">
        <f t="shared" si="188"/>
        <v>0</v>
      </c>
      <c r="AJ350" s="329">
        <f t="shared" si="188"/>
        <v>0</v>
      </c>
      <c r="AK350" s="329">
        <f t="shared" si="188"/>
        <v>0</v>
      </c>
      <c r="AL350" s="329">
        <f t="shared" si="188"/>
        <v>0</v>
      </c>
      <c r="AM350" s="329">
        <f t="shared" si="188"/>
        <v>0</v>
      </c>
      <c r="AN350" s="329">
        <f t="shared" si="188"/>
        <v>0</v>
      </c>
      <c r="AO350" s="329">
        <f t="shared" si="188"/>
        <v>0</v>
      </c>
      <c r="AP350" s="329">
        <f t="shared" si="188"/>
        <v>0</v>
      </c>
      <c r="AQ350" s="329">
        <f t="shared" si="188"/>
        <v>0</v>
      </c>
      <c r="AR350" s="329">
        <f t="shared" si="188"/>
        <v>0</v>
      </c>
      <c r="AS350" s="329">
        <f t="shared" si="188"/>
        <v>0</v>
      </c>
      <c r="AT350" s="329">
        <f t="shared" si="188"/>
        <v>0</v>
      </c>
      <c r="AU350" s="329">
        <f t="shared" si="188"/>
        <v>0</v>
      </c>
      <c r="AV350" s="329">
        <f t="shared" si="188"/>
        <v>0</v>
      </c>
      <c r="AW350" s="329">
        <f t="shared" si="188"/>
        <v>0</v>
      </c>
      <c r="AX350" s="329">
        <f t="shared" si="188"/>
        <v>0</v>
      </c>
      <c r="AY350" s="329">
        <f t="shared" si="188"/>
        <v>0</v>
      </c>
      <c r="AZ350" s="329">
        <f t="shared" si="188"/>
        <v>0</v>
      </c>
      <c r="BA350" s="329">
        <f t="shared" si="188"/>
        <v>0</v>
      </c>
      <c r="BB350" s="329">
        <f t="shared" si="188"/>
        <v>0</v>
      </c>
      <c r="BC350" s="329">
        <f t="shared" si="188"/>
        <v>0</v>
      </c>
      <c r="BD350" s="329">
        <f t="shared" si="188"/>
        <v>0</v>
      </c>
      <c r="BE350" s="329">
        <f t="shared" si="188"/>
        <v>0</v>
      </c>
      <c r="BF350" s="329">
        <f t="shared" si="188"/>
        <v>0</v>
      </c>
      <c r="BG350" s="329">
        <f t="shared" si="188"/>
        <v>0</v>
      </c>
      <c r="BH350" s="329">
        <f t="shared" si="188"/>
        <v>0</v>
      </c>
      <c r="BI350" s="329">
        <f t="shared" si="188"/>
        <v>0</v>
      </c>
      <c r="BJ350" s="329">
        <f t="shared" si="188"/>
        <v>0</v>
      </c>
      <c r="BK350" s="329">
        <f t="shared" si="188"/>
        <v>0</v>
      </c>
      <c r="BL350" s="329">
        <f t="shared" si="188"/>
        <v>0</v>
      </c>
      <c r="BM350" s="329">
        <f t="shared" si="188"/>
        <v>0</v>
      </c>
      <c r="BN350" s="329">
        <f t="shared" si="188"/>
        <v>0</v>
      </c>
      <c r="BO350" s="329">
        <f t="shared" ref="BO350" si="189">SUM(BO348+BO349)</f>
        <v>0</v>
      </c>
    </row>
    <row r="351" spans="2:67" ht="15.6" x14ac:dyDescent="0.3">
      <c r="B351" s="313" t="s">
        <v>362</v>
      </c>
      <c r="C351" s="329">
        <f t="shared" ref="C351:BN351" si="190">SUM(C347+C350)</f>
        <v>0</v>
      </c>
      <c r="D351" s="329">
        <f t="shared" si="190"/>
        <v>0</v>
      </c>
      <c r="E351" s="329">
        <f t="shared" si="190"/>
        <v>0</v>
      </c>
      <c r="F351" s="329">
        <f t="shared" si="190"/>
        <v>0</v>
      </c>
      <c r="G351" s="329">
        <f t="shared" si="190"/>
        <v>0</v>
      </c>
      <c r="H351" s="329">
        <f t="shared" si="190"/>
        <v>0</v>
      </c>
      <c r="I351" s="329">
        <f t="shared" si="190"/>
        <v>0</v>
      </c>
      <c r="J351" s="329">
        <f t="shared" si="190"/>
        <v>0</v>
      </c>
      <c r="K351" s="329">
        <f t="shared" si="190"/>
        <v>0</v>
      </c>
      <c r="L351" s="329">
        <f t="shared" si="190"/>
        <v>0</v>
      </c>
      <c r="M351" s="329">
        <f t="shared" si="190"/>
        <v>0</v>
      </c>
      <c r="N351" s="329">
        <f t="shared" si="190"/>
        <v>0</v>
      </c>
      <c r="O351" s="329">
        <f t="shared" si="190"/>
        <v>0</v>
      </c>
      <c r="P351" s="329">
        <f t="shared" si="190"/>
        <v>0</v>
      </c>
      <c r="Q351" s="329">
        <f t="shared" si="190"/>
        <v>0</v>
      </c>
      <c r="R351" s="329">
        <f t="shared" si="190"/>
        <v>0</v>
      </c>
      <c r="S351" s="329">
        <f t="shared" si="190"/>
        <v>0</v>
      </c>
      <c r="T351" s="329">
        <f t="shared" si="190"/>
        <v>0</v>
      </c>
      <c r="U351" s="329">
        <f t="shared" si="190"/>
        <v>0</v>
      </c>
      <c r="V351" s="329">
        <f t="shared" si="190"/>
        <v>0</v>
      </c>
      <c r="W351" s="329">
        <f t="shared" si="190"/>
        <v>0</v>
      </c>
      <c r="X351" s="329">
        <f t="shared" si="190"/>
        <v>0</v>
      </c>
      <c r="Y351" s="329">
        <f t="shared" si="190"/>
        <v>0</v>
      </c>
      <c r="Z351" s="329">
        <f t="shared" si="190"/>
        <v>0</v>
      </c>
      <c r="AA351" s="329">
        <f t="shared" si="190"/>
        <v>0</v>
      </c>
      <c r="AB351" s="329">
        <f t="shared" si="190"/>
        <v>0</v>
      </c>
      <c r="AC351" s="329">
        <f t="shared" si="190"/>
        <v>0</v>
      </c>
      <c r="AD351" s="329">
        <f t="shared" si="190"/>
        <v>0</v>
      </c>
      <c r="AE351" s="329">
        <f t="shared" si="190"/>
        <v>0</v>
      </c>
      <c r="AF351" s="329">
        <f t="shared" si="190"/>
        <v>0</v>
      </c>
      <c r="AG351" s="329">
        <f t="shared" si="190"/>
        <v>0</v>
      </c>
      <c r="AH351" s="329">
        <f t="shared" si="190"/>
        <v>0</v>
      </c>
      <c r="AI351" s="329">
        <f t="shared" si="190"/>
        <v>0</v>
      </c>
      <c r="AJ351" s="329">
        <f t="shared" si="190"/>
        <v>0</v>
      </c>
      <c r="AK351" s="329">
        <f t="shared" si="190"/>
        <v>0</v>
      </c>
      <c r="AL351" s="329">
        <f t="shared" si="190"/>
        <v>0</v>
      </c>
      <c r="AM351" s="329">
        <f t="shared" si="190"/>
        <v>0</v>
      </c>
      <c r="AN351" s="329">
        <f t="shared" si="190"/>
        <v>0</v>
      </c>
      <c r="AO351" s="329">
        <f t="shared" si="190"/>
        <v>0</v>
      </c>
      <c r="AP351" s="329">
        <f t="shared" si="190"/>
        <v>0</v>
      </c>
      <c r="AQ351" s="329">
        <f t="shared" si="190"/>
        <v>0</v>
      </c>
      <c r="AR351" s="329">
        <f t="shared" si="190"/>
        <v>0</v>
      </c>
      <c r="AS351" s="329">
        <f t="shared" si="190"/>
        <v>0</v>
      </c>
      <c r="AT351" s="329">
        <f t="shared" si="190"/>
        <v>0</v>
      </c>
      <c r="AU351" s="329">
        <f t="shared" si="190"/>
        <v>0</v>
      </c>
      <c r="AV351" s="329">
        <f t="shared" si="190"/>
        <v>0</v>
      </c>
      <c r="AW351" s="329">
        <f t="shared" si="190"/>
        <v>0</v>
      </c>
      <c r="AX351" s="329">
        <f t="shared" si="190"/>
        <v>0</v>
      </c>
      <c r="AY351" s="329">
        <f t="shared" si="190"/>
        <v>0</v>
      </c>
      <c r="AZ351" s="329">
        <f t="shared" si="190"/>
        <v>0</v>
      </c>
      <c r="BA351" s="329">
        <f t="shared" si="190"/>
        <v>0</v>
      </c>
      <c r="BB351" s="329">
        <f t="shared" si="190"/>
        <v>0</v>
      </c>
      <c r="BC351" s="329">
        <f t="shared" si="190"/>
        <v>0</v>
      </c>
      <c r="BD351" s="329">
        <f t="shared" si="190"/>
        <v>0</v>
      </c>
      <c r="BE351" s="329">
        <f t="shared" si="190"/>
        <v>0</v>
      </c>
      <c r="BF351" s="329">
        <f t="shared" si="190"/>
        <v>0</v>
      </c>
      <c r="BG351" s="329">
        <f t="shared" si="190"/>
        <v>0</v>
      </c>
      <c r="BH351" s="329">
        <f t="shared" si="190"/>
        <v>0</v>
      </c>
      <c r="BI351" s="329">
        <f t="shared" si="190"/>
        <v>0</v>
      </c>
      <c r="BJ351" s="329">
        <f t="shared" si="190"/>
        <v>0</v>
      </c>
      <c r="BK351" s="329">
        <f t="shared" si="190"/>
        <v>0</v>
      </c>
      <c r="BL351" s="329">
        <f t="shared" si="190"/>
        <v>0</v>
      </c>
      <c r="BM351" s="329">
        <f t="shared" si="190"/>
        <v>0</v>
      </c>
      <c r="BN351" s="329">
        <f t="shared" si="190"/>
        <v>0</v>
      </c>
      <c r="BO351" s="329">
        <f t="shared" ref="BO351" si="191">SUM(BO347+BO350)</f>
        <v>0</v>
      </c>
    </row>
    <row r="352" spans="2:67" ht="15.6" x14ac:dyDescent="0.3">
      <c r="B352" s="313" t="s">
        <v>363</v>
      </c>
      <c r="C352" s="330" t="e">
        <f t="shared" ref="C352:BN352" si="192">C343/C351</f>
        <v>#DIV/0!</v>
      </c>
      <c r="D352" s="330" t="e">
        <f t="shared" si="192"/>
        <v>#DIV/0!</v>
      </c>
      <c r="E352" s="330" t="e">
        <f t="shared" si="192"/>
        <v>#DIV/0!</v>
      </c>
      <c r="F352" s="330" t="e">
        <f t="shared" si="192"/>
        <v>#DIV/0!</v>
      </c>
      <c r="G352" s="330" t="e">
        <f t="shared" si="192"/>
        <v>#DIV/0!</v>
      </c>
      <c r="H352" s="330" t="e">
        <f t="shared" si="192"/>
        <v>#DIV/0!</v>
      </c>
      <c r="I352" s="330" t="e">
        <f t="shared" si="192"/>
        <v>#DIV/0!</v>
      </c>
      <c r="J352" s="330" t="e">
        <f t="shared" si="192"/>
        <v>#DIV/0!</v>
      </c>
      <c r="K352" s="330" t="e">
        <f t="shared" si="192"/>
        <v>#DIV/0!</v>
      </c>
      <c r="L352" s="330" t="e">
        <f t="shared" si="192"/>
        <v>#DIV/0!</v>
      </c>
      <c r="M352" s="330" t="e">
        <f t="shared" si="192"/>
        <v>#DIV/0!</v>
      </c>
      <c r="N352" s="330" t="e">
        <f t="shared" si="192"/>
        <v>#DIV/0!</v>
      </c>
      <c r="O352" s="330" t="e">
        <f t="shared" si="192"/>
        <v>#DIV/0!</v>
      </c>
      <c r="P352" s="330" t="e">
        <f t="shared" si="192"/>
        <v>#DIV/0!</v>
      </c>
      <c r="Q352" s="330" t="e">
        <f t="shared" si="192"/>
        <v>#DIV/0!</v>
      </c>
      <c r="R352" s="330" t="e">
        <f t="shared" si="192"/>
        <v>#DIV/0!</v>
      </c>
      <c r="S352" s="330" t="e">
        <f t="shared" si="192"/>
        <v>#DIV/0!</v>
      </c>
      <c r="T352" s="330" t="e">
        <f t="shared" si="192"/>
        <v>#DIV/0!</v>
      </c>
      <c r="U352" s="330" t="e">
        <f t="shared" si="192"/>
        <v>#DIV/0!</v>
      </c>
      <c r="V352" s="330" t="e">
        <f t="shared" si="192"/>
        <v>#DIV/0!</v>
      </c>
      <c r="W352" s="330" t="e">
        <f t="shared" si="192"/>
        <v>#DIV/0!</v>
      </c>
      <c r="X352" s="330" t="e">
        <f t="shared" si="192"/>
        <v>#DIV/0!</v>
      </c>
      <c r="Y352" s="330" t="e">
        <f t="shared" si="192"/>
        <v>#DIV/0!</v>
      </c>
      <c r="Z352" s="330" t="e">
        <f t="shared" si="192"/>
        <v>#DIV/0!</v>
      </c>
      <c r="AA352" s="330" t="e">
        <f t="shared" si="192"/>
        <v>#DIV/0!</v>
      </c>
      <c r="AB352" s="330" t="e">
        <f t="shared" si="192"/>
        <v>#DIV/0!</v>
      </c>
      <c r="AC352" s="330" t="e">
        <f t="shared" si="192"/>
        <v>#DIV/0!</v>
      </c>
      <c r="AD352" s="330" t="e">
        <f t="shared" si="192"/>
        <v>#DIV/0!</v>
      </c>
      <c r="AE352" s="330" t="e">
        <f t="shared" si="192"/>
        <v>#DIV/0!</v>
      </c>
      <c r="AF352" s="330" t="e">
        <f t="shared" si="192"/>
        <v>#DIV/0!</v>
      </c>
      <c r="AG352" s="330" t="e">
        <f t="shared" si="192"/>
        <v>#DIV/0!</v>
      </c>
      <c r="AH352" s="330" t="e">
        <f t="shared" si="192"/>
        <v>#DIV/0!</v>
      </c>
      <c r="AI352" s="330" t="e">
        <f t="shared" si="192"/>
        <v>#DIV/0!</v>
      </c>
      <c r="AJ352" s="330" t="e">
        <f t="shared" si="192"/>
        <v>#DIV/0!</v>
      </c>
      <c r="AK352" s="330" t="e">
        <f t="shared" si="192"/>
        <v>#DIV/0!</v>
      </c>
      <c r="AL352" s="330" t="e">
        <f t="shared" si="192"/>
        <v>#DIV/0!</v>
      </c>
      <c r="AM352" s="330" t="e">
        <f t="shared" si="192"/>
        <v>#DIV/0!</v>
      </c>
      <c r="AN352" s="330" t="e">
        <f t="shared" si="192"/>
        <v>#DIV/0!</v>
      </c>
      <c r="AO352" s="330" t="e">
        <f t="shared" si="192"/>
        <v>#DIV/0!</v>
      </c>
      <c r="AP352" s="330" t="e">
        <f t="shared" si="192"/>
        <v>#DIV/0!</v>
      </c>
      <c r="AQ352" s="330" t="e">
        <f t="shared" si="192"/>
        <v>#DIV/0!</v>
      </c>
      <c r="AR352" s="330" t="e">
        <f t="shared" si="192"/>
        <v>#DIV/0!</v>
      </c>
      <c r="AS352" s="330" t="e">
        <f t="shared" si="192"/>
        <v>#DIV/0!</v>
      </c>
      <c r="AT352" s="330" t="e">
        <f t="shared" si="192"/>
        <v>#DIV/0!</v>
      </c>
      <c r="AU352" s="330" t="e">
        <f t="shared" si="192"/>
        <v>#DIV/0!</v>
      </c>
      <c r="AV352" s="330" t="e">
        <f t="shared" si="192"/>
        <v>#DIV/0!</v>
      </c>
      <c r="AW352" s="330" t="e">
        <f t="shared" si="192"/>
        <v>#DIV/0!</v>
      </c>
      <c r="AX352" s="330" t="e">
        <f t="shared" si="192"/>
        <v>#DIV/0!</v>
      </c>
      <c r="AY352" s="330" t="e">
        <f t="shared" si="192"/>
        <v>#DIV/0!</v>
      </c>
      <c r="AZ352" s="330" t="e">
        <f t="shared" si="192"/>
        <v>#DIV/0!</v>
      </c>
      <c r="BA352" s="330" t="e">
        <f t="shared" si="192"/>
        <v>#DIV/0!</v>
      </c>
      <c r="BB352" s="330" t="e">
        <f t="shared" si="192"/>
        <v>#DIV/0!</v>
      </c>
      <c r="BC352" s="330" t="e">
        <f t="shared" si="192"/>
        <v>#DIV/0!</v>
      </c>
      <c r="BD352" s="330" t="e">
        <f t="shared" si="192"/>
        <v>#DIV/0!</v>
      </c>
      <c r="BE352" s="330" t="e">
        <f t="shared" si="192"/>
        <v>#DIV/0!</v>
      </c>
      <c r="BF352" s="330" t="e">
        <f t="shared" si="192"/>
        <v>#DIV/0!</v>
      </c>
      <c r="BG352" s="330" t="e">
        <f t="shared" si="192"/>
        <v>#DIV/0!</v>
      </c>
      <c r="BH352" s="330" t="e">
        <f t="shared" si="192"/>
        <v>#DIV/0!</v>
      </c>
      <c r="BI352" s="330" t="e">
        <f t="shared" si="192"/>
        <v>#DIV/0!</v>
      </c>
      <c r="BJ352" s="330" t="e">
        <f t="shared" si="192"/>
        <v>#DIV/0!</v>
      </c>
      <c r="BK352" s="330" t="e">
        <f t="shared" si="192"/>
        <v>#DIV/0!</v>
      </c>
      <c r="BL352" s="330" t="e">
        <f t="shared" si="192"/>
        <v>#DIV/0!</v>
      </c>
      <c r="BM352" s="330" t="e">
        <f t="shared" si="192"/>
        <v>#DIV/0!</v>
      </c>
      <c r="BN352" s="330" t="e">
        <f t="shared" si="192"/>
        <v>#DIV/0!</v>
      </c>
      <c r="BO352" s="330" t="e">
        <f t="shared" ref="BO352" si="193">BO343/BO351</f>
        <v>#DIV/0!</v>
      </c>
    </row>
    <row r="353" spans="2:67" ht="15.6" x14ac:dyDescent="0.3">
      <c r="B353" s="313" t="s">
        <v>364</v>
      </c>
      <c r="C353" s="330" t="e">
        <f t="shared" ref="C353:BN353" si="194">C339/C347</f>
        <v>#DIV/0!</v>
      </c>
      <c r="D353" s="330" t="e">
        <f t="shared" si="194"/>
        <v>#DIV/0!</v>
      </c>
      <c r="E353" s="330" t="e">
        <f t="shared" si="194"/>
        <v>#DIV/0!</v>
      </c>
      <c r="F353" s="330" t="e">
        <f t="shared" si="194"/>
        <v>#DIV/0!</v>
      </c>
      <c r="G353" s="330" t="e">
        <f t="shared" si="194"/>
        <v>#DIV/0!</v>
      </c>
      <c r="H353" s="330" t="e">
        <f t="shared" si="194"/>
        <v>#DIV/0!</v>
      </c>
      <c r="I353" s="330" t="e">
        <f t="shared" si="194"/>
        <v>#DIV/0!</v>
      </c>
      <c r="J353" s="330" t="e">
        <f t="shared" si="194"/>
        <v>#DIV/0!</v>
      </c>
      <c r="K353" s="330" t="e">
        <f t="shared" si="194"/>
        <v>#DIV/0!</v>
      </c>
      <c r="L353" s="330" t="e">
        <f t="shared" si="194"/>
        <v>#DIV/0!</v>
      </c>
      <c r="M353" s="330" t="e">
        <f t="shared" si="194"/>
        <v>#DIV/0!</v>
      </c>
      <c r="N353" s="330" t="e">
        <f t="shared" si="194"/>
        <v>#DIV/0!</v>
      </c>
      <c r="O353" s="330" t="e">
        <f t="shared" si="194"/>
        <v>#DIV/0!</v>
      </c>
      <c r="P353" s="330" t="e">
        <f t="shared" si="194"/>
        <v>#DIV/0!</v>
      </c>
      <c r="Q353" s="330" t="e">
        <f t="shared" si="194"/>
        <v>#DIV/0!</v>
      </c>
      <c r="R353" s="330" t="e">
        <f t="shared" si="194"/>
        <v>#DIV/0!</v>
      </c>
      <c r="S353" s="330" t="e">
        <f t="shared" si="194"/>
        <v>#DIV/0!</v>
      </c>
      <c r="T353" s="330" t="e">
        <f t="shared" si="194"/>
        <v>#DIV/0!</v>
      </c>
      <c r="U353" s="330" t="e">
        <f t="shared" si="194"/>
        <v>#DIV/0!</v>
      </c>
      <c r="V353" s="330" t="e">
        <f t="shared" si="194"/>
        <v>#DIV/0!</v>
      </c>
      <c r="W353" s="330" t="e">
        <f t="shared" si="194"/>
        <v>#DIV/0!</v>
      </c>
      <c r="X353" s="330" t="e">
        <f t="shared" si="194"/>
        <v>#DIV/0!</v>
      </c>
      <c r="Y353" s="330" t="e">
        <f t="shared" si="194"/>
        <v>#DIV/0!</v>
      </c>
      <c r="Z353" s="330" t="e">
        <f t="shared" si="194"/>
        <v>#DIV/0!</v>
      </c>
      <c r="AA353" s="330" t="e">
        <f t="shared" si="194"/>
        <v>#DIV/0!</v>
      </c>
      <c r="AB353" s="330" t="e">
        <f t="shared" si="194"/>
        <v>#DIV/0!</v>
      </c>
      <c r="AC353" s="330" t="e">
        <f t="shared" si="194"/>
        <v>#DIV/0!</v>
      </c>
      <c r="AD353" s="330" t="e">
        <f t="shared" si="194"/>
        <v>#DIV/0!</v>
      </c>
      <c r="AE353" s="330" t="e">
        <f t="shared" si="194"/>
        <v>#DIV/0!</v>
      </c>
      <c r="AF353" s="330" t="e">
        <f t="shared" si="194"/>
        <v>#DIV/0!</v>
      </c>
      <c r="AG353" s="330" t="e">
        <f t="shared" si="194"/>
        <v>#DIV/0!</v>
      </c>
      <c r="AH353" s="330" t="e">
        <f t="shared" si="194"/>
        <v>#DIV/0!</v>
      </c>
      <c r="AI353" s="330" t="e">
        <f t="shared" si="194"/>
        <v>#DIV/0!</v>
      </c>
      <c r="AJ353" s="330" t="e">
        <f t="shared" si="194"/>
        <v>#DIV/0!</v>
      </c>
      <c r="AK353" s="330" t="e">
        <f t="shared" si="194"/>
        <v>#DIV/0!</v>
      </c>
      <c r="AL353" s="330" t="e">
        <f t="shared" si="194"/>
        <v>#DIV/0!</v>
      </c>
      <c r="AM353" s="330" t="e">
        <f t="shared" si="194"/>
        <v>#DIV/0!</v>
      </c>
      <c r="AN353" s="330" t="e">
        <f t="shared" si="194"/>
        <v>#DIV/0!</v>
      </c>
      <c r="AO353" s="330" t="e">
        <f t="shared" si="194"/>
        <v>#DIV/0!</v>
      </c>
      <c r="AP353" s="330" t="e">
        <f t="shared" si="194"/>
        <v>#DIV/0!</v>
      </c>
      <c r="AQ353" s="330" t="e">
        <f t="shared" si="194"/>
        <v>#DIV/0!</v>
      </c>
      <c r="AR353" s="330" t="e">
        <f t="shared" si="194"/>
        <v>#DIV/0!</v>
      </c>
      <c r="AS353" s="330" t="e">
        <f t="shared" si="194"/>
        <v>#DIV/0!</v>
      </c>
      <c r="AT353" s="330" t="e">
        <f t="shared" si="194"/>
        <v>#DIV/0!</v>
      </c>
      <c r="AU353" s="330" t="e">
        <f t="shared" si="194"/>
        <v>#DIV/0!</v>
      </c>
      <c r="AV353" s="330" t="e">
        <f t="shared" si="194"/>
        <v>#DIV/0!</v>
      </c>
      <c r="AW353" s="330" t="e">
        <f t="shared" si="194"/>
        <v>#DIV/0!</v>
      </c>
      <c r="AX353" s="330" t="e">
        <f t="shared" si="194"/>
        <v>#DIV/0!</v>
      </c>
      <c r="AY353" s="330" t="e">
        <f t="shared" si="194"/>
        <v>#DIV/0!</v>
      </c>
      <c r="AZ353" s="330" t="e">
        <f t="shared" si="194"/>
        <v>#DIV/0!</v>
      </c>
      <c r="BA353" s="330" t="e">
        <f t="shared" si="194"/>
        <v>#DIV/0!</v>
      </c>
      <c r="BB353" s="330" t="e">
        <f t="shared" si="194"/>
        <v>#DIV/0!</v>
      </c>
      <c r="BC353" s="330" t="e">
        <f t="shared" si="194"/>
        <v>#DIV/0!</v>
      </c>
      <c r="BD353" s="330" t="e">
        <f t="shared" si="194"/>
        <v>#DIV/0!</v>
      </c>
      <c r="BE353" s="330" t="e">
        <f t="shared" si="194"/>
        <v>#DIV/0!</v>
      </c>
      <c r="BF353" s="330" t="e">
        <f t="shared" si="194"/>
        <v>#DIV/0!</v>
      </c>
      <c r="BG353" s="330" t="e">
        <f t="shared" si="194"/>
        <v>#DIV/0!</v>
      </c>
      <c r="BH353" s="330" t="e">
        <f t="shared" si="194"/>
        <v>#DIV/0!</v>
      </c>
      <c r="BI353" s="330" t="e">
        <f t="shared" si="194"/>
        <v>#DIV/0!</v>
      </c>
      <c r="BJ353" s="330" t="e">
        <f t="shared" si="194"/>
        <v>#DIV/0!</v>
      </c>
      <c r="BK353" s="330" t="e">
        <f t="shared" si="194"/>
        <v>#DIV/0!</v>
      </c>
      <c r="BL353" s="330" t="e">
        <f t="shared" si="194"/>
        <v>#DIV/0!</v>
      </c>
      <c r="BM353" s="330" t="e">
        <f t="shared" si="194"/>
        <v>#DIV/0!</v>
      </c>
      <c r="BN353" s="330" t="e">
        <f t="shared" si="194"/>
        <v>#DIV/0!</v>
      </c>
      <c r="BO353" s="330" t="e">
        <f t="shared" ref="BO353" si="195">BO339/BO347</f>
        <v>#DIV/0!</v>
      </c>
    </row>
    <row r="354" spans="2:67" ht="31.2" x14ac:dyDescent="0.3">
      <c r="B354" s="313" t="s">
        <v>365</v>
      </c>
      <c r="C354" s="330" t="e">
        <f t="shared" ref="C354:BN354" si="196">C342/C350</f>
        <v>#DIV/0!</v>
      </c>
      <c r="D354" s="330" t="e">
        <f t="shared" si="196"/>
        <v>#DIV/0!</v>
      </c>
      <c r="E354" s="330" t="e">
        <f t="shared" si="196"/>
        <v>#DIV/0!</v>
      </c>
      <c r="F354" s="330" t="e">
        <f t="shared" si="196"/>
        <v>#DIV/0!</v>
      </c>
      <c r="G354" s="330" t="e">
        <f t="shared" si="196"/>
        <v>#DIV/0!</v>
      </c>
      <c r="H354" s="330" t="e">
        <f t="shared" si="196"/>
        <v>#DIV/0!</v>
      </c>
      <c r="I354" s="330" t="e">
        <f t="shared" si="196"/>
        <v>#DIV/0!</v>
      </c>
      <c r="J354" s="330" t="e">
        <f t="shared" si="196"/>
        <v>#DIV/0!</v>
      </c>
      <c r="K354" s="330" t="e">
        <f t="shared" si="196"/>
        <v>#DIV/0!</v>
      </c>
      <c r="L354" s="330" t="e">
        <f t="shared" si="196"/>
        <v>#DIV/0!</v>
      </c>
      <c r="M354" s="330" t="e">
        <f t="shared" si="196"/>
        <v>#DIV/0!</v>
      </c>
      <c r="N354" s="330" t="e">
        <f t="shared" si="196"/>
        <v>#DIV/0!</v>
      </c>
      <c r="O354" s="330" t="e">
        <f t="shared" si="196"/>
        <v>#DIV/0!</v>
      </c>
      <c r="P354" s="330" t="e">
        <f t="shared" si="196"/>
        <v>#DIV/0!</v>
      </c>
      <c r="Q354" s="330" t="e">
        <f t="shared" si="196"/>
        <v>#DIV/0!</v>
      </c>
      <c r="R354" s="330" t="e">
        <f t="shared" si="196"/>
        <v>#DIV/0!</v>
      </c>
      <c r="S354" s="330" t="e">
        <f t="shared" si="196"/>
        <v>#DIV/0!</v>
      </c>
      <c r="T354" s="330" t="e">
        <f t="shared" si="196"/>
        <v>#DIV/0!</v>
      </c>
      <c r="U354" s="330" t="e">
        <f t="shared" si="196"/>
        <v>#DIV/0!</v>
      </c>
      <c r="V354" s="330" t="e">
        <f t="shared" si="196"/>
        <v>#DIV/0!</v>
      </c>
      <c r="W354" s="330" t="e">
        <f t="shared" si="196"/>
        <v>#DIV/0!</v>
      </c>
      <c r="X354" s="330" t="e">
        <f t="shared" si="196"/>
        <v>#DIV/0!</v>
      </c>
      <c r="Y354" s="330" t="e">
        <f t="shared" si="196"/>
        <v>#DIV/0!</v>
      </c>
      <c r="Z354" s="330" t="e">
        <f t="shared" si="196"/>
        <v>#DIV/0!</v>
      </c>
      <c r="AA354" s="330" t="e">
        <f t="shared" si="196"/>
        <v>#DIV/0!</v>
      </c>
      <c r="AB354" s="330" t="e">
        <f t="shared" si="196"/>
        <v>#DIV/0!</v>
      </c>
      <c r="AC354" s="330" t="e">
        <f t="shared" si="196"/>
        <v>#DIV/0!</v>
      </c>
      <c r="AD354" s="330" t="e">
        <f t="shared" si="196"/>
        <v>#DIV/0!</v>
      </c>
      <c r="AE354" s="330" t="e">
        <f t="shared" si="196"/>
        <v>#DIV/0!</v>
      </c>
      <c r="AF354" s="330" t="e">
        <f t="shared" si="196"/>
        <v>#DIV/0!</v>
      </c>
      <c r="AG354" s="330" t="e">
        <f t="shared" si="196"/>
        <v>#DIV/0!</v>
      </c>
      <c r="AH354" s="330" t="e">
        <f t="shared" si="196"/>
        <v>#DIV/0!</v>
      </c>
      <c r="AI354" s="330" t="e">
        <f t="shared" si="196"/>
        <v>#DIV/0!</v>
      </c>
      <c r="AJ354" s="330" t="e">
        <f t="shared" si="196"/>
        <v>#DIV/0!</v>
      </c>
      <c r="AK354" s="330" t="e">
        <f t="shared" si="196"/>
        <v>#DIV/0!</v>
      </c>
      <c r="AL354" s="330" t="e">
        <f t="shared" si="196"/>
        <v>#DIV/0!</v>
      </c>
      <c r="AM354" s="330" t="e">
        <f t="shared" si="196"/>
        <v>#DIV/0!</v>
      </c>
      <c r="AN354" s="330" t="e">
        <f t="shared" si="196"/>
        <v>#DIV/0!</v>
      </c>
      <c r="AO354" s="330" t="e">
        <f t="shared" si="196"/>
        <v>#DIV/0!</v>
      </c>
      <c r="AP354" s="330" t="e">
        <f t="shared" si="196"/>
        <v>#DIV/0!</v>
      </c>
      <c r="AQ354" s="330" t="e">
        <f t="shared" si="196"/>
        <v>#DIV/0!</v>
      </c>
      <c r="AR354" s="330" t="e">
        <f t="shared" si="196"/>
        <v>#DIV/0!</v>
      </c>
      <c r="AS354" s="330" t="e">
        <f t="shared" si="196"/>
        <v>#DIV/0!</v>
      </c>
      <c r="AT354" s="330" t="e">
        <f t="shared" si="196"/>
        <v>#DIV/0!</v>
      </c>
      <c r="AU354" s="330" t="e">
        <f t="shared" si="196"/>
        <v>#DIV/0!</v>
      </c>
      <c r="AV354" s="330" t="e">
        <f t="shared" si="196"/>
        <v>#DIV/0!</v>
      </c>
      <c r="AW354" s="330" t="e">
        <f t="shared" si="196"/>
        <v>#DIV/0!</v>
      </c>
      <c r="AX354" s="330" t="e">
        <f t="shared" si="196"/>
        <v>#DIV/0!</v>
      </c>
      <c r="AY354" s="330" t="e">
        <f t="shared" si="196"/>
        <v>#DIV/0!</v>
      </c>
      <c r="AZ354" s="330" t="e">
        <f t="shared" si="196"/>
        <v>#DIV/0!</v>
      </c>
      <c r="BA354" s="330" t="e">
        <f t="shared" si="196"/>
        <v>#DIV/0!</v>
      </c>
      <c r="BB354" s="330" t="e">
        <f t="shared" si="196"/>
        <v>#DIV/0!</v>
      </c>
      <c r="BC354" s="330" t="e">
        <f t="shared" si="196"/>
        <v>#DIV/0!</v>
      </c>
      <c r="BD354" s="330" t="e">
        <f t="shared" si="196"/>
        <v>#DIV/0!</v>
      </c>
      <c r="BE354" s="330" t="e">
        <f t="shared" si="196"/>
        <v>#DIV/0!</v>
      </c>
      <c r="BF354" s="330" t="e">
        <f t="shared" si="196"/>
        <v>#DIV/0!</v>
      </c>
      <c r="BG354" s="330" t="e">
        <f t="shared" si="196"/>
        <v>#DIV/0!</v>
      </c>
      <c r="BH354" s="330" t="e">
        <f t="shared" si="196"/>
        <v>#DIV/0!</v>
      </c>
      <c r="BI354" s="330" t="e">
        <f t="shared" si="196"/>
        <v>#DIV/0!</v>
      </c>
      <c r="BJ354" s="330" t="e">
        <f t="shared" si="196"/>
        <v>#DIV/0!</v>
      </c>
      <c r="BK354" s="330" t="e">
        <f t="shared" si="196"/>
        <v>#DIV/0!</v>
      </c>
      <c r="BL354" s="330" t="e">
        <f t="shared" si="196"/>
        <v>#DIV/0!</v>
      </c>
      <c r="BM354" s="330" t="e">
        <f t="shared" si="196"/>
        <v>#DIV/0!</v>
      </c>
      <c r="BN354" s="330" t="e">
        <f t="shared" si="196"/>
        <v>#DIV/0!</v>
      </c>
      <c r="BO354" s="330" t="e">
        <f t="shared" ref="BO354" si="197">BO342/BO350</f>
        <v>#DIV/0!</v>
      </c>
    </row>
    <row r="355" spans="2:67" s="19" customFormat="1" x14ac:dyDescent="0.3">
      <c r="K355" s="458"/>
      <c r="L355" s="458"/>
      <c r="M355" s="458"/>
      <c r="N355" s="458"/>
      <c r="O355" s="458"/>
      <c r="P355" s="458"/>
      <c r="Q355" s="458"/>
      <c r="R355" s="29"/>
      <c r="S355" s="29"/>
    </row>
    <row r="356" spans="2:67" s="19" customFormat="1" ht="15.6" x14ac:dyDescent="0.3">
      <c r="B356" s="542" t="s">
        <v>287</v>
      </c>
      <c r="C356" s="542"/>
      <c r="D356" s="542"/>
      <c r="E356" s="542"/>
      <c r="F356" s="111"/>
      <c r="G356" s="111"/>
      <c r="K356" s="458"/>
      <c r="L356" s="458"/>
      <c r="M356" s="458"/>
      <c r="N356" s="458"/>
      <c r="O356" s="458"/>
      <c r="P356" s="458"/>
      <c r="Q356" s="458"/>
      <c r="R356" s="29"/>
      <c r="S356" s="29"/>
    </row>
    <row r="357" spans="2:67" s="19" customFormat="1" ht="15.6" x14ac:dyDescent="0.3">
      <c r="B357" s="111"/>
      <c r="C357" s="111"/>
      <c r="D357" s="111"/>
      <c r="E357" s="111"/>
      <c r="F357" s="111"/>
      <c r="G357" s="111"/>
      <c r="K357" s="458"/>
      <c r="L357" s="458"/>
      <c r="M357" s="458"/>
      <c r="N357" s="458"/>
      <c r="O357" s="458"/>
      <c r="P357" s="458"/>
      <c r="Q357" s="458"/>
      <c r="R357" s="29"/>
      <c r="S357" s="29"/>
    </row>
    <row r="358" spans="2:67" s="19" customFormat="1" ht="30" customHeight="1" x14ac:dyDescent="0.3">
      <c r="B358" s="124"/>
      <c r="C358" s="554" t="s">
        <v>179</v>
      </c>
      <c r="D358" s="554"/>
      <c r="E358" s="554"/>
      <c r="F358" s="554"/>
      <c r="G358" s="554"/>
      <c r="K358" s="458"/>
      <c r="L358" s="458"/>
      <c r="M358" s="458"/>
      <c r="N358" s="458"/>
      <c r="O358" s="458"/>
      <c r="P358" s="458"/>
      <c r="Q358" s="458"/>
      <c r="R358" s="29"/>
      <c r="S358" s="29"/>
    </row>
    <row r="359" spans="2:67" s="19" customFormat="1" ht="30" customHeight="1" x14ac:dyDescent="0.3">
      <c r="B359" s="113" t="s">
        <v>180</v>
      </c>
      <c r="C359" s="561"/>
      <c r="D359" s="561"/>
      <c r="E359" s="561"/>
      <c r="F359" s="561"/>
      <c r="G359" s="561"/>
      <c r="K359" s="458"/>
      <c r="L359" s="458"/>
      <c r="M359" s="458"/>
      <c r="N359" s="458"/>
      <c r="O359" s="458"/>
      <c r="P359" s="458"/>
      <c r="Q359" s="458"/>
      <c r="R359" s="29"/>
      <c r="S359" s="29"/>
    </row>
    <row r="360" spans="2:67" s="19" customFormat="1" ht="16.2" customHeight="1" thickBot="1" x14ac:dyDescent="0.35">
      <c r="B360" s="113" t="s">
        <v>268</v>
      </c>
      <c r="C360" s="536" t="s">
        <v>9</v>
      </c>
      <c r="D360" s="536"/>
      <c r="E360" s="536"/>
      <c r="F360" s="536"/>
      <c r="G360" s="536"/>
      <c r="H360" s="556">
        <v>2018</v>
      </c>
      <c r="I360" s="556"/>
      <c r="J360" s="556"/>
      <c r="K360" s="556"/>
      <c r="L360" s="556"/>
      <c r="M360" s="556"/>
      <c r="N360" s="556"/>
      <c r="O360" s="556"/>
      <c r="P360" s="556"/>
      <c r="Q360" s="556">
        <v>2019</v>
      </c>
      <c r="R360" s="556"/>
      <c r="S360" s="556"/>
      <c r="T360" s="556"/>
      <c r="U360" s="556"/>
      <c r="V360" s="556"/>
      <c r="W360" s="556"/>
      <c r="X360" s="556"/>
      <c r="Y360" s="556"/>
      <c r="Z360" s="562"/>
      <c r="AA360" s="562"/>
      <c r="AB360" s="562"/>
      <c r="AC360" s="556">
        <v>2020</v>
      </c>
      <c r="AD360" s="556"/>
      <c r="AE360" s="556"/>
      <c r="AF360" s="556"/>
      <c r="AG360" s="556"/>
      <c r="AH360" s="556"/>
      <c r="AI360" s="556"/>
      <c r="AJ360" s="556"/>
      <c r="AK360" s="556"/>
      <c r="AL360" s="556"/>
      <c r="AM360" s="556"/>
      <c r="AN360" s="556"/>
      <c r="AO360" s="556">
        <v>2021</v>
      </c>
      <c r="AP360" s="556"/>
      <c r="AQ360" s="556"/>
      <c r="AR360" s="556"/>
      <c r="AS360" s="556"/>
      <c r="AT360" s="556"/>
      <c r="AU360" s="556"/>
      <c r="AV360" s="556"/>
      <c r="AW360" s="556"/>
      <c r="AX360" s="556"/>
      <c r="AY360" s="556"/>
      <c r="AZ360" s="556"/>
      <c r="BA360" s="556">
        <v>2022</v>
      </c>
      <c r="BB360" s="556"/>
      <c r="BC360" s="556"/>
      <c r="BD360" s="556"/>
      <c r="BE360" s="556"/>
      <c r="BF360" s="556"/>
      <c r="BG360" s="556"/>
      <c r="BH360" s="556"/>
      <c r="BI360" s="556"/>
      <c r="BJ360" s="556"/>
      <c r="BK360" s="556"/>
      <c r="BL360" s="556"/>
      <c r="BM360" s="556">
        <v>2023</v>
      </c>
      <c r="BN360" s="556"/>
      <c r="BO360" s="556"/>
    </row>
    <row r="361" spans="2:67" s="19" customFormat="1" ht="42" x14ac:dyDescent="0.3">
      <c r="B361" s="113" t="s">
        <v>252</v>
      </c>
      <c r="C361" s="114" t="s">
        <v>270</v>
      </c>
      <c r="D361" s="114" t="s">
        <v>271</v>
      </c>
      <c r="E361" s="114" t="s">
        <v>272</v>
      </c>
      <c r="F361" s="114" t="s">
        <v>273</v>
      </c>
      <c r="G361" s="114" t="s">
        <v>274</v>
      </c>
      <c r="H361" s="114" t="s">
        <v>288</v>
      </c>
      <c r="I361" s="114" t="s">
        <v>289</v>
      </c>
      <c r="J361" s="114" t="s">
        <v>290</v>
      </c>
      <c r="K361" s="114" t="s">
        <v>291</v>
      </c>
      <c r="L361" s="114" t="s">
        <v>292</v>
      </c>
      <c r="M361" s="114" t="s">
        <v>293</v>
      </c>
      <c r="N361" s="114" t="s">
        <v>294</v>
      </c>
      <c r="O361" s="114" t="s">
        <v>295</v>
      </c>
      <c r="P361" s="114" t="s">
        <v>296</v>
      </c>
      <c r="Q361" s="114" t="s">
        <v>297</v>
      </c>
      <c r="R361" s="114" t="s">
        <v>298</v>
      </c>
      <c r="S361" s="114" t="s">
        <v>299</v>
      </c>
      <c r="T361" s="114" t="s">
        <v>300</v>
      </c>
      <c r="U361" s="114" t="s">
        <v>301</v>
      </c>
      <c r="V361" s="114" t="s">
        <v>302</v>
      </c>
      <c r="W361" s="114" t="s">
        <v>303</v>
      </c>
      <c r="X361" s="114" t="s">
        <v>304</v>
      </c>
      <c r="Y361" s="114" t="s">
        <v>305</v>
      </c>
      <c r="Z361" s="114" t="s">
        <v>306</v>
      </c>
      <c r="AA361" s="114" t="s">
        <v>307</v>
      </c>
      <c r="AB361" s="114" t="s">
        <v>308</v>
      </c>
      <c r="AC361" s="114" t="s">
        <v>309</v>
      </c>
      <c r="AD361" s="114" t="s">
        <v>310</v>
      </c>
      <c r="AE361" s="114" t="s">
        <v>311</v>
      </c>
      <c r="AF361" s="114" t="s">
        <v>312</v>
      </c>
      <c r="AG361" s="114" t="s">
        <v>313</v>
      </c>
      <c r="AH361" s="114" t="s">
        <v>314</v>
      </c>
      <c r="AI361" s="114" t="s">
        <v>315</v>
      </c>
      <c r="AJ361" s="114" t="s">
        <v>316</v>
      </c>
      <c r="AK361" s="114" t="s">
        <v>317</v>
      </c>
      <c r="AL361" s="114" t="s">
        <v>318</v>
      </c>
      <c r="AM361" s="114" t="s">
        <v>319</v>
      </c>
      <c r="AN361" s="114" t="s">
        <v>320</v>
      </c>
      <c r="AO361" s="114" t="s">
        <v>321</v>
      </c>
      <c r="AP361" s="114" t="s">
        <v>322</v>
      </c>
      <c r="AQ361" s="114" t="s">
        <v>323</v>
      </c>
      <c r="AR361" s="114" t="s">
        <v>324</v>
      </c>
      <c r="AS361" s="114" t="s">
        <v>325</v>
      </c>
      <c r="AT361" s="114" t="s">
        <v>326</v>
      </c>
      <c r="AU361" s="114" t="s">
        <v>327</v>
      </c>
      <c r="AV361" s="114" t="s">
        <v>328</v>
      </c>
      <c r="AW361" s="114" t="s">
        <v>329</v>
      </c>
      <c r="AX361" s="114" t="s">
        <v>330</v>
      </c>
      <c r="AY361" s="114" t="s">
        <v>331</v>
      </c>
      <c r="AZ361" s="114" t="s">
        <v>332</v>
      </c>
      <c r="BA361" s="114" t="s">
        <v>333</v>
      </c>
      <c r="BB361" s="114" t="s">
        <v>334</v>
      </c>
      <c r="BC361" s="114" t="s">
        <v>335</v>
      </c>
      <c r="BD361" s="114" t="s">
        <v>336</v>
      </c>
      <c r="BE361" s="114" t="s">
        <v>337</v>
      </c>
      <c r="BF361" s="114" t="s">
        <v>338</v>
      </c>
      <c r="BG361" s="114" t="s">
        <v>339</v>
      </c>
      <c r="BH361" s="114" t="s">
        <v>340</v>
      </c>
      <c r="BI361" s="114" t="s">
        <v>341</v>
      </c>
      <c r="BJ361" s="114" t="s">
        <v>342</v>
      </c>
      <c r="BK361" s="114" t="s">
        <v>343</v>
      </c>
      <c r="BL361" s="114" t="s">
        <v>344</v>
      </c>
      <c r="BM361" s="309" t="s">
        <v>345</v>
      </c>
      <c r="BN361" s="309" t="s">
        <v>346</v>
      </c>
      <c r="BO361" s="309" t="s">
        <v>347</v>
      </c>
    </row>
    <row r="362" spans="2:67" ht="30.6" x14ac:dyDescent="0.3">
      <c r="B362" s="113" t="s">
        <v>348</v>
      </c>
      <c r="C362" s="310"/>
      <c r="D362" s="310"/>
      <c r="E362" s="310"/>
      <c r="F362" s="310"/>
      <c r="G362" s="311"/>
      <c r="H362" s="460"/>
      <c r="I362" s="460"/>
      <c r="J362" s="460"/>
      <c r="K362" s="460"/>
      <c r="L362" s="460"/>
      <c r="M362" s="460"/>
      <c r="N362" s="460"/>
      <c r="O362" s="460"/>
      <c r="P362" s="460"/>
      <c r="Q362" s="460"/>
      <c r="R362" s="460"/>
      <c r="S362" s="460"/>
      <c r="T362" s="460"/>
      <c r="U362" s="460"/>
      <c r="V362" s="460"/>
      <c r="W362" s="460"/>
      <c r="X362" s="460"/>
      <c r="Y362" s="460"/>
      <c r="Z362" s="460"/>
      <c r="AA362" s="460"/>
      <c r="AB362" s="460"/>
      <c r="AC362" s="460"/>
      <c r="AD362" s="460"/>
      <c r="AE362" s="460"/>
      <c r="AF362" s="460"/>
      <c r="AG362" s="460"/>
      <c r="AH362" s="460"/>
      <c r="AI362" s="460"/>
      <c r="AJ362" s="460"/>
      <c r="AK362" s="460"/>
      <c r="AL362" s="460"/>
      <c r="AM362" s="460"/>
      <c r="AN362" s="460"/>
      <c r="AO362" s="460"/>
      <c r="AP362" s="460"/>
      <c r="AQ362" s="460"/>
      <c r="AR362" s="460"/>
      <c r="AS362" s="460"/>
      <c r="AT362" s="460"/>
      <c r="AU362" s="460"/>
      <c r="AV362" s="460"/>
      <c r="AW362" s="460"/>
      <c r="AX362" s="460"/>
      <c r="AY362" s="460"/>
      <c r="AZ362" s="460"/>
      <c r="BA362" s="460"/>
      <c r="BB362" s="460"/>
      <c r="BC362" s="460"/>
      <c r="BD362" s="460"/>
      <c r="BE362" s="460"/>
      <c r="BF362" s="460"/>
      <c r="BG362" s="460"/>
      <c r="BH362" s="460"/>
      <c r="BI362" s="460"/>
      <c r="BJ362" s="460"/>
      <c r="BK362" s="460"/>
      <c r="BL362" s="312"/>
      <c r="BM362" s="460"/>
      <c r="BN362" s="460"/>
      <c r="BO362" s="460"/>
    </row>
    <row r="363" spans="2:67" ht="30.6" x14ac:dyDescent="0.3">
      <c r="B363" s="113" t="s">
        <v>349</v>
      </c>
      <c r="C363" s="310"/>
      <c r="D363" s="310"/>
      <c r="E363" s="310"/>
      <c r="F363" s="310"/>
      <c r="G363" s="311"/>
      <c r="H363" s="460"/>
      <c r="I363" s="460"/>
      <c r="J363" s="460"/>
      <c r="K363" s="460"/>
      <c r="L363" s="460"/>
      <c r="M363" s="460"/>
      <c r="N363" s="460"/>
      <c r="O363" s="460"/>
      <c r="P363" s="460"/>
      <c r="Q363" s="460"/>
      <c r="R363" s="460"/>
      <c r="S363" s="460"/>
      <c r="T363" s="460"/>
      <c r="U363" s="460"/>
      <c r="V363" s="460"/>
      <c r="W363" s="460"/>
      <c r="X363" s="460"/>
      <c r="Y363" s="460"/>
      <c r="Z363" s="460"/>
      <c r="AA363" s="460"/>
      <c r="AB363" s="460"/>
      <c r="AC363" s="460"/>
      <c r="AD363" s="460"/>
      <c r="AE363" s="460"/>
      <c r="AF363" s="460"/>
      <c r="AG363" s="460"/>
      <c r="AH363" s="460"/>
      <c r="AI363" s="460"/>
      <c r="AJ363" s="460"/>
      <c r="AK363" s="460"/>
      <c r="AL363" s="460"/>
      <c r="AM363" s="460"/>
      <c r="AN363" s="460"/>
      <c r="AO363" s="460"/>
      <c r="AP363" s="460"/>
      <c r="AQ363" s="460"/>
      <c r="AR363" s="460"/>
      <c r="AS363" s="460"/>
      <c r="AT363" s="460"/>
      <c r="AU363" s="460"/>
      <c r="AV363" s="460"/>
      <c r="AW363" s="460"/>
      <c r="AX363" s="460"/>
      <c r="AY363" s="460"/>
      <c r="AZ363" s="460"/>
      <c r="BA363" s="460"/>
      <c r="BB363" s="460"/>
      <c r="BC363" s="460"/>
      <c r="BD363" s="460"/>
      <c r="BE363" s="460"/>
      <c r="BF363" s="460"/>
      <c r="BG363" s="460"/>
      <c r="BH363" s="460"/>
      <c r="BI363" s="460"/>
      <c r="BJ363" s="460"/>
      <c r="BK363" s="460"/>
      <c r="BL363" s="312"/>
      <c r="BM363" s="460"/>
      <c r="BN363" s="460"/>
      <c r="BO363" s="460"/>
    </row>
    <row r="364" spans="2:67" ht="15.6" x14ac:dyDescent="0.3">
      <c r="B364" s="313" t="s">
        <v>350</v>
      </c>
      <c r="C364" s="314">
        <f t="shared" ref="C364:BN364" si="198">SUM(C362+C363)</f>
        <v>0</v>
      </c>
      <c r="D364" s="314">
        <f t="shared" si="198"/>
        <v>0</v>
      </c>
      <c r="E364" s="314">
        <f t="shared" si="198"/>
        <v>0</v>
      </c>
      <c r="F364" s="314">
        <f t="shared" si="198"/>
        <v>0</v>
      </c>
      <c r="G364" s="314">
        <f t="shared" si="198"/>
        <v>0</v>
      </c>
      <c r="H364" s="314">
        <f t="shared" si="198"/>
        <v>0</v>
      </c>
      <c r="I364" s="314">
        <f t="shared" si="198"/>
        <v>0</v>
      </c>
      <c r="J364" s="314">
        <f t="shared" si="198"/>
        <v>0</v>
      </c>
      <c r="K364" s="314">
        <f t="shared" si="198"/>
        <v>0</v>
      </c>
      <c r="L364" s="314">
        <f t="shared" si="198"/>
        <v>0</v>
      </c>
      <c r="M364" s="314">
        <f t="shared" si="198"/>
        <v>0</v>
      </c>
      <c r="N364" s="314">
        <f t="shared" si="198"/>
        <v>0</v>
      </c>
      <c r="O364" s="314">
        <f t="shared" si="198"/>
        <v>0</v>
      </c>
      <c r="P364" s="314">
        <f t="shared" si="198"/>
        <v>0</v>
      </c>
      <c r="Q364" s="314">
        <f t="shared" si="198"/>
        <v>0</v>
      </c>
      <c r="R364" s="314">
        <f t="shared" si="198"/>
        <v>0</v>
      </c>
      <c r="S364" s="314">
        <f t="shared" si="198"/>
        <v>0</v>
      </c>
      <c r="T364" s="314">
        <f t="shared" si="198"/>
        <v>0</v>
      </c>
      <c r="U364" s="314">
        <f t="shared" si="198"/>
        <v>0</v>
      </c>
      <c r="V364" s="314">
        <f t="shared" si="198"/>
        <v>0</v>
      </c>
      <c r="W364" s="314">
        <f t="shared" si="198"/>
        <v>0</v>
      </c>
      <c r="X364" s="314">
        <f t="shared" si="198"/>
        <v>0</v>
      </c>
      <c r="Y364" s="314">
        <f t="shared" si="198"/>
        <v>0</v>
      </c>
      <c r="Z364" s="314">
        <f t="shared" si="198"/>
        <v>0</v>
      </c>
      <c r="AA364" s="314">
        <f t="shared" si="198"/>
        <v>0</v>
      </c>
      <c r="AB364" s="314">
        <f t="shared" si="198"/>
        <v>0</v>
      </c>
      <c r="AC364" s="314">
        <f t="shared" si="198"/>
        <v>0</v>
      </c>
      <c r="AD364" s="314">
        <f t="shared" si="198"/>
        <v>0</v>
      </c>
      <c r="AE364" s="314">
        <f t="shared" si="198"/>
        <v>0</v>
      </c>
      <c r="AF364" s="314">
        <f t="shared" si="198"/>
        <v>0</v>
      </c>
      <c r="AG364" s="314">
        <f t="shared" si="198"/>
        <v>0</v>
      </c>
      <c r="AH364" s="314">
        <f t="shared" si="198"/>
        <v>0</v>
      </c>
      <c r="AI364" s="314">
        <f t="shared" si="198"/>
        <v>0</v>
      </c>
      <c r="AJ364" s="314">
        <f t="shared" si="198"/>
        <v>0</v>
      </c>
      <c r="AK364" s="314">
        <f t="shared" si="198"/>
        <v>0</v>
      </c>
      <c r="AL364" s="314">
        <f t="shared" si="198"/>
        <v>0</v>
      </c>
      <c r="AM364" s="314">
        <f t="shared" si="198"/>
        <v>0</v>
      </c>
      <c r="AN364" s="314">
        <f t="shared" si="198"/>
        <v>0</v>
      </c>
      <c r="AO364" s="314">
        <f t="shared" si="198"/>
        <v>0</v>
      </c>
      <c r="AP364" s="314">
        <f t="shared" si="198"/>
        <v>0</v>
      </c>
      <c r="AQ364" s="314">
        <f t="shared" si="198"/>
        <v>0</v>
      </c>
      <c r="AR364" s="314">
        <f t="shared" si="198"/>
        <v>0</v>
      </c>
      <c r="AS364" s="314">
        <f t="shared" si="198"/>
        <v>0</v>
      </c>
      <c r="AT364" s="314">
        <f t="shared" si="198"/>
        <v>0</v>
      </c>
      <c r="AU364" s="314">
        <f t="shared" si="198"/>
        <v>0</v>
      </c>
      <c r="AV364" s="314">
        <f t="shared" si="198"/>
        <v>0</v>
      </c>
      <c r="AW364" s="314">
        <f t="shared" si="198"/>
        <v>0</v>
      </c>
      <c r="AX364" s="314">
        <f t="shared" si="198"/>
        <v>0</v>
      </c>
      <c r="AY364" s="314">
        <f t="shared" si="198"/>
        <v>0</v>
      </c>
      <c r="AZ364" s="314">
        <f t="shared" si="198"/>
        <v>0</v>
      </c>
      <c r="BA364" s="314">
        <f t="shared" si="198"/>
        <v>0</v>
      </c>
      <c r="BB364" s="314">
        <f t="shared" si="198"/>
        <v>0</v>
      </c>
      <c r="BC364" s="314">
        <f t="shared" si="198"/>
        <v>0</v>
      </c>
      <c r="BD364" s="314">
        <f t="shared" si="198"/>
        <v>0</v>
      </c>
      <c r="BE364" s="314">
        <f t="shared" si="198"/>
        <v>0</v>
      </c>
      <c r="BF364" s="314">
        <f t="shared" si="198"/>
        <v>0</v>
      </c>
      <c r="BG364" s="314">
        <f t="shared" si="198"/>
        <v>0</v>
      </c>
      <c r="BH364" s="314">
        <f t="shared" si="198"/>
        <v>0</v>
      </c>
      <c r="BI364" s="314">
        <f t="shared" si="198"/>
        <v>0</v>
      </c>
      <c r="BJ364" s="314">
        <f t="shared" si="198"/>
        <v>0</v>
      </c>
      <c r="BK364" s="314">
        <f t="shared" si="198"/>
        <v>0</v>
      </c>
      <c r="BL364" s="314">
        <f t="shared" si="198"/>
        <v>0</v>
      </c>
      <c r="BM364" s="314">
        <f t="shared" si="198"/>
        <v>0</v>
      </c>
      <c r="BN364" s="314">
        <f t="shared" si="198"/>
        <v>0</v>
      </c>
      <c r="BO364" s="314">
        <f t="shared" ref="BO364" si="199">SUM(BO362+BO363)</f>
        <v>0</v>
      </c>
    </row>
    <row r="365" spans="2:67" ht="30.6" x14ac:dyDescent="0.3">
      <c r="B365" s="113" t="s">
        <v>351</v>
      </c>
      <c r="C365" s="310"/>
      <c r="D365" s="310"/>
      <c r="E365" s="310"/>
      <c r="F365" s="310"/>
      <c r="G365" s="311"/>
      <c r="H365" s="460"/>
      <c r="I365" s="460"/>
      <c r="J365" s="460"/>
      <c r="K365" s="460"/>
      <c r="L365" s="460"/>
      <c r="M365" s="460"/>
      <c r="N365" s="460"/>
      <c r="O365" s="460"/>
      <c r="P365" s="460"/>
      <c r="Q365" s="460"/>
      <c r="R365" s="460"/>
      <c r="S365" s="460"/>
      <c r="T365" s="460"/>
      <c r="U365" s="460"/>
      <c r="V365" s="460"/>
      <c r="W365" s="460"/>
      <c r="X365" s="460"/>
      <c r="Y365" s="460"/>
      <c r="Z365" s="460"/>
      <c r="AA365" s="460"/>
      <c r="AB365" s="460"/>
      <c r="AC365" s="460"/>
      <c r="AD365" s="460"/>
      <c r="AE365" s="460"/>
      <c r="AF365" s="460"/>
      <c r="AG365" s="460"/>
      <c r="AH365" s="460"/>
      <c r="AI365" s="460"/>
      <c r="AJ365" s="460"/>
      <c r="AK365" s="460"/>
      <c r="AL365" s="460"/>
      <c r="AM365" s="460"/>
      <c r="AN365" s="460"/>
      <c r="AO365" s="460"/>
      <c r="AP365" s="460"/>
      <c r="AQ365" s="460"/>
      <c r="AR365" s="460"/>
      <c r="AS365" s="460"/>
      <c r="AT365" s="460"/>
      <c r="AU365" s="460"/>
      <c r="AV365" s="460"/>
      <c r="AW365" s="460"/>
      <c r="AX365" s="460"/>
      <c r="AY365" s="460"/>
      <c r="AZ365" s="460"/>
      <c r="BA365" s="460"/>
      <c r="BB365" s="460"/>
      <c r="BC365" s="460"/>
      <c r="BD365" s="460"/>
      <c r="BE365" s="460"/>
      <c r="BF365" s="460"/>
      <c r="BG365" s="460"/>
      <c r="BH365" s="460"/>
      <c r="BI365" s="460"/>
      <c r="BJ365" s="460"/>
      <c r="BK365" s="460"/>
      <c r="BL365" s="312"/>
      <c r="BM365" s="460"/>
      <c r="BN365" s="460"/>
      <c r="BO365" s="460"/>
    </row>
    <row r="366" spans="2:67" ht="30.6" x14ac:dyDescent="0.3">
      <c r="B366" s="113" t="s">
        <v>352</v>
      </c>
      <c r="C366" s="310"/>
      <c r="D366" s="310"/>
      <c r="E366" s="310"/>
      <c r="F366" s="310"/>
      <c r="G366" s="311"/>
      <c r="H366" s="460"/>
      <c r="I366" s="460"/>
      <c r="J366" s="460"/>
      <c r="K366" s="460"/>
      <c r="L366" s="460"/>
      <c r="M366" s="460"/>
      <c r="N366" s="460"/>
      <c r="O366" s="460"/>
      <c r="P366" s="460"/>
      <c r="Q366" s="460"/>
      <c r="R366" s="460"/>
      <c r="S366" s="460"/>
      <c r="T366" s="460"/>
      <c r="U366" s="460"/>
      <c r="V366" s="460"/>
      <c r="W366" s="460"/>
      <c r="X366" s="460"/>
      <c r="Y366" s="460"/>
      <c r="Z366" s="460"/>
      <c r="AA366" s="460"/>
      <c r="AB366" s="460"/>
      <c r="AC366" s="460"/>
      <c r="AD366" s="460"/>
      <c r="AE366" s="460"/>
      <c r="AF366" s="460"/>
      <c r="AG366" s="460"/>
      <c r="AH366" s="460"/>
      <c r="AI366" s="460"/>
      <c r="AJ366" s="460"/>
      <c r="AK366" s="460"/>
      <c r="AL366" s="460"/>
      <c r="AM366" s="460"/>
      <c r="AN366" s="460"/>
      <c r="AO366" s="460"/>
      <c r="AP366" s="460"/>
      <c r="AQ366" s="460"/>
      <c r="AR366" s="460"/>
      <c r="AS366" s="460"/>
      <c r="AT366" s="460"/>
      <c r="AU366" s="460"/>
      <c r="AV366" s="460"/>
      <c r="AW366" s="460"/>
      <c r="AX366" s="460"/>
      <c r="AY366" s="460"/>
      <c r="AZ366" s="460"/>
      <c r="BA366" s="460"/>
      <c r="BB366" s="460"/>
      <c r="BC366" s="460"/>
      <c r="BD366" s="460"/>
      <c r="BE366" s="460"/>
      <c r="BF366" s="460"/>
      <c r="BG366" s="460"/>
      <c r="BH366" s="460"/>
      <c r="BI366" s="460"/>
      <c r="BJ366" s="460"/>
      <c r="BK366" s="460"/>
      <c r="BL366" s="312"/>
      <c r="BM366" s="460"/>
      <c r="BN366" s="460"/>
      <c r="BO366" s="460"/>
    </row>
    <row r="367" spans="2:67" ht="15.6" x14ac:dyDescent="0.3">
      <c r="B367" s="313" t="s">
        <v>353</v>
      </c>
      <c r="C367" s="314">
        <f t="shared" ref="C367:BN367" si="200">SUM(C365+C366)</f>
        <v>0</v>
      </c>
      <c r="D367" s="314">
        <f t="shared" si="200"/>
        <v>0</v>
      </c>
      <c r="E367" s="314">
        <f t="shared" si="200"/>
        <v>0</v>
      </c>
      <c r="F367" s="314">
        <f t="shared" si="200"/>
        <v>0</v>
      </c>
      <c r="G367" s="314">
        <f t="shared" si="200"/>
        <v>0</v>
      </c>
      <c r="H367" s="314">
        <f t="shared" si="200"/>
        <v>0</v>
      </c>
      <c r="I367" s="314">
        <f t="shared" si="200"/>
        <v>0</v>
      </c>
      <c r="J367" s="314">
        <f t="shared" si="200"/>
        <v>0</v>
      </c>
      <c r="K367" s="314">
        <f t="shared" si="200"/>
        <v>0</v>
      </c>
      <c r="L367" s="314">
        <f t="shared" si="200"/>
        <v>0</v>
      </c>
      <c r="M367" s="314">
        <f t="shared" si="200"/>
        <v>0</v>
      </c>
      <c r="N367" s="314">
        <f t="shared" si="200"/>
        <v>0</v>
      </c>
      <c r="O367" s="314">
        <f t="shared" si="200"/>
        <v>0</v>
      </c>
      <c r="P367" s="314">
        <f t="shared" si="200"/>
        <v>0</v>
      </c>
      <c r="Q367" s="314">
        <f t="shared" si="200"/>
        <v>0</v>
      </c>
      <c r="R367" s="314">
        <f t="shared" si="200"/>
        <v>0</v>
      </c>
      <c r="S367" s="314">
        <f t="shared" si="200"/>
        <v>0</v>
      </c>
      <c r="T367" s="314">
        <f t="shared" si="200"/>
        <v>0</v>
      </c>
      <c r="U367" s="314">
        <f t="shared" si="200"/>
        <v>0</v>
      </c>
      <c r="V367" s="314">
        <f t="shared" si="200"/>
        <v>0</v>
      </c>
      <c r="W367" s="314">
        <f t="shared" si="200"/>
        <v>0</v>
      </c>
      <c r="X367" s="314">
        <f t="shared" si="200"/>
        <v>0</v>
      </c>
      <c r="Y367" s="314">
        <f t="shared" si="200"/>
        <v>0</v>
      </c>
      <c r="Z367" s="314">
        <f t="shared" si="200"/>
        <v>0</v>
      </c>
      <c r="AA367" s="314">
        <f t="shared" si="200"/>
        <v>0</v>
      </c>
      <c r="AB367" s="314">
        <f t="shared" si="200"/>
        <v>0</v>
      </c>
      <c r="AC367" s="314">
        <f t="shared" si="200"/>
        <v>0</v>
      </c>
      <c r="AD367" s="314">
        <f t="shared" si="200"/>
        <v>0</v>
      </c>
      <c r="AE367" s="314">
        <f t="shared" si="200"/>
        <v>0</v>
      </c>
      <c r="AF367" s="314">
        <f t="shared" si="200"/>
        <v>0</v>
      </c>
      <c r="AG367" s="314">
        <f t="shared" si="200"/>
        <v>0</v>
      </c>
      <c r="AH367" s="314">
        <f t="shared" si="200"/>
        <v>0</v>
      </c>
      <c r="AI367" s="314">
        <f t="shared" si="200"/>
        <v>0</v>
      </c>
      <c r="AJ367" s="314">
        <f t="shared" si="200"/>
        <v>0</v>
      </c>
      <c r="AK367" s="314">
        <f t="shared" si="200"/>
        <v>0</v>
      </c>
      <c r="AL367" s="314">
        <f t="shared" si="200"/>
        <v>0</v>
      </c>
      <c r="AM367" s="314">
        <f t="shared" si="200"/>
        <v>0</v>
      </c>
      <c r="AN367" s="314">
        <f t="shared" si="200"/>
        <v>0</v>
      </c>
      <c r="AO367" s="314">
        <f t="shared" si="200"/>
        <v>0</v>
      </c>
      <c r="AP367" s="314">
        <f t="shared" si="200"/>
        <v>0</v>
      </c>
      <c r="AQ367" s="314">
        <f t="shared" si="200"/>
        <v>0</v>
      </c>
      <c r="AR367" s="314">
        <f t="shared" si="200"/>
        <v>0</v>
      </c>
      <c r="AS367" s="314">
        <f t="shared" si="200"/>
        <v>0</v>
      </c>
      <c r="AT367" s="314">
        <f t="shared" si="200"/>
        <v>0</v>
      </c>
      <c r="AU367" s="314">
        <f t="shared" si="200"/>
        <v>0</v>
      </c>
      <c r="AV367" s="314">
        <f t="shared" si="200"/>
        <v>0</v>
      </c>
      <c r="AW367" s="314">
        <f t="shared" si="200"/>
        <v>0</v>
      </c>
      <c r="AX367" s="314">
        <f t="shared" si="200"/>
        <v>0</v>
      </c>
      <c r="AY367" s="314">
        <f t="shared" si="200"/>
        <v>0</v>
      </c>
      <c r="AZ367" s="314">
        <f t="shared" si="200"/>
        <v>0</v>
      </c>
      <c r="BA367" s="314">
        <f t="shared" si="200"/>
        <v>0</v>
      </c>
      <c r="BB367" s="314">
        <f t="shared" si="200"/>
        <v>0</v>
      </c>
      <c r="BC367" s="314">
        <f t="shared" si="200"/>
        <v>0</v>
      </c>
      <c r="BD367" s="314">
        <f t="shared" si="200"/>
        <v>0</v>
      </c>
      <c r="BE367" s="314">
        <f t="shared" si="200"/>
        <v>0</v>
      </c>
      <c r="BF367" s="314">
        <f t="shared" si="200"/>
        <v>0</v>
      </c>
      <c r="BG367" s="314">
        <f t="shared" si="200"/>
        <v>0</v>
      </c>
      <c r="BH367" s="314">
        <f t="shared" si="200"/>
        <v>0</v>
      </c>
      <c r="BI367" s="314">
        <f t="shared" si="200"/>
        <v>0</v>
      </c>
      <c r="BJ367" s="314">
        <f t="shared" si="200"/>
        <v>0</v>
      </c>
      <c r="BK367" s="314">
        <f t="shared" si="200"/>
        <v>0</v>
      </c>
      <c r="BL367" s="314">
        <f t="shared" si="200"/>
        <v>0</v>
      </c>
      <c r="BM367" s="314">
        <f t="shared" si="200"/>
        <v>0</v>
      </c>
      <c r="BN367" s="314">
        <f t="shared" si="200"/>
        <v>0</v>
      </c>
      <c r="BO367" s="314">
        <f t="shared" ref="BO367" si="201">SUM(BO365+BO366)</f>
        <v>0</v>
      </c>
    </row>
    <row r="368" spans="2:67" ht="15.6" x14ac:dyDescent="0.3">
      <c r="B368" s="315" t="s">
        <v>354</v>
      </c>
      <c r="C368" s="316">
        <f t="shared" ref="C368:BN368" si="202">SUM(C364+C367)</f>
        <v>0</v>
      </c>
      <c r="D368" s="316">
        <f t="shared" si="202"/>
        <v>0</v>
      </c>
      <c r="E368" s="316">
        <f t="shared" si="202"/>
        <v>0</v>
      </c>
      <c r="F368" s="316">
        <f t="shared" si="202"/>
        <v>0</v>
      </c>
      <c r="G368" s="316">
        <f t="shared" si="202"/>
        <v>0</v>
      </c>
      <c r="H368" s="316">
        <f t="shared" si="202"/>
        <v>0</v>
      </c>
      <c r="I368" s="316">
        <f t="shared" si="202"/>
        <v>0</v>
      </c>
      <c r="J368" s="316">
        <f t="shared" si="202"/>
        <v>0</v>
      </c>
      <c r="K368" s="316">
        <f t="shared" si="202"/>
        <v>0</v>
      </c>
      <c r="L368" s="316">
        <f t="shared" si="202"/>
        <v>0</v>
      </c>
      <c r="M368" s="316">
        <f t="shared" si="202"/>
        <v>0</v>
      </c>
      <c r="N368" s="316">
        <f t="shared" si="202"/>
        <v>0</v>
      </c>
      <c r="O368" s="316">
        <f t="shared" si="202"/>
        <v>0</v>
      </c>
      <c r="P368" s="316">
        <f t="shared" si="202"/>
        <v>0</v>
      </c>
      <c r="Q368" s="316">
        <f t="shared" si="202"/>
        <v>0</v>
      </c>
      <c r="R368" s="316">
        <f t="shared" si="202"/>
        <v>0</v>
      </c>
      <c r="S368" s="316">
        <f t="shared" si="202"/>
        <v>0</v>
      </c>
      <c r="T368" s="316">
        <f t="shared" si="202"/>
        <v>0</v>
      </c>
      <c r="U368" s="316">
        <f t="shared" si="202"/>
        <v>0</v>
      </c>
      <c r="V368" s="316">
        <f t="shared" si="202"/>
        <v>0</v>
      </c>
      <c r="W368" s="316">
        <f t="shared" si="202"/>
        <v>0</v>
      </c>
      <c r="X368" s="316">
        <f t="shared" si="202"/>
        <v>0</v>
      </c>
      <c r="Y368" s="316">
        <f t="shared" si="202"/>
        <v>0</v>
      </c>
      <c r="Z368" s="316">
        <f t="shared" si="202"/>
        <v>0</v>
      </c>
      <c r="AA368" s="316">
        <f t="shared" si="202"/>
        <v>0</v>
      </c>
      <c r="AB368" s="316">
        <f t="shared" si="202"/>
        <v>0</v>
      </c>
      <c r="AC368" s="316">
        <f t="shared" si="202"/>
        <v>0</v>
      </c>
      <c r="AD368" s="316">
        <f t="shared" si="202"/>
        <v>0</v>
      </c>
      <c r="AE368" s="316">
        <f t="shared" si="202"/>
        <v>0</v>
      </c>
      <c r="AF368" s="316">
        <f t="shared" si="202"/>
        <v>0</v>
      </c>
      <c r="AG368" s="316">
        <f t="shared" si="202"/>
        <v>0</v>
      </c>
      <c r="AH368" s="316">
        <f t="shared" si="202"/>
        <v>0</v>
      </c>
      <c r="AI368" s="316">
        <f t="shared" si="202"/>
        <v>0</v>
      </c>
      <c r="AJ368" s="316">
        <f t="shared" si="202"/>
        <v>0</v>
      </c>
      <c r="AK368" s="316">
        <f t="shared" si="202"/>
        <v>0</v>
      </c>
      <c r="AL368" s="316">
        <f t="shared" si="202"/>
        <v>0</v>
      </c>
      <c r="AM368" s="316">
        <f t="shared" si="202"/>
        <v>0</v>
      </c>
      <c r="AN368" s="316">
        <f t="shared" si="202"/>
        <v>0</v>
      </c>
      <c r="AO368" s="316">
        <f t="shared" si="202"/>
        <v>0</v>
      </c>
      <c r="AP368" s="316">
        <f t="shared" si="202"/>
        <v>0</v>
      </c>
      <c r="AQ368" s="316">
        <f t="shared" si="202"/>
        <v>0</v>
      </c>
      <c r="AR368" s="316">
        <f t="shared" si="202"/>
        <v>0</v>
      </c>
      <c r="AS368" s="316">
        <f t="shared" si="202"/>
        <v>0</v>
      </c>
      <c r="AT368" s="316">
        <f t="shared" si="202"/>
        <v>0</v>
      </c>
      <c r="AU368" s="316">
        <f t="shared" si="202"/>
        <v>0</v>
      </c>
      <c r="AV368" s="316">
        <f t="shared" si="202"/>
        <v>0</v>
      </c>
      <c r="AW368" s="316">
        <f t="shared" si="202"/>
        <v>0</v>
      </c>
      <c r="AX368" s="316">
        <f t="shared" si="202"/>
        <v>0</v>
      </c>
      <c r="AY368" s="316">
        <f t="shared" si="202"/>
        <v>0</v>
      </c>
      <c r="AZ368" s="316">
        <f t="shared" si="202"/>
        <v>0</v>
      </c>
      <c r="BA368" s="316">
        <f t="shared" si="202"/>
        <v>0</v>
      </c>
      <c r="BB368" s="316">
        <f t="shared" si="202"/>
        <v>0</v>
      </c>
      <c r="BC368" s="316">
        <f t="shared" si="202"/>
        <v>0</v>
      </c>
      <c r="BD368" s="316">
        <f t="shared" si="202"/>
        <v>0</v>
      </c>
      <c r="BE368" s="316">
        <f t="shared" si="202"/>
        <v>0</v>
      </c>
      <c r="BF368" s="316">
        <f t="shared" si="202"/>
        <v>0</v>
      </c>
      <c r="BG368" s="316">
        <f t="shared" si="202"/>
        <v>0</v>
      </c>
      <c r="BH368" s="316">
        <f t="shared" si="202"/>
        <v>0</v>
      </c>
      <c r="BI368" s="316">
        <f t="shared" si="202"/>
        <v>0</v>
      </c>
      <c r="BJ368" s="316">
        <f t="shared" si="202"/>
        <v>0</v>
      </c>
      <c r="BK368" s="316">
        <f t="shared" si="202"/>
        <v>0</v>
      </c>
      <c r="BL368" s="316">
        <f t="shared" si="202"/>
        <v>0</v>
      </c>
      <c r="BM368" s="316">
        <f t="shared" si="202"/>
        <v>0</v>
      </c>
      <c r="BN368" s="316">
        <f t="shared" si="202"/>
        <v>0</v>
      </c>
      <c r="BO368" s="316">
        <f t="shared" ref="BO368" si="203">SUM(BO364+BO367)</f>
        <v>0</v>
      </c>
    </row>
    <row r="369" spans="2:67" ht="16.2" thickBot="1" x14ac:dyDescent="0.35">
      <c r="B369" s="317" t="s">
        <v>355</v>
      </c>
      <c r="C369" s="318">
        <f>C368/C$11</f>
        <v>0</v>
      </c>
      <c r="D369" s="318">
        <f>D368/D$11</f>
        <v>0</v>
      </c>
      <c r="E369" s="318">
        <f>E368/E$11</f>
        <v>0</v>
      </c>
      <c r="F369" s="318">
        <f>F368/F$11</f>
        <v>0</v>
      </c>
      <c r="G369" s="318">
        <f>G368/G$11</f>
        <v>0</v>
      </c>
      <c r="H369" s="319"/>
      <c r="I369" s="320"/>
      <c r="J369" s="320"/>
      <c r="K369" s="320"/>
      <c r="L369" s="320"/>
      <c r="M369" s="321"/>
      <c r="N369" s="320"/>
      <c r="O369" s="320"/>
      <c r="P369" s="320"/>
      <c r="Q369" s="320"/>
      <c r="R369" s="321"/>
      <c r="S369" s="320"/>
      <c r="T369" s="320"/>
      <c r="U369" s="320"/>
      <c r="V369" s="320"/>
      <c r="W369" s="321"/>
      <c r="X369" s="320"/>
      <c r="Y369" s="320"/>
      <c r="Z369" s="320"/>
      <c r="AA369" s="320"/>
      <c r="AB369" s="321"/>
      <c r="AC369" s="320"/>
      <c r="AD369" s="320"/>
      <c r="AE369" s="320"/>
      <c r="AF369" s="320"/>
      <c r="AG369" s="321"/>
      <c r="AH369" s="320"/>
      <c r="AI369" s="320"/>
      <c r="AJ369" s="320"/>
      <c r="AK369" s="320"/>
      <c r="AL369" s="321"/>
      <c r="AM369" s="320"/>
      <c r="AN369" s="320"/>
      <c r="AO369" s="320"/>
      <c r="AP369" s="320"/>
      <c r="AQ369" s="321"/>
      <c r="AR369" s="320"/>
      <c r="AS369" s="320"/>
      <c r="AT369" s="320"/>
      <c r="AU369" s="320"/>
      <c r="AV369" s="321"/>
      <c r="AW369" s="320"/>
      <c r="AX369" s="320"/>
      <c r="AY369" s="320"/>
      <c r="AZ369" s="320"/>
      <c r="BA369" s="321"/>
      <c r="BB369" s="320"/>
      <c r="BC369" s="320"/>
      <c r="BD369" s="320"/>
      <c r="BE369" s="320"/>
      <c r="BF369" s="321"/>
      <c r="BG369" s="320"/>
      <c r="BH369" s="320"/>
      <c r="BI369" s="320"/>
      <c r="BJ369" s="320"/>
      <c r="BK369" s="321"/>
      <c r="BL369" s="320"/>
      <c r="BM369" s="320"/>
      <c r="BN369" s="320"/>
      <c r="BO369" s="320"/>
    </row>
    <row r="370" spans="2:67" ht="30.6" x14ac:dyDescent="0.3">
      <c r="B370" s="322" t="s">
        <v>356</v>
      </c>
      <c r="C370" s="323"/>
      <c r="D370" s="323"/>
      <c r="E370" s="323"/>
      <c r="F370" s="323"/>
      <c r="G370" s="324"/>
      <c r="H370" s="460"/>
      <c r="I370" s="460"/>
      <c r="J370" s="460"/>
      <c r="K370" s="460"/>
      <c r="L370" s="460"/>
      <c r="M370" s="460"/>
      <c r="N370" s="460"/>
      <c r="O370" s="460"/>
      <c r="P370" s="460"/>
      <c r="Q370" s="460"/>
      <c r="R370" s="460"/>
      <c r="S370" s="460"/>
      <c r="T370" s="460"/>
      <c r="U370" s="460"/>
      <c r="V370" s="460"/>
      <c r="W370" s="460"/>
      <c r="X370" s="460"/>
      <c r="Y370" s="460"/>
      <c r="Z370" s="460"/>
      <c r="AA370" s="460"/>
      <c r="AB370" s="460"/>
      <c r="AC370" s="460"/>
      <c r="AD370" s="460"/>
      <c r="AE370" s="460"/>
      <c r="AF370" s="460"/>
      <c r="AG370" s="460"/>
      <c r="AH370" s="460"/>
      <c r="AI370" s="460"/>
      <c r="AJ370" s="460"/>
      <c r="AK370" s="460"/>
      <c r="AL370" s="460"/>
      <c r="AM370" s="460"/>
      <c r="AN370" s="460"/>
      <c r="AO370" s="460"/>
      <c r="AP370" s="460"/>
      <c r="AQ370" s="460"/>
      <c r="AR370" s="460"/>
      <c r="AS370" s="460"/>
      <c r="AT370" s="460"/>
      <c r="AU370" s="460"/>
      <c r="AV370" s="460"/>
      <c r="AW370" s="460"/>
      <c r="AX370" s="460"/>
      <c r="AY370" s="460"/>
      <c r="AZ370" s="460"/>
      <c r="BA370" s="460"/>
      <c r="BB370" s="460"/>
      <c r="BC370" s="460"/>
      <c r="BD370" s="460"/>
      <c r="BE370" s="460"/>
      <c r="BF370" s="460"/>
      <c r="BG370" s="460"/>
      <c r="BH370" s="460"/>
      <c r="BI370" s="460"/>
      <c r="BJ370" s="460"/>
      <c r="BK370" s="460"/>
      <c r="BL370" s="312"/>
      <c r="BM370" s="460"/>
      <c r="BN370" s="460"/>
      <c r="BO370" s="460"/>
    </row>
    <row r="371" spans="2:67" ht="30.6" x14ac:dyDescent="0.3">
      <c r="B371" s="113" t="s">
        <v>357</v>
      </c>
      <c r="C371" s="323"/>
      <c r="D371" s="323"/>
      <c r="E371" s="323"/>
      <c r="F371" s="323"/>
      <c r="G371" s="324"/>
      <c r="H371" s="460"/>
      <c r="I371" s="460"/>
      <c r="J371" s="460"/>
      <c r="K371" s="460"/>
      <c r="L371" s="460"/>
      <c r="M371" s="460"/>
      <c r="N371" s="460"/>
      <c r="O371" s="460"/>
      <c r="P371" s="460"/>
      <c r="Q371" s="460"/>
      <c r="R371" s="460"/>
      <c r="S371" s="460"/>
      <c r="T371" s="460"/>
      <c r="U371" s="460"/>
      <c r="V371" s="460"/>
      <c r="W371" s="460"/>
      <c r="X371" s="460"/>
      <c r="Y371" s="460"/>
      <c r="Z371" s="460"/>
      <c r="AA371" s="460"/>
      <c r="AB371" s="460"/>
      <c r="AC371" s="460"/>
      <c r="AD371" s="460"/>
      <c r="AE371" s="460"/>
      <c r="AF371" s="460"/>
      <c r="AG371" s="460"/>
      <c r="AH371" s="460"/>
      <c r="AI371" s="460"/>
      <c r="AJ371" s="460"/>
      <c r="AK371" s="460"/>
      <c r="AL371" s="460"/>
      <c r="AM371" s="460"/>
      <c r="AN371" s="460"/>
      <c r="AO371" s="460"/>
      <c r="AP371" s="460"/>
      <c r="AQ371" s="460"/>
      <c r="AR371" s="460"/>
      <c r="AS371" s="460"/>
      <c r="AT371" s="460"/>
      <c r="AU371" s="460"/>
      <c r="AV371" s="460"/>
      <c r="AW371" s="460"/>
      <c r="AX371" s="460"/>
      <c r="AY371" s="460"/>
      <c r="AZ371" s="460"/>
      <c r="BA371" s="460"/>
      <c r="BB371" s="460"/>
      <c r="BC371" s="460"/>
      <c r="BD371" s="460"/>
      <c r="BE371" s="460"/>
      <c r="BF371" s="460"/>
      <c r="BG371" s="460"/>
      <c r="BH371" s="460"/>
      <c r="BI371" s="460"/>
      <c r="BJ371" s="460"/>
      <c r="BK371" s="460"/>
      <c r="BL371" s="312"/>
      <c r="BM371" s="460"/>
      <c r="BN371" s="460"/>
      <c r="BO371" s="460"/>
    </row>
    <row r="372" spans="2:67" ht="15.6" x14ac:dyDescent="0.3">
      <c r="B372" s="325" t="s">
        <v>358</v>
      </c>
      <c r="C372" s="326">
        <f t="shared" ref="C372:BN372" si="204">SUM(C370+C371)</f>
        <v>0</v>
      </c>
      <c r="D372" s="326">
        <f t="shared" si="204"/>
        <v>0</v>
      </c>
      <c r="E372" s="326">
        <f t="shared" si="204"/>
        <v>0</v>
      </c>
      <c r="F372" s="326">
        <f t="shared" si="204"/>
        <v>0</v>
      </c>
      <c r="G372" s="326">
        <f t="shared" si="204"/>
        <v>0</v>
      </c>
      <c r="H372" s="326">
        <f t="shared" si="204"/>
        <v>0</v>
      </c>
      <c r="I372" s="326">
        <f t="shared" si="204"/>
        <v>0</v>
      </c>
      <c r="J372" s="326">
        <f t="shared" si="204"/>
        <v>0</v>
      </c>
      <c r="K372" s="326">
        <f t="shared" si="204"/>
        <v>0</v>
      </c>
      <c r="L372" s="326">
        <f t="shared" si="204"/>
        <v>0</v>
      </c>
      <c r="M372" s="326">
        <f t="shared" si="204"/>
        <v>0</v>
      </c>
      <c r="N372" s="326">
        <f t="shared" si="204"/>
        <v>0</v>
      </c>
      <c r="O372" s="326">
        <f t="shared" si="204"/>
        <v>0</v>
      </c>
      <c r="P372" s="326">
        <f t="shared" si="204"/>
        <v>0</v>
      </c>
      <c r="Q372" s="326">
        <f t="shared" si="204"/>
        <v>0</v>
      </c>
      <c r="R372" s="326">
        <f t="shared" si="204"/>
        <v>0</v>
      </c>
      <c r="S372" s="326">
        <f t="shared" si="204"/>
        <v>0</v>
      </c>
      <c r="T372" s="326">
        <f t="shared" si="204"/>
        <v>0</v>
      </c>
      <c r="U372" s="326">
        <f t="shared" si="204"/>
        <v>0</v>
      </c>
      <c r="V372" s="326">
        <f t="shared" si="204"/>
        <v>0</v>
      </c>
      <c r="W372" s="326">
        <f t="shared" si="204"/>
        <v>0</v>
      </c>
      <c r="X372" s="326">
        <f t="shared" si="204"/>
        <v>0</v>
      </c>
      <c r="Y372" s="326">
        <f t="shared" si="204"/>
        <v>0</v>
      </c>
      <c r="Z372" s="326">
        <f t="shared" si="204"/>
        <v>0</v>
      </c>
      <c r="AA372" s="326">
        <f t="shared" si="204"/>
        <v>0</v>
      </c>
      <c r="AB372" s="326">
        <f t="shared" si="204"/>
        <v>0</v>
      </c>
      <c r="AC372" s="326">
        <f t="shared" si="204"/>
        <v>0</v>
      </c>
      <c r="AD372" s="326">
        <f t="shared" si="204"/>
        <v>0</v>
      </c>
      <c r="AE372" s="326">
        <f t="shared" si="204"/>
        <v>0</v>
      </c>
      <c r="AF372" s="326">
        <f t="shared" si="204"/>
        <v>0</v>
      </c>
      <c r="AG372" s="326">
        <f t="shared" si="204"/>
        <v>0</v>
      </c>
      <c r="AH372" s="326">
        <f t="shared" si="204"/>
        <v>0</v>
      </c>
      <c r="AI372" s="326">
        <f t="shared" si="204"/>
        <v>0</v>
      </c>
      <c r="AJ372" s="326">
        <f t="shared" si="204"/>
        <v>0</v>
      </c>
      <c r="AK372" s="326">
        <f t="shared" si="204"/>
        <v>0</v>
      </c>
      <c r="AL372" s="326">
        <f t="shared" si="204"/>
        <v>0</v>
      </c>
      <c r="AM372" s="326">
        <f t="shared" si="204"/>
        <v>0</v>
      </c>
      <c r="AN372" s="326">
        <f t="shared" si="204"/>
        <v>0</v>
      </c>
      <c r="AO372" s="326">
        <f t="shared" si="204"/>
        <v>0</v>
      </c>
      <c r="AP372" s="326">
        <f t="shared" si="204"/>
        <v>0</v>
      </c>
      <c r="AQ372" s="326">
        <f t="shared" si="204"/>
        <v>0</v>
      </c>
      <c r="AR372" s="326">
        <f t="shared" si="204"/>
        <v>0</v>
      </c>
      <c r="AS372" s="326">
        <f t="shared" si="204"/>
        <v>0</v>
      </c>
      <c r="AT372" s="326">
        <f t="shared" si="204"/>
        <v>0</v>
      </c>
      <c r="AU372" s="326">
        <f t="shared" si="204"/>
        <v>0</v>
      </c>
      <c r="AV372" s="326">
        <f t="shared" si="204"/>
        <v>0</v>
      </c>
      <c r="AW372" s="326">
        <f t="shared" si="204"/>
        <v>0</v>
      </c>
      <c r="AX372" s="326">
        <f t="shared" si="204"/>
        <v>0</v>
      </c>
      <c r="AY372" s="326">
        <f t="shared" si="204"/>
        <v>0</v>
      </c>
      <c r="AZ372" s="326">
        <f t="shared" si="204"/>
        <v>0</v>
      </c>
      <c r="BA372" s="326">
        <f t="shared" si="204"/>
        <v>0</v>
      </c>
      <c r="BB372" s="326">
        <f t="shared" si="204"/>
        <v>0</v>
      </c>
      <c r="BC372" s="326">
        <f t="shared" si="204"/>
        <v>0</v>
      </c>
      <c r="BD372" s="326">
        <f t="shared" si="204"/>
        <v>0</v>
      </c>
      <c r="BE372" s="326">
        <f t="shared" si="204"/>
        <v>0</v>
      </c>
      <c r="BF372" s="326">
        <f t="shared" si="204"/>
        <v>0</v>
      </c>
      <c r="BG372" s="326">
        <f t="shared" si="204"/>
        <v>0</v>
      </c>
      <c r="BH372" s="326">
        <f t="shared" si="204"/>
        <v>0</v>
      </c>
      <c r="BI372" s="326">
        <f t="shared" si="204"/>
        <v>0</v>
      </c>
      <c r="BJ372" s="326">
        <f t="shared" si="204"/>
        <v>0</v>
      </c>
      <c r="BK372" s="326">
        <f t="shared" si="204"/>
        <v>0</v>
      </c>
      <c r="BL372" s="326">
        <f t="shared" si="204"/>
        <v>0</v>
      </c>
      <c r="BM372" s="326">
        <f t="shared" si="204"/>
        <v>0</v>
      </c>
      <c r="BN372" s="326">
        <f t="shared" si="204"/>
        <v>0</v>
      </c>
      <c r="BO372" s="326">
        <f t="shared" ref="BO372" si="205">SUM(BO370+BO371)</f>
        <v>0</v>
      </c>
    </row>
    <row r="373" spans="2:67" ht="30.6" x14ac:dyDescent="0.3">
      <c r="B373" s="322" t="s">
        <v>359</v>
      </c>
      <c r="C373" s="323"/>
      <c r="D373" s="323"/>
      <c r="E373" s="323"/>
      <c r="F373" s="323"/>
      <c r="G373" s="324"/>
      <c r="H373" s="460"/>
      <c r="I373" s="460"/>
      <c r="J373" s="460"/>
      <c r="K373" s="460"/>
      <c r="L373" s="460"/>
      <c r="M373" s="460"/>
      <c r="N373" s="460"/>
      <c r="O373" s="460"/>
      <c r="P373" s="460"/>
      <c r="Q373" s="460"/>
      <c r="R373" s="460"/>
      <c r="S373" s="460"/>
      <c r="T373" s="460"/>
      <c r="U373" s="460"/>
      <c r="V373" s="460"/>
      <c r="W373" s="460"/>
      <c r="X373" s="460"/>
      <c r="Y373" s="460"/>
      <c r="Z373" s="460"/>
      <c r="AA373" s="460"/>
      <c r="AB373" s="460"/>
      <c r="AC373" s="460"/>
      <c r="AD373" s="460"/>
      <c r="AE373" s="460"/>
      <c r="AF373" s="460"/>
      <c r="AG373" s="460"/>
      <c r="AH373" s="460"/>
      <c r="AI373" s="460"/>
      <c r="AJ373" s="460"/>
      <c r="AK373" s="460"/>
      <c r="AL373" s="460"/>
      <c r="AM373" s="460"/>
      <c r="AN373" s="460"/>
      <c r="AO373" s="460"/>
      <c r="AP373" s="460"/>
      <c r="AQ373" s="460"/>
      <c r="AR373" s="460"/>
      <c r="AS373" s="460"/>
      <c r="AT373" s="460"/>
      <c r="AU373" s="460"/>
      <c r="AV373" s="460"/>
      <c r="AW373" s="460"/>
      <c r="AX373" s="460"/>
      <c r="AY373" s="460"/>
      <c r="AZ373" s="460"/>
      <c r="BA373" s="460"/>
      <c r="BB373" s="460"/>
      <c r="BC373" s="460"/>
      <c r="BD373" s="460"/>
      <c r="BE373" s="460"/>
      <c r="BF373" s="460"/>
      <c r="BG373" s="460"/>
      <c r="BH373" s="460"/>
      <c r="BI373" s="460"/>
      <c r="BJ373" s="460"/>
      <c r="BK373" s="460"/>
      <c r="BL373" s="312"/>
      <c r="BM373" s="460"/>
      <c r="BN373" s="460"/>
      <c r="BO373" s="460"/>
    </row>
    <row r="374" spans="2:67" ht="30.6" x14ac:dyDescent="0.3">
      <c r="B374" s="322" t="s">
        <v>360</v>
      </c>
      <c r="C374" s="327"/>
      <c r="D374" s="327"/>
      <c r="E374" s="327"/>
      <c r="F374" s="327"/>
      <c r="G374" s="328"/>
      <c r="H374" s="460"/>
      <c r="I374" s="460"/>
      <c r="J374" s="460"/>
      <c r="K374" s="460"/>
      <c r="L374" s="460"/>
      <c r="M374" s="460"/>
      <c r="N374" s="460"/>
      <c r="O374" s="460"/>
      <c r="P374" s="460"/>
      <c r="Q374" s="460"/>
      <c r="R374" s="460"/>
      <c r="S374" s="460"/>
      <c r="T374" s="460"/>
      <c r="U374" s="460"/>
      <c r="V374" s="460"/>
      <c r="W374" s="460"/>
      <c r="X374" s="460"/>
      <c r="Y374" s="460"/>
      <c r="Z374" s="460"/>
      <c r="AA374" s="460"/>
      <c r="AB374" s="460"/>
      <c r="AC374" s="460"/>
      <c r="AD374" s="460"/>
      <c r="AE374" s="460"/>
      <c r="AF374" s="460"/>
      <c r="AG374" s="460"/>
      <c r="AH374" s="460"/>
      <c r="AI374" s="460"/>
      <c r="AJ374" s="460"/>
      <c r="AK374" s="460"/>
      <c r="AL374" s="460"/>
      <c r="AM374" s="460"/>
      <c r="AN374" s="460"/>
      <c r="AO374" s="460"/>
      <c r="AP374" s="460"/>
      <c r="AQ374" s="460"/>
      <c r="AR374" s="460"/>
      <c r="AS374" s="460"/>
      <c r="AT374" s="460"/>
      <c r="AU374" s="460"/>
      <c r="AV374" s="460"/>
      <c r="AW374" s="460"/>
      <c r="AX374" s="460"/>
      <c r="AY374" s="460"/>
      <c r="AZ374" s="460"/>
      <c r="BA374" s="460"/>
      <c r="BB374" s="460"/>
      <c r="BC374" s="460"/>
      <c r="BD374" s="460"/>
      <c r="BE374" s="460"/>
      <c r="BF374" s="460"/>
      <c r="BG374" s="460"/>
      <c r="BH374" s="460"/>
      <c r="BI374" s="460"/>
      <c r="BJ374" s="460"/>
      <c r="BK374" s="460"/>
      <c r="BL374" s="312"/>
      <c r="BM374" s="460"/>
      <c r="BN374" s="460"/>
      <c r="BO374" s="460"/>
    </row>
    <row r="375" spans="2:67" ht="15.6" x14ac:dyDescent="0.3">
      <c r="B375" s="313" t="s">
        <v>361</v>
      </c>
      <c r="C375" s="329">
        <f t="shared" ref="C375:BN375" si="206">SUM(C373+C374)</f>
        <v>0</v>
      </c>
      <c r="D375" s="329">
        <f t="shared" si="206"/>
        <v>0</v>
      </c>
      <c r="E375" s="329">
        <f t="shared" si="206"/>
        <v>0</v>
      </c>
      <c r="F375" s="329">
        <f t="shared" si="206"/>
        <v>0</v>
      </c>
      <c r="G375" s="329">
        <f t="shared" si="206"/>
        <v>0</v>
      </c>
      <c r="H375" s="329">
        <f t="shared" si="206"/>
        <v>0</v>
      </c>
      <c r="I375" s="329">
        <f t="shared" si="206"/>
        <v>0</v>
      </c>
      <c r="J375" s="329">
        <f t="shared" si="206"/>
        <v>0</v>
      </c>
      <c r="K375" s="329">
        <f t="shared" si="206"/>
        <v>0</v>
      </c>
      <c r="L375" s="329">
        <f t="shared" si="206"/>
        <v>0</v>
      </c>
      <c r="M375" s="329">
        <f t="shared" si="206"/>
        <v>0</v>
      </c>
      <c r="N375" s="329">
        <f t="shared" si="206"/>
        <v>0</v>
      </c>
      <c r="O375" s="329">
        <f t="shared" si="206"/>
        <v>0</v>
      </c>
      <c r="P375" s="329">
        <f t="shared" si="206"/>
        <v>0</v>
      </c>
      <c r="Q375" s="329">
        <f t="shared" si="206"/>
        <v>0</v>
      </c>
      <c r="R375" s="329">
        <f t="shared" si="206"/>
        <v>0</v>
      </c>
      <c r="S375" s="329">
        <f t="shared" si="206"/>
        <v>0</v>
      </c>
      <c r="T375" s="329">
        <f t="shared" si="206"/>
        <v>0</v>
      </c>
      <c r="U375" s="329">
        <f t="shared" si="206"/>
        <v>0</v>
      </c>
      <c r="V375" s="329">
        <f t="shared" si="206"/>
        <v>0</v>
      </c>
      <c r="W375" s="329">
        <f t="shared" si="206"/>
        <v>0</v>
      </c>
      <c r="X375" s="329">
        <f t="shared" si="206"/>
        <v>0</v>
      </c>
      <c r="Y375" s="329">
        <f t="shared" si="206"/>
        <v>0</v>
      </c>
      <c r="Z375" s="329">
        <f t="shared" si="206"/>
        <v>0</v>
      </c>
      <c r="AA375" s="329">
        <f t="shared" si="206"/>
        <v>0</v>
      </c>
      <c r="AB375" s="329">
        <f t="shared" si="206"/>
        <v>0</v>
      </c>
      <c r="AC375" s="329">
        <f t="shared" si="206"/>
        <v>0</v>
      </c>
      <c r="AD375" s="329">
        <f t="shared" si="206"/>
        <v>0</v>
      </c>
      <c r="AE375" s="329">
        <f t="shared" si="206"/>
        <v>0</v>
      </c>
      <c r="AF375" s="329">
        <f t="shared" si="206"/>
        <v>0</v>
      </c>
      <c r="AG375" s="329">
        <f t="shared" si="206"/>
        <v>0</v>
      </c>
      <c r="AH375" s="329">
        <f t="shared" si="206"/>
        <v>0</v>
      </c>
      <c r="AI375" s="329">
        <f t="shared" si="206"/>
        <v>0</v>
      </c>
      <c r="AJ375" s="329">
        <f t="shared" si="206"/>
        <v>0</v>
      </c>
      <c r="AK375" s="329">
        <f t="shared" si="206"/>
        <v>0</v>
      </c>
      <c r="AL375" s="329">
        <f t="shared" si="206"/>
        <v>0</v>
      </c>
      <c r="AM375" s="329">
        <f t="shared" si="206"/>
        <v>0</v>
      </c>
      <c r="AN375" s="329">
        <f t="shared" si="206"/>
        <v>0</v>
      </c>
      <c r="AO375" s="329">
        <f t="shared" si="206"/>
        <v>0</v>
      </c>
      <c r="AP375" s="329">
        <f t="shared" si="206"/>
        <v>0</v>
      </c>
      <c r="AQ375" s="329">
        <f t="shared" si="206"/>
        <v>0</v>
      </c>
      <c r="AR375" s="329">
        <f t="shared" si="206"/>
        <v>0</v>
      </c>
      <c r="AS375" s="329">
        <f t="shared" si="206"/>
        <v>0</v>
      </c>
      <c r="AT375" s="329">
        <f t="shared" si="206"/>
        <v>0</v>
      </c>
      <c r="AU375" s="329">
        <f t="shared" si="206"/>
        <v>0</v>
      </c>
      <c r="AV375" s="329">
        <f t="shared" si="206"/>
        <v>0</v>
      </c>
      <c r="AW375" s="329">
        <f t="shared" si="206"/>
        <v>0</v>
      </c>
      <c r="AX375" s="329">
        <f t="shared" si="206"/>
        <v>0</v>
      </c>
      <c r="AY375" s="329">
        <f t="shared" si="206"/>
        <v>0</v>
      </c>
      <c r="AZ375" s="329">
        <f t="shared" si="206"/>
        <v>0</v>
      </c>
      <c r="BA375" s="329">
        <f t="shared" si="206"/>
        <v>0</v>
      </c>
      <c r="BB375" s="329">
        <f t="shared" si="206"/>
        <v>0</v>
      </c>
      <c r="BC375" s="329">
        <f t="shared" si="206"/>
        <v>0</v>
      </c>
      <c r="BD375" s="329">
        <f t="shared" si="206"/>
        <v>0</v>
      </c>
      <c r="BE375" s="329">
        <f t="shared" si="206"/>
        <v>0</v>
      </c>
      <c r="BF375" s="329">
        <f t="shared" si="206"/>
        <v>0</v>
      </c>
      <c r="BG375" s="329">
        <f t="shared" si="206"/>
        <v>0</v>
      </c>
      <c r="BH375" s="329">
        <f t="shared" si="206"/>
        <v>0</v>
      </c>
      <c r="BI375" s="329">
        <f t="shared" si="206"/>
        <v>0</v>
      </c>
      <c r="BJ375" s="329">
        <f t="shared" si="206"/>
        <v>0</v>
      </c>
      <c r="BK375" s="329">
        <f t="shared" si="206"/>
        <v>0</v>
      </c>
      <c r="BL375" s="329">
        <f t="shared" si="206"/>
        <v>0</v>
      </c>
      <c r="BM375" s="329">
        <f t="shared" si="206"/>
        <v>0</v>
      </c>
      <c r="BN375" s="329">
        <f t="shared" si="206"/>
        <v>0</v>
      </c>
      <c r="BO375" s="329">
        <f t="shared" ref="BO375" si="207">SUM(BO373+BO374)</f>
        <v>0</v>
      </c>
    </row>
    <row r="376" spans="2:67" ht="15.6" x14ac:dyDescent="0.3">
      <c r="B376" s="313" t="s">
        <v>362</v>
      </c>
      <c r="C376" s="329">
        <f t="shared" ref="C376:BN376" si="208">SUM(C372+C375)</f>
        <v>0</v>
      </c>
      <c r="D376" s="329">
        <f t="shared" si="208"/>
        <v>0</v>
      </c>
      <c r="E376" s="329">
        <f t="shared" si="208"/>
        <v>0</v>
      </c>
      <c r="F376" s="329">
        <f t="shared" si="208"/>
        <v>0</v>
      </c>
      <c r="G376" s="329">
        <f t="shared" si="208"/>
        <v>0</v>
      </c>
      <c r="H376" s="329">
        <f t="shared" si="208"/>
        <v>0</v>
      </c>
      <c r="I376" s="329">
        <f t="shared" si="208"/>
        <v>0</v>
      </c>
      <c r="J376" s="329">
        <f t="shared" si="208"/>
        <v>0</v>
      </c>
      <c r="K376" s="329">
        <f t="shared" si="208"/>
        <v>0</v>
      </c>
      <c r="L376" s="329">
        <f t="shared" si="208"/>
        <v>0</v>
      </c>
      <c r="M376" s="329">
        <f t="shared" si="208"/>
        <v>0</v>
      </c>
      <c r="N376" s="329">
        <f t="shared" si="208"/>
        <v>0</v>
      </c>
      <c r="O376" s="329">
        <f t="shared" si="208"/>
        <v>0</v>
      </c>
      <c r="P376" s="329">
        <f t="shared" si="208"/>
        <v>0</v>
      </c>
      <c r="Q376" s="329">
        <f t="shared" si="208"/>
        <v>0</v>
      </c>
      <c r="R376" s="329">
        <f t="shared" si="208"/>
        <v>0</v>
      </c>
      <c r="S376" s="329">
        <f t="shared" si="208"/>
        <v>0</v>
      </c>
      <c r="T376" s="329">
        <f t="shared" si="208"/>
        <v>0</v>
      </c>
      <c r="U376" s="329">
        <f t="shared" si="208"/>
        <v>0</v>
      </c>
      <c r="V376" s="329">
        <f t="shared" si="208"/>
        <v>0</v>
      </c>
      <c r="W376" s="329">
        <f t="shared" si="208"/>
        <v>0</v>
      </c>
      <c r="X376" s="329">
        <f t="shared" si="208"/>
        <v>0</v>
      </c>
      <c r="Y376" s="329">
        <f t="shared" si="208"/>
        <v>0</v>
      </c>
      <c r="Z376" s="329">
        <f t="shared" si="208"/>
        <v>0</v>
      </c>
      <c r="AA376" s="329">
        <f t="shared" si="208"/>
        <v>0</v>
      </c>
      <c r="AB376" s="329">
        <f t="shared" si="208"/>
        <v>0</v>
      </c>
      <c r="AC376" s="329">
        <f t="shared" si="208"/>
        <v>0</v>
      </c>
      <c r="AD376" s="329">
        <f t="shared" si="208"/>
        <v>0</v>
      </c>
      <c r="AE376" s="329">
        <f t="shared" si="208"/>
        <v>0</v>
      </c>
      <c r="AF376" s="329">
        <f t="shared" si="208"/>
        <v>0</v>
      </c>
      <c r="AG376" s="329">
        <f t="shared" si="208"/>
        <v>0</v>
      </c>
      <c r="AH376" s="329">
        <f t="shared" si="208"/>
        <v>0</v>
      </c>
      <c r="AI376" s="329">
        <f t="shared" si="208"/>
        <v>0</v>
      </c>
      <c r="AJ376" s="329">
        <f t="shared" si="208"/>
        <v>0</v>
      </c>
      <c r="AK376" s="329">
        <f t="shared" si="208"/>
        <v>0</v>
      </c>
      <c r="AL376" s="329">
        <f t="shared" si="208"/>
        <v>0</v>
      </c>
      <c r="AM376" s="329">
        <f t="shared" si="208"/>
        <v>0</v>
      </c>
      <c r="AN376" s="329">
        <f t="shared" si="208"/>
        <v>0</v>
      </c>
      <c r="AO376" s="329">
        <f t="shared" si="208"/>
        <v>0</v>
      </c>
      <c r="AP376" s="329">
        <f t="shared" si="208"/>
        <v>0</v>
      </c>
      <c r="AQ376" s="329">
        <f t="shared" si="208"/>
        <v>0</v>
      </c>
      <c r="AR376" s="329">
        <f t="shared" si="208"/>
        <v>0</v>
      </c>
      <c r="AS376" s="329">
        <f t="shared" si="208"/>
        <v>0</v>
      </c>
      <c r="AT376" s="329">
        <f t="shared" si="208"/>
        <v>0</v>
      </c>
      <c r="AU376" s="329">
        <f t="shared" si="208"/>
        <v>0</v>
      </c>
      <c r="AV376" s="329">
        <f t="shared" si="208"/>
        <v>0</v>
      </c>
      <c r="AW376" s="329">
        <f t="shared" si="208"/>
        <v>0</v>
      </c>
      <c r="AX376" s="329">
        <f t="shared" si="208"/>
        <v>0</v>
      </c>
      <c r="AY376" s="329">
        <f t="shared" si="208"/>
        <v>0</v>
      </c>
      <c r="AZ376" s="329">
        <f t="shared" si="208"/>
        <v>0</v>
      </c>
      <c r="BA376" s="329">
        <f t="shared" si="208"/>
        <v>0</v>
      </c>
      <c r="BB376" s="329">
        <f t="shared" si="208"/>
        <v>0</v>
      </c>
      <c r="BC376" s="329">
        <f t="shared" si="208"/>
        <v>0</v>
      </c>
      <c r="BD376" s="329">
        <f t="shared" si="208"/>
        <v>0</v>
      </c>
      <c r="BE376" s="329">
        <f t="shared" si="208"/>
        <v>0</v>
      </c>
      <c r="BF376" s="329">
        <f t="shared" si="208"/>
        <v>0</v>
      </c>
      <c r="BG376" s="329">
        <f t="shared" si="208"/>
        <v>0</v>
      </c>
      <c r="BH376" s="329">
        <f t="shared" si="208"/>
        <v>0</v>
      </c>
      <c r="BI376" s="329">
        <f t="shared" si="208"/>
        <v>0</v>
      </c>
      <c r="BJ376" s="329">
        <f t="shared" si="208"/>
        <v>0</v>
      </c>
      <c r="BK376" s="329">
        <f t="shared" si="208"/>
        <v>0</v>
      </c>
      <c r="BL376" s="329">
        <f t="shared" si="208"/>
        <v>0</v>
      </c>
      <c r="BM376" s="329">
        <f t="shared" si="208"/>
        <v>0</v>
      </c>
      <c r="BN376" s="329">
        <f t="shared" si="208"/>
        <v>0</v>
      </c>
      <c r="BO376" s="329">
        <f t="shared" ref="BO376" si="209">SUM(BO372+BO375)</f>
        <v>0</v>
      </c>
    </row>
    <row r="377" spans="2:67" ht="15.6" x14ac:dyDescent="0.3">
      <c r="B377" s="313" t="s">
        <v>363</v>
      </c>
      <c r="C377" s="330" t="e">
        <f t="shared" ref="C377:BN377" si="210">C368/C376</f>
        <v>#DIV/0!</v>
      </c>
      <c r="D377" s="330" t="e">
        <f t="shared" si="210"/>
        <v>#DIV/0!</v>
      </c>
      <c r="E377" s="330" t="e">
        <f t="shared" si="210"/>
        <v>#DIV/0!</v>
      </c>
      <c r="F377" s="330" t="e">
        <f t="shared" si="210"/>
        <v>#DIV/0!</v>
      </c>
      <c r="G377" s="330" t="e">
        <f t="shared" si="210"/>
        <v>#DIV/0!</v>
      </c>
      <c r="H377" s="330" t="e">
        <f t="shared" si="210"/>
        <v>#DIV/0!</v>
      </c>
      <c r="I377" s="330" t="e">
        <f t="shared" si="210"/>
        <v>#DIV/0!</v>
      </c>
      <c r="J377" s="330" t="e">
        <f t="shared" si="210"/>
        <v>#DIV/0!</v>
      </c>
      <c r="K377" s="330" t="e">
        <f t="shared" si="210"/>
        <v>#DIV/0!</v>
      </c>
      <c r="L377" s="330" t="e">
        <f t="shared" si="210"/>
        <v>#DIV/0!</v>
      </c>
      <c r="M377" s="330" t="e">
        <f t="shared" si="210"/>
        <v>#DIV/0!</v>
      </c>
      <c r="N377" s="330" t="e">
        <f t="shared" si="210"/>
        <v>#DIV/0!</v>
      </c>
      <c r="O377" s="330" t="e">
        <f t="shared" si="210"/>
        <v>#DIV/0!</v>
      </c>
      <c r="P377" s="330" t="e">
        <f t="shared" si="210"/>
        <v>#DIV/0!</v>
      </c>
      <c r="Q377" s="330" t="e">
        <f t="shared" si="210"/>
        <v>#DIV/0!</v>
      </c>
      <c r="R377" s="330" t="e">
        <f t="shared" si="210"/>
        <v>#DIV/0!</v>
      </c>
      <c r="S377" s="330" t="e">
        <f t="shared" si="210"/>
        <v>#DIV/0!</v>
      </c>
      <c r="T377" s="330" t="e">
        <f t="shared" si="210"/>
        <v>#DIV/0!</v>
      </c>
      <c r="U377" s="330" t="e">
        <f t="shared" si="210"/>
        <v>#DIV/0!</v>
      </c>
      <c r="V377" s="330" t="e">
        <f t="shared" si="210"/>
        <v>#DIV/0!</v>
      </c>
      <c r="W377" s="330" t="e">
        <f t="shared" si="210"/>
        <v>#DIV/0!</v>
      </c>
      <c r="X377" s="330" t="e">
        <f t="shared" si="210"/>
        <v>#DIV/0!</v>
      </c>
      <c r="Y377" s="330" t="e">
        <f t="shared" si="210"/>
        <v>#DIV/0!</v>
      </c>
      <c r="Z377" s="330" t="e">
        <f t="shared" si="210"/>
        <v>#DIV/0!</v>
      </c>
      <c r="AA377" s="330" t="e">
        <f t="shared" si="210"/>
        <v>#DIV/0!</v>
      </c>
      <c r="AB377" s="330" t="e">
        <f t="shared" si="210"/>
        <v>#DIV/0!</v>
      </c>
      <c r="AC377" s="330" t="e">
        <f t="shared" si="210"/>
        <v>#DIV/0!</v>
      </c>
      <c r="AD377" s="330" t="e">
        <f t="shared" si="210"/>
        <v>#DIV/0!</v>
      </c>
      <c r="AE377" s="330" t="e">
        <f t="shared" si="210"/>
        <v>#DIV/0!</v>
      </c>
      <c r="AF377" s="330" t="e">
        <f t="shared" si="210"/>
        <v>#DIV/0!</v>
      </c>
      <c r="AG377" s="330" t="e">
        <f t="shared" si="210"/>
        <v>#DIV/0!</v>
      </c>
      <c r="AH377" s="330" t="e">
        <f t="shared" si="210"/>
        <v>#DIV/0!</v>
      </c>
      <c r="AI377" s="330" t="e">
        <f t="shared" si="210"/>
        <v>#DIV/0!</v>
      </c>
      <c r="AJ377" s="330" t="e">
        <f t="shared" si="210"/>
        <v>#DIV/0!</v>
      </c>
      <c r="AK377" s="330" t="e">
        <f t="shared" si="210"/>
        <v>#DIV/0!</v>
      </c>
      <c r="AL377" s="330" t="e">
        <f t="shared" si="210"/>
        <v>#DIV/0!</v>
      </c>
      <c r="AM377" s="330" t="e">
        <f t="shared" si="210"/>
        <v>#DIV/0!</v>
      </c>
      <c r="AN377" s="330" t="e">
        <f t="shared" si="210"/>
        <v>#DIV/0!</v>
      </c>
      <c r="AO377" s="330" t="e">
        <f t="shared" si="210"/>
        <v>#DIV/0!</v>
      </c>
      <c r="AP377" s="330" t="e">
        <f t="shared" si="210"/>
        <v>#DIV/0!</v>
      </c>
      <c r="AQ377" s="330" t="e">
        <f t="shared" si="210"/>
        <v>#DIV/0!</v>
      </c>
      <c r="AR377" s="330" t="e">
        <f t="shared" si="210"/>
        <v>#DIV/0!</v>
      </c>
      <c r="AS377" s="330" t="e">
        <f t="shared" si="210"/>
        <v>#DIV/0!</v>
      </c>
      <c r="AT377" s="330" t="e">
        <f t="shared" si="210"/>
        <v>#DIV/0!</v>
      </c>
      <c r="AU377" s="330" t="e">
        <f t="shared" si="210"/>
        <v>#DIV/0!</v>
      </c>
      <c r="AV377" s="330" t="e">
        <f t="shared" si="210"/>
        <v>#DIV/0!</v>
      </c>
      <c r="AW377" s="330" t="e">
        <f t="shared" si="210"/>
        <v>#DIV/0!</v>
      </c>
      <c r="AX377" s="330" t="e">
        <f t="shared" si="210"/>
        <v>#DIV/0!</v>
      </c>
      <c r="AY377" s="330" t="e">
        <f t="shared" si="210"/>
        <v>#DIV/0!</v>
      </c>
      <c r="AZ377" s="330" t="e">
        <f t="shared" si="210"/>
        <v>#DIV/0!</v>
      </c>
      <c r="BA377" s="330" t="e">
        <f t="shared" si="210"/>
        <v>#DIV/0!</v>
      </c>
      <c r="BB377" s="330" t="e">
        <f t="shared" si="210"/>
        <v>#DIV/0!</v>
      </c>
      <c r="BC377" s="330" t="e">
        <f t="shared" si="210"/>
        <v>#DIV/0!</v>
      </c>
      <c r="BD377" s="330" t="e">
        <f t="shared" si="210"/>
        <v>#DIV/0!</v>
      </c>
      <c r="BE377" s="330" t="e">
        <f t="shared" si="210"/>
        <v>#DIV/0!</v>
      </c>
      <c r="BF377" s="330" t="e">
        <f t="shared" si="210"/>
        <v>#DIV/0!</v>
      </c>
      <c r="BG377" s="330" t="e">
        <f t="shared" si="210"/>
        <v>#DIV/0!</v>
      </c>
      <c r="BH377" s="330" t="e">
        <f t="shared" si="210"/>
        <v>#DIV/0!</v>
      </c>
      <c r="BI377" s="330" t="e">
        <f t="shared" si="210"/>
        <v>#DIV/0!</v>
      </c>
      <c r="BJ377" s="330" t="e">
        <f t="shared" si="210"/>
        <v>#DIV/0!</v>
      </c>
      <c r="BK377" s="330" t="e">
        <f t="shared" si="210"/>
        <v>#DIV/0!</v>
      </c>
      <c r="BL377" s="330" t="e">
        <f t="shared" si="210"/>
        <v>#DIV/0!</v>
      </c>
      <c r="BM377" s="330" t="e">
        <f t="shared" si="210"/>
        <v>#DIV/0!</v>
      </c>
      <c r="BN377" s="330" t="e">
        <f t="shared" si="210"/>
        <v>#DIV/0!</v>
      </c>
      <c r="BO377" s="330" t="e">
        <f t="shared" ref="BO377" si="211">BO368/BO376</f>
        <v>#DIV/0!</v>
      </c>
    </row>
    <row r="378" spans="2:67" ht="15.6" x14ac:dyDescent="0.3">
      <c r="B378" s="313" t="s">
        <v>364</v>
      </c>
      <c r="C378" s="330" t="e">
        <f t="shared" ref="C378:BN378" si="212">C364/C372</f>
        <v>#DIV/0!</v>
      </c>
      <c r="D378" s="330" t="e">
        <f t="shared" si="212"/>
        <v>#DIV/0!</v>
      </c>
      <c r="E378" s="330" t="e">
        <f t="shared" si="212"/>
        <v>#DIV/0!</v>
      </c>
      <c r="F378" s="330" t="e">
        <f t="shared" si="212"/>
        <v>#DIV/0!</v>
      </c>
      <c r="G378" s="330" t="e">
        <f t="shared" si="212"/>
        <v>#DIV/0!</v>
      </c>
      <c r="H378" s="330" t="e">
        <f t="shared" si="212"/>
        <v>#DIV/0!</v>
      </c>
      <c r="I378" s="330" t="e">
        <f t="shared" si="212"/>
        <v>#DIV/0!</v>
      </c>
      <c r="J378" s="330" t="e">
        <f t="shared" si="212"/>
        <v>#DIV/0!</v>
      </c>
      <c r="K378" s="330" t="e">
        <f t="shared" si="212"/>
        <v>#DIV/0!</v>
      </c>
      <c r="L378" s="330" t="e">
        <f t="shared" si="212"/>
        <v>#DIV/0!</v>
      </c>
      <c r="M378" s="330" t="e">
        <f t="shared" si="212"/>
        <v>#DIV/0!</v>
      </c>
      <c r="N378" s="330" t="e">
        <f t="shared" si="212"/>
        <v>#DIV/0!</v>
      </c>
      <c r="O378" s="330" t="e">
        <f t="shared" si="212"/>
        <v>#DIV/0!</v>
      </c>
      <c r="P378" s="330" t="e">
        <f t="shared" si="212"/>
        <v>#DIV/0!</v>
      </c>
      <c r="Q378" s="330" t="e">
        <f t="shared" si="212"/>
        <v>#DIV/0!</v>
      </c>
      <c r="R378" s="330" t="e">
        <f t="shared" si="212"/>
        <v>#DIV/0!</v>
      </c>
      <c r="S378" s="330" t="e">
        <f t="shared" si="212"/>
        <v>#DIV/0!</v>
      </c>
      <c r="T378" s="330" t="e">
        <f t="shared" si="212"/>
        <v>#DIV/0!</v>
      </c>
      <c r="U378" s="330" t="e">
        <f t="shared" si="212"/>
        <v>#DIV/0!</v>
      </c>
      <c r="V378" s="330" t="e">
        <f t="shared" si="212"/>
        <v>#DIV/0!</v>
      </c>
      <c r="W378" s="330" t="e">
        <f t="shared" si="212"/>
        <v>#DIV/0!</v>
      </c>
      <c r="X378" s="330" t="e">
        <f t="shared" si="212"/>
        <v>#DIV/0!</v>
      </c>
      <c r="Y378" s="330" t="e">
        <f t="shared" si="212"/>
        <v>#DIV/0!</v>
      </c>
      <c r="Z378" s="330" t="e">
        <f t="shared" si="212"/>
        <v>#DIV/0!</v>
      </c>
      <c r="AA378" s="330" t="e">
        <f t="shared" si="212"/>
        <v>#DIV/0!</v>
      </c>
      <c r="AB378" s="330" t="e">
        <f t="shared" si="212"/>
        <v>#DIV/0!</v>
      </c>
      <c r="AC378" s="330" t="e">
        <f t="shared" si="212"/>
        <v>#DIV/0!</v>
      </c>
      <c r="AD378" s="330" t="e">
        <f t="shared" si="212"/>
        <v>#DIV/0!</v>
      </c>
      <c r="AE378" s="330" t="e">
        <f t="shared" si="212"/>
        <v>#DIV/0!</v>
      </c>
      <c r="AF378" s="330" t="e">
        <f t="shared" si="212"/>
        <v>#DIV/0!</v>
      </c>
      <c r="AG378" s="330" t="e">
        <f t="shared" si="212"/>
        <v>#DIV/0!</v>
      </c>
      <c r="AH378" s="330" t="e">
        <f t="shared" si="212"/>
        <v>#DIV/0!</v>
      </c>
      <c r="AI378" s="330" t="e">
        <f t="shared" si="212"/>
        <v>#DIV/0!</v>
      </c>
      <c r="AJ378" s="330" t="e">
        <f t="shared" si="212"/>
        <v>#DIV/0!</v>
      </c>
      <c r="AK378" s="330" t="e">
        <f t="shared" si="212"/>
        <v>#DIV/0!</v>
      </c>
      <c r="AL378" s="330" t="e">
        <f t="shared" si="212"/>
        <v>#DIV/0!</v>
      </c>
      <c r="AM378" s="330" t="e">
        <f t="shared" si="212"/>
        <v>#DIV/0!</v>
      </c>
      <c r="AN378" s="330" t="e">
        <f t="shared" si="212"/>
        <v>#DIV/0!</v>
      </c>
      <c r="AO378" s="330" t="e">
        <f t="shared" si="212"/>
        <v>#DIV/0!</v>
      </c>
      <c r="AP378" s="330" t="e">
        <f t="shared" si="212"/>
        <v>#DIV/0!</v>
      </c>
      <c r="AQ378" s="330" t="e">
        <f t="shared" si="212"/>
        <v>#DIV/0!</v>
      </c>
      <c r="AR378" s="330" t="e">
        <f t="shared" si="212"/>
        <v>#DIV/0!</v>
      </c>
      <c r="AS378" s="330" t="e">
        <f t="shared" si="212"/>
        <v>#DIV/0!</v>
      </c>
      <c r="AT378" s="330" t="e">
        <f t="shared" si="212"/>
        <v>#DIV/0!</v>
      </c>
      <c r="AU378" s="330" t="e">
        <f t="shared" si="212"/>
        <v>#DIV/0!</v>
      </c>
      <c r="AV378" s="330" t="e">
        <f t="shared" si="212"/>
        <v>#DIV/0!</v>
      </c>
      <c r="AW378" s="330" t="e">
        <f t="shared" si="212"/>
        <v>#DIV/0!</v>
      </c>
      <c r="AX378" s="330" t="e">
        <f t="shared" si="212"/>
        <v>#DIV/0!</v>
      </c>
      <c r="AY378" s="330" t="e">
        <f t="shared" si="212"/>
        <v>#DIV/0!</v>
      </c>
      <c r="AZ378" s="330" t="e">
        <f t="shared" si="212"/>
        <v>#DIV/0!</v>
      </c>
      <c r="BA378" s="330" t="e">
        <f t="shared" si="212"/>
        <v>#DIV/0!</v>
      </c>
      <c r="BB378" s="330" t="e">
        <f t="shared" si="212"/>
        <v>#DIV/0!</v>
      </c>
      <c r="BC378" s="330" t="e">
        <f t="shared" si="212"/>
        <v>#DIV/0!</v>
      </c>
      <c r="BD378" s="330" t="e">
        <f t="shared" si="212"/>
        <v>#DIV/0!</v>
      </c>
      <c r="BE378" s="330" t="e">
        <f t="shared" si="212"/>
        <v>#DIV/0!</v>
      </c>
      <c r="BF378" s="330" t="e">
        <f t="shared" si="212"/>
        <v>#DIV/0!</v>
      </c>
      <c r="BG378" s="330" t="e">
        <f t="shared" si="212"/>
        <v>#DIV/0!</v>
      </c>
      <c r="BH378" s="330" t="e">
        <f t="shared" si="212"/>
        <v>#DIV/0!</v>
      </c>
      <c r="BI378" s="330" t="e">
        <f t="shared" si="212"/>
        <v>#DIV/0!</v>
      </c>
      <c r="BJ378" s="330" t="e">
        <f t="shared" si="212"/>
        <v>#DIV/0!</v>
      </c>
      <c r="BK378" s="330" t="e">
        <f t="shared" si="212"/>
        <v>#DIV/0!</v>
      </c>
      <c r="BL378" s="330" t="e">
        <f t="shared" si="212"/>
        <v>#DIV/0!</v>
      </c>
      <c r="BM378" s="330" t="e">
        <f t="shared" si="212"/>
        <v>#DIV/0!</v>
      </c>
      <c r="BN378" s="330" t="e">
        <f t="shared" si="212"/>
        <v>#DIV/0!</v>
      </c>
      <c r="BO378" s="330" t="e">
        <f t="shared" ref="BO378" si="213">BO364/BO372</f>
        <v>#DIV/0!</v>
      </c>
    </row>
    <row r="379" spans="2:67" ht="31.2" x14ac:dyDescent="0.3">
      <c r="B379" s="313" t="s">
        <v>365</v>
      </c>
      <c r="C379" s="330" t="e">
        <f t="shared" ref="C379:BN379" si="214">C367/C375</f>
        <v>#DIV/0!</v>
      </c>
      <c r="D379" s="330" t="e">
        <f t="shared" si="214"/>
        <v>#DIV/0!</v>
      </c>
      <c r="E379" s="330" t="e">
        <f t="shared" si="214"/>
        <v>#DIV/0!</v>
      </c>
      <c r="F379" s="330" t="e">
        <f t="shared" si="214"/>
        <v>#DIV/0!</v>
      </c>
      <c r="G379" s="330" t="e">
        <f t="shared" si="214"/>
        <v>#DIV/0!</v>
      </c>
      <c r="H379" s="330" t="e">
        <f t="shared" si="214"/>
        <v>#DIV/0!</v>
      </c>
      <c r="I379" s="330" t="e">
        <f t="shared" si="214"/>
        <v>#DIV/0!</v>
      </c>
      <c r="J379" s="330" t="e">
        <f t="shared" si="214"/>
        <v>#DIV/0!</v>
      </c>
      <c r="K379" s="330" t="e">
        <f t="shared" si="214"/>
        <v>#DIV/0!</v>
      </c>
      <c r="L379" s="330" t="e">
        <f t="shared" si="214"/>
        <v>#DIV/0!</v>
      </c>
      <c r="M379" s="330" t="e">
        <f t="shared" si="214"/>
        <v>#DIV/0!</v>
      </c>
      <c r="N379" s="330" t="e">
        <f t="shared" si="214"/>
        <v>#DIV/0!</v>
      </c>
      <c r="O379" s="330" t="e">
        <f t="shared" si="214"/>
        <v>#DIV/0!</v>
      </c>
      <c r="P379" s="330" t="e">
        <f t="shared" si="214"/>
        <v>#DIV/0!</v>
      </c>
      <c r="Q379" s="330" t="e">
        <f t="shared" si="214"/>
        <v>#DIV/0!</v>
      </c>
      <c r="R379" s="330" t="e">
        <f t="shared" si="214"/>
        <v>#DIV/0!</v>
      </c>
      <c r="S379" s="330" t="e">
        <f t="shared" si="214"/>
        <v>#DIV/0!</v>
      </c>
      <c r="T379" s="330" t="e">
        <f t="shared" si="214"/>
        <v>#DIV/0!</v>
      </c>
      <c r="U379" s="330" t="e">
        <f t="shared" si="214"/>
        <v>#DIV/0!</v>
      </c>
      <c r="V379" s="330" t="e">
        <f t="shared" si="214"/>
        <v>#DIV/0!</v>
      </c>
      <c r="W379" s="330" t="e">
        <f t="shared" si="214"/>
        <v>#DIV/0!</v>
      </c>
      <c r="X379" s="330" t="e">
        <f t="shared" si="214"/>
        <v>#DIV/0!</v>
      </c>
      <c r="Y379" s="330" t="e">
        <f t="shared" si="214"/>
        <v>#DIV/0!</v>
      </c>
      <c r="Z379" s="330" t="e">
        <f t="shared" si="214"/>
        <v>#DIV/0!</v>
      </c>
      <c r="AA379" s="330" t="e">
        <f t="shared" si="214"/>
        <v>#DIV/0!</v>
      </c>
      <c r="AB379" s="330" t="e">
        <f t="shared" si="214"/>
        <v>#DIV/0!</v>
      </c>
      <c r="AC379" s="330" t="e">
        <f t="shared" si="214"/>
        <v>#DIV/0!</v>
      </c>
      <c r="AD379" s="330" t="e">
        <f t="shared" si="214"/>
        <v>#DIV/0!</v>
      </c>
      <c r="AE379" s="330" t="e">
        <f t="shared" si="214"/>
        <v>#DIV/0!</v>
      </c>
      <c r="AF379" s="330" t="e">
        <f t="shared" si="214"/>
        <v>#DIV/0!</v>
      </c>
      <c r="AG379" s="330" t="e">
        <f t="shared" si="214"/>
        <v>#DIV/0!</v>
      </c>
      <c r="AH379" s="330" t="e">
        <f t="shared" si="214"/>
        <v>#DIV/0!</v>
      </c>
      <c r="AI379" s="330" t="e">
        <f t="shared" si="214"/>
        <v>#DIV/0!</v>
      </c>
      <c r="AJ379" s="330" t="e">
        <f t="shared" si="214"/>
        <v>#DIV/0!</v>
      </c>
      <c r="AK379" s="330" t="e">
        <f t="shared" si="214"/>
        <v>#DIV/0!</v>
      </c>
      <c r="AL379" s="330" t="e">
        <f t="shared" si="214"/>
        <v>#DIV/0!</v>
      </c>
      <c r="AM379" s="330" t="e">
        <f t="shared" si="214"/>
        <v>#DIV/0!</v>
      </c>
      <c r="AN379" s="330" t="e">
        <f t="shared" si="214"/>
        <v>#DIV/0!</v>
      </c>
      <c r="AO379" s="330" t="e">
        <f t="shared" si="214"/>
        <v>#DIV/0!</v>
      </c>
      <c r="AP379" s="330" t="e">
        <f t="shared" si="214"/>
        <v>#DIV/0!</v>
      </c>
      <c r="AQ379" s="330" t="e">
        <f t="shared" si="214"/>
        <v>#DIV/0!</v>
      </c>
      <c r="AR379" s="330" t="e">
        <f t="shared" si="214"/>
        <v>#DIV/0!</v>
      </c>
      <c r="AS379" s="330" t="e">
        <f t="shared" si="214"/>
        <v>#DIV/0!</v>
      </c>
      <c r="AT379" s="330" t="e">
        <f t="shared" si="214"/>
        <v>#DIV/0!</v>
      </c>
      <c r="AU379" s="330" t="e">
        <f t="shared" si="214"/>
        <v>#DIV/0!</v>
      </c>
      <c r="AV379" s="330" t="e">
        <f t="shared" si="214"/>
        <v>#DIV/0!</v>
      </c>
      <c r="AW379" s="330" t="e">
        <f t="shared" si="214"/>
        <v>#DIV/0!</v>
      </c>
      <c r="AX379" s="330" t="e">
        <f t="shared" si="214"/>
        <v>#DIV/0!</v>
      </c>
      <c r="AY379" s="330" t="e">
        <f t="shared" si="214"/>
        <v>#DIV/0!</v>
      </c>
      <c r="AZ379" s="330" t="e">
        <f t="shared" si="214"/>
        <v>#DIV/0!</v>
      </c>
      <c r="BA379" s="330" t="e">
        <f t="shared" si="214"/>
        <v>#DIV/0!</v>
      </c>
      <c r="BB379" s="330" t="e">
        <f t="shared" si="214"/>
        <v>#DIV/0!</v>
      </c>
      <c r="BC379" s="330" t="e">
        <f t="shared" si="214"/>
        <v>#DIV/0!</v>
      </c>
      <c r="BD379" s="330" t="e">
        <f t="shared" si="214"/>
        <v>#DIV/0!</v>
      </c>
      <c r="BE379" s="330" t="e">
        <f t="shared" si="214"/>
        <v>#DIV/0!</v>
      </c>
      <c r="BF379" s="330" t="e">
        <f t="shared" si="214"/>
        <v>#DIV/0!</v>
      </c>
      <c r="BG379" s="330" t="e">
        <f t="shared" si="214"/>
        <v>#DIV/0!</v>
      </c>
      <c r="BH379" s="330" t="e">
        <f t="shared" si="214"/>
        <v>#DIV/0!</v>
      </c>
      <c r="BI379" s="330" t="e">
        <f t="shared" si="214"/>
        <v>#DIV/0!</v>
      </c>
      <c r="BJ379" s="330" t="e">
        <f t="shared" si="214"/>
        <v>#DIV/0!</v>
      </c>
      <c r="BK379" s="330" t="e">
        <f t="shared" si="214"/>
        <v>#DIV/0!</v>
      </c>
      <c r="BL379" s="330" t="e">
        <f t="shared" si="214"/>
        <v>#DIV/0!</v>
      </c>
      <c r="BM379" s="330" t="e">
        <f t="shared" si="214"/>
        <v>#DIV/0!</v>
      </c>
      <c r="BN379" s="330" t="e">
        <f t="shared" si="214"/>
        <v>#DIV/0!</v>
      </c>
      <c r="BO379" s="330" t="e">
        <f t="shared" ref="BO379" si="215">BO367/BO375</f>
        <v>#DIV/0!</v>
      </c>
    </row>
    <row r="380" spans="2:67" s="19" customFormat="1" x14ac:dyDescent="0.3">
      <c r="K380" s="458"/>
      <c r="L380" s="458"/>
      <c r="M380" s="458"/>
      <c r="N380" s="458"/>
      <c r="O380" s="458"/>
      <c r="P380" s="458"/>
      <c r="Q380" s="458"/>
      <c r="R380" s="29"/>
      <c r="S380" s="29"/>
    </row>
    <row r="381" spans="2:67" s="19" customFormat="1" ht="15.6" x14ac:dyDescent="0.3">
      <c r="B381" s="542" t="s">
        <v>287</v>
      </c>
      <c r="C381" s="542"/>
      <c r="D381" s="542"/>
      <c r="E381" s="542"/>
      <c r="F381" s="111"/>
      <c r="G381" s="111"/>
      <c r="K381" s="458"/>
      <c r="L381" s="458"/>
      <c r="M381" s="458"/>
      <c r="N381" s="458"/>
      <c r="O381" s="458"/>
      <c r="P381" s="458"/>
      <c r="Q381" s="458"/>
      <c r="R381" s="29"/>
      <c r="S381" s="29"/>
    </row>
    <row r="382" spans="2:67" s="19" customFormat="1" ht="15.6" x14ac:dyDescent="0.3">
      <c r="B382" s="111"/>
      <c r="C382" s="111"/>
      <c r="D382" s="111"/>
      <c r="E382" s="111"/>
      <c r="F382" s="111"/>
      <c r="G382" s="111"/>
      <c r="K382" s="458"/>
      <c r="L382" s="458"/>
      <c r="M382" s="458"/>
      <c r="N382" s="458"/>
      <c r="O382" s="458"/>
      <c r="P382" s="458"/>
      <c r="Q382" s="458"/>
      <c r="R382" s="29"/>
      <c r="S382" s="29"/>
    </row>
    <row r="383" spans="2:67" s="19" customFormat="1" ht="30" customHeight="1" x14ac:dyDescent="0.3">
      <c r="B383" s="124"/>
      <c r="C383" s="554" t="s">
        <v>179</v>
      </c>
      <c r="D383" s="554"/>
      <c r="E383" s="554"/>
      <c r="F383" s="554"/>
      <c r="G383" s="554"/>
      <c r="K383" s="458"/>
      <c r="L383" s="458"/>
      <c r="M383" s="458"/>
      <c r="N383" s="458"/>
      <c r="O383" s="458"/>
      <c r="P383" s="458"/>
      <c r="Q383" s="458"/>
      <c r="R383" s="29"/>
      <c r="S383" s="29"/>
    </row>
    <row r="384" spans="2:67" s="19" customFormat="1" ht="30" customHeight="1" x14ac:dyDescent="0.3">
      <c r="B384" s="113" t="s">
        <v>180</v>
      </c>
      <c r="C384" s="561"/>
      <c r="D384" s="561"/>
      <c r="E384" s="561"/>
      <c r="F384" s="561"/>
      <c r="G384" s="561"/>
      <c r="K384" s="458"/>
      <c r="L384" s="458"/>
      <c r="M384" s="458"/>
      <c r="N384" s="458"/>
      <c r="O384" s="458"/>
      <c r="P384" s="458"/>
      <c r="Q384" s="458"/>
      <c r="R384" s="29"/>
      <c r="S384" s="29"/>
    </row>
    <row r="385" spans="2:67" s="19" customFormat="1" ht="16.2" customHeight="1" thickBot="1" x14ac:dyDescent="0.35">
      <c r="B385" s="113" t="s">
        <v>268</v>
      </c>
      <c r="C385" s="536" t="s">
        <v>9</v>
      </c>
      <c r="D385" s="536"/>
      <c r="E385" s="536"/>
      <c r="F385" s="536"/>
      <c r="G385" s="536"/>
      <c r="H385" s="556">
        <v>2018</v>
      </c>
      <c r="I385" s="556"/>
      <c r="J385" s="556"/>
      <c r="K385" s="556"/>
      <c r="L385" s="556"/>
      <c r="M385" s="556"/>
      <c r="N385" s="556"/>
      <c r="O385" s="556"/>
      <c r="P385" s="556"/>
      <c r="Q385" s="556">
        <v>2019</v>
      </c>
      <c r="R385" s="556"/>
      <c r="S385" s="556"/>
      <c r="T385" s="556"/>
      <c r="U385" s="556"/>
      <c r="V385" s="556"/>
      <c r="W385" s="556"/>
      <c r="X385" s="556"/>
      <c r="Y385" s="556"/>
      <c r="Z385" s="562"/>
      <c r="AA385" s="562"/>
      <c r="AB385" s="562"/>
      <c r="AC385" s="556">
        <v>2020</v>
      </c>
      <c r="AD385" s="556"/>
      <c r="AE385" s="556"/>
      <c r="AF385" s="556"/>
      <c r="AG385" s="556"/>
      <c r="AH385" s="556"/>
      <c r="AI385" s="556"/>
      <c r="AJ385" s="556"/>
      <c r="AK385" s="556"/>
      <c r="AL385" s="556"/>
      <c r="AM385" s="556"/>
      <c r="AN385" s="556"/>
      <c r="AO385" s="556">
        <v>2021</v>
      </c>
      <c r="AP385" s="556"/>
      <c r="AQ385" s="556"/>
      <c r="AR385" s="556"/>
      <c r="AS385" s="556"/>
      <c r="AT385" s="556"/>
      <c r="AU385" s="556"/>
      <c r="AV385" s="556"/>
      <c r="AW385" s="556"/>
      <c r="AX385" s="556"/>
      <c r="AY385" s="556"/>
      <c r="AZ385" s="556"/>
      <c r="BA385" s="556">
        <v>2022</v>
      </c>
      <c r="BB385" s="556"/>
      <c r="BC385" s="556"/>
      <c r="BD385" s="556"/>
      <c r="BE385" s="556"/>
      <c r="BF385" s="556"/>
      <c r="BG385" s="556"/>
      <c r="BH385" s="556"/>
      <c r="BI385" s="556"/>
      <c r="BJ385" s="556"/>
      <c r="BK385" s="556"/>
      <c r="BL385" s="556"/>
      <c r="BM385" s="556">
        <v>2023</v>
      </c>
      <c r="BN385" s="556"/>
      <c r="BO385" s="556"/>
    </row>
    <row r="386" spans="2:67" s="19" customFormat="1" ht="42" x14ac:dyDescent="0.3">
      <c r="B386" s="113" t="s">
        <v>252</v>
      </c>
      <c r="C386" s="114" t="s">
        <v>270</v>
      </c>
      <c r="D386" s="114" t="s">
        <v>271</v>
      </c>
      <c r="E386" s="114" t="s">
        <v>272</v>
      </c>
      <c r="F386" s="114" t="s">
        <v>273</v>
      </c>
      <c r="G386" s="114" t="s">
        <v>274</v>
      </c>
      <c r="H386" s="114" t="s">
        <v>288</v>
      </c>
      <c r="I386" s="114" t="s">
        <v>289</v>
      </c>
      <c r="J386" s="114" t="s">
        <v>290</v>
      </c>
      <c r="K386" s="114" t="s">
        <v>291</v>
      </c>
      <c r="L386" s="114" t="s">
        <v>292</v>
      </c>
      <c r="M386" s="114" t="s">
        <v>293</v>
      </c>
      <c r="N386" s="114" t="s">
        <v>294</v>
      </c>
      <c r="O386" s="114" t="s">
        <v>295</v>
      </c>
      <c r="P386" s="114" t="s">
        <v>296</v>
      </c>
      <c r="Q386" s="114" t="s">
        <v>297</v>
      </c>
      <c r="R386" s="114" t="s">
        <v>298</v>
      </c>
      <c r="S386" s="114" t="s">
        <v>299</v>
      </c>
      <c r="T386" s="114" t="s">
        <v>300</v>
      </c>
      <c r="U386" s="114" t="s">
        <v>301</v>
      </c>
      <c r="V386" s="114" t="s">
        <v>302</v>
      </c>
      <c r="W386" s="114" t="s">
        <v>303</v>
      </c>
      <c r="X386" s="114" t="s">
        <v>304</v>
      </c>
      <c r="Y386" s="114" t="s">
        <v>305</v>
      </c>
      <c r="Z386" s="114" t="s">
        <v>306</v>
      </c>
      <c r="AA386" s="114" t="s">
        <v>307</v>
      </c>
      <c r="AB386" s="114" t="s">
        <v>308</v>
      </c>
      <c r="AC386" s="114" t="s">
        <v>309</v>
      </c>
      <c r="AD386" s="114" t="s">
        <v>310</v>
      </c>
      <c r="AE386" s="114" t="s">
        <v>311</v>
      </c>
      <c r="AF386" s="114" t="s">
        <v>312</v>
      </c>
      <c r="AG386" s="114" t="s">
        <v>313</v>
      </c>
      <c r="AH386" s="114" t="s">
        <v>314</v>
      </c>
      <c r="AI386" s="114" t="s">
        <v>315</v>
      </c>
      <c r="AJ386" s="114" t="s">
        <v>316</v>
      </c>
      <c r="AK386" s="114" t="s">
        <v>317</v>
      </c>
      <c r="AL386" s="114" t="s">
        <v>318</v>
      </c>
      <c r="AM386" s="114" t="s">
        <v>319</v>
      </c>
      <c r="AN386" s="114" t="s">
        <v>320</v>
      </c>
      <c r="AO386" s="114" t="s">
        <v>321</v>
      </c>
      <c r="AP386" s="114" t="s">
        <v>322</v>
      </c>
      <c r="AQ386" s="114" t="s">
        <v>323</v>
      </c>
      <c r="AR386" s="114" t="s">
        <v>324</v>
      </c>
      <c r="AS386" s="114" t="s">
        <v>325</v>
      </c>
      <c r="AT386" s="114" t="s">
        <v>326</v>
      </c>
      <c r="AU386" s="114" t="s">
        <v>327</v>
      </c>
      <c r="AV386" s="114" t="s">
        <v>328</v>
      </c>
      <c r="AW386" s="114" t="s">
        <v>329</v>
      </c>
      <c r="AX386" s="114" t="s">
        <v>330</v>
      </c>
      <c r="AY386" s="114" t="s">
        <v>331</v>
      </c>
      <c r="AZ386" s="114" t="s">
        <v>332</v>
      </c>
      <c r="BA386" s="114" t="s">
        <v>333</v>
      </c>
      <c r="BB386" s="114" t="s">
        <v>334</v>
      </c>
      <c r="BC386" s="114" t="s">
        <v>335</v>
      </c>
      <c r="BD386" s="114" t="s">
        <v>336</v>
      </c>
      <c r="BE386" s="114" t="s">
        <v>337</v>
      </c>
      <c r="BF386" s="114" t="s">
        <v>338</v>
      </c>
      <c r="BG386" s="114" t="s">
        <v>339</v>
      </c>
      <c r="BH386" s="114" t="s">
        <v>340</v>
      </c>
      <c r="BI386" s="114" t="s">
        <v>341</v>
      </c>
      <c r="BJ386" s="114" t="s">
        <v>342</v>
      </c>
      <c r="BK386" s="114" t="s">
        <v>343</v>
      </c>
      <c r="BL386" s="114" t="s">
        <v>344</v>
      </c>
      <c r="BM386" s="309" t="s">
        <v>345</v>
      </c>
      <c r="BN386" s="309" t="s">
        <v>346</v>
      </c>
      <c r="BO386" s="309" t="s">
        <v>347</v>
      </c>
    </row>
    <row r="387" spans="2:67" ht="30.6" x14ac:dyDescent="0.3">
      <c r="B387" s="113" t="s">
        <v>348</v>
      </c>
      <c r="C387" s="310"/>
      <c r="D387" s="310"/>
      <c r="E387" s="310"/>
      <c r="F387" s="310"/>
      <c r="G387" s="311"/>
      <c r="H387" s="460"/>
      <c r="I387" s="460"/>
      <c r="J387" s="460"/>
      <c r="K387" s="460"/>
      <c r="L387" s="460"/>
      <c r="M387" s="460"/>
      <c r="N387" s="460"/>
      <c r="O387" s="460"/>
      <c r="P387" s="460"/>
      <c r="Q387" s="460"/>
      <c r="R387" s="460"/>
      <c r="S387" s="460"/>
      <c r="T387" s="460"/>
      <c r="U387" s="460"/>
      <c r="V387" s="460"/>
      <c r="W387" s="460"/>
      <c r="X387" s="460"/>
      <c r="Y387" s="460"/>
      <c r="Z387" s="460"/>
      <c r="AA387" s="460"/>
      <c r="AB387" s="460"/>
      <c r="AC387" s="460"/>
      <c r="AD387" s="460"/>
      <c r="AE387" s="460"/>
      <c r="AF387" s="460"/>
      <c r="AG387" s="460"/>
      <c r="AH387" s="460"/>
      <c r="AI387" s="460"/>
      <c r="AJ387" s="460"/>
      <c r="AK387" s="460"/>
      <c r="AL387" s="460"/>
      <c r="AM387" s="460"/>
      <c r="AN387" s="460"/>
      <c r="AO387" s="460"/>
      <c r="AP387" s="460"/>
      <c r="AQ387" s="460"/>
      <c r="AR387" s="460"/>
      <c r="AS387" s="460"/>
      <c r="AT387" s="460"/>
      <c r="AU387" s="460"/>
      <c r="AV387" s="460"/>
      <c r="AW387" s="460"/>
      <c r="AX387" s="460"/>
      <c r="AY387" s="460"/>
      <c r="AZ387" s="460"/>
      <c r="BA387" s="460"/>
      <c r="BB387" s="460"/>
      <c r="BC387" s="460"/>
      <c r="BD387" s="460"/>
      <c r="BE387" s="460"/>
      <c r="BF387" s="460"/>
      <c r="BG387" s="460"/>
      <c r="BH387" s="460"/>
      <c r="BI387" s="460"/>
      <c r="BJ387" s="460"/>
      <c r="BK387" s="460"/>
      <c r="BL387" s="312"/>
      <c r="BM387" s="460"/>
      <c r="BN387" s="460"/>
      <c r="BO387" s="460"/>
    </row>
    <row r="388" spans="2:67" ht="30.6" x14ac:dyDescent="0.3">
      <c r="B388" s="113" t="s">
        <v>349</v>
      </c>
      <c r="C388" s="310"/>
      <c r="D388" s="310"/>
      <c r="E388" s="310"/>
      <c r="F388" s="310"/>
      <c r="G388" s="311"/>
      <c r="H388" s="460"/>
      <c r="I388" s="460"/>
      <c r="J388" s="460"/>
      <c r="K388" s="460"/>
      <c r="L388" s="460"/>
      <c r="M388" s="460"/>
      <c r="N388" s="460"/>
      <c r="O388" s="460"/>
      <c r="P388" s="460"/>
      <c r="Q388" s="460"/>
      <c r="R388" s="460"/>
      <c r="S388" s="460"/>
      <c r="T388" s="460"/>
      <c r="U388" s="460"/>
      <c r="V388" s="460"/>
      <c r="W388" s="460"/>
      <c r="X388" s="460"/>
      <c r="Y388" s="460"/>
      <c r="Z388" s="460"/>
      <c r="AA388" s="460"/>
      <c r="AB388" s="460"/>
      <c r="AC388" s="460"/>
      <c r="AD388" s="460"/>
      <c r="AE388" s="460"/>
      <c r="AF388" s="460"/>
      <c r="AG388" s="460"/>
      <c r="AH388" s="460"/>
      <c r="AI388" s="460"/>
      <c r="AJ388" s="460"/>
      <c r="AK388" s="460"/>
      <c r="AL388" s="460"/>
      <c r="AM388" s="460"/>
      <c r="AN388" s="460"/>
      <c r="AO388" s="460"/>
      <c r="AP388" s="460"/>
      <c r="AQ388" s="460"/>
      <c r="AR388" s="460"/>
      <c r="AS388" s="460"/>
      <c r="AT388" s="460"/>
      <c r="AU388" s="460"/>
      <c r="AV388" s="460"/>
      <c r="AW388" s="460"/>
      <c r="AX388" s="460"/>
      <c r="AY388" s="460"/>
      <c r="AZ388" s="460"/>
      <c r="BA388" s="460"/>
      <c r="BB388" s="460"/>
      <c r="BC388" s="460"/>
      <c r="BD388" s="460"/>
      <c r="BE388" s="460"/>
      <c r="BF388" s="460"/>
      <c r="BG388" s="460"/>
      <c r="BH388" s="460"/>
      <c r="BI388" s="460"/>
      <c r="BJ388" s="460"/>
      <c r="BK388" s="460"/>
      <c r="BL388" s="312"/>
      <c r="BM388" s="460"/>
      <c r="BN388" s="460"/>
      <c r="BO388" s="460"/>
    </row>
    <row r="389" spans="2:67" ht="15.6" x14ac:dyDescent="0.3">
      <c r="B389" s="313" t="s">
        <v>350</v>
      </c>
      <c r="C389" s="314">
        <f t="shared" ref="C389:BN389" si="216">SUM(C387+C388)</f>
        <v>0</v>
      </c>
      <c r="D389" s="314">
        <f t="shared" si="216"/>
        <v>0</v>
      </c>
      <c r="E389" s="314">
        <f t="shared" si="216"/>
        <v>0</v>
      </c>
      <c r="F389" s="314">
        <f t="shared" si="216"/>
        <v>0</v>
      </c>
      <c r="G389" s="314">
        <f t="shared" si="216"/>
        <v>0</v>
      </c>
      <c r="H389" s="314">
        <f t="shared" si="216"/>
        <v>0</v>
      </c>
      <c r="I389" s="314">
        <f t="shared" si="216"/>
        <v>0</v>
      </c>
      <c r="J389" s="314">
        <f t="shared" si="216"/>
        <v>0</v>
      </c>
      <c r="K389" s="314">
        <f t="shared" si="216"/>
        <v>0</v>
      </c>
      <c r="L389" s="314">
        <f t="shared" si="216"/>
        <v>0</v>
      </c>
      <c r="M389" s="314">
        <f t="shared" si="216"/>
        <v>0</v>
      </c>
      <c r="N389" s="314">
        <f t="shared" si="216"/>
        <v>0</v>
      </c>
      <c r="O389" s="314">
        <f t="shared" si="216"/>
        <v>0</v>
      </c>
      <c r="P389" s="314">
        <f t="shared" si="216"/>
        <v>0</v>
      </c>
      <c r="Q389" s="314">
        <f t="shared" si="216"/>
        <v>0</v>
      </c>
      <c r="R389" s="314">
        <f t="shared" si="216"/>
        <v>0</v>
      </c>
      <c r="S389" s="314">
        <f t="shared" si="216"/>
        <v>0</v>
      </c>
      <c r="T389" s="314">
        <f t="shared" si="216"/>
        <v>0</v>
      </c>
      <c r="U389" s="314">
        <f t="shared" si="216"/>
        <v>0</v>
      </c>
      <c r="V389" s="314">
        <f t="shared" si="216"/>
        <v>0</v>
      </c>
      <c r="W389" s="314">
        <f t="shared" si="216"/>
        <v>0</v>
      </c>
      <c r="X389" s="314">
        <f t="shared" si="216"/>
        <v>0</v>
      </c>
      <c r="Y389" s="314">
        <f t="shared" si="216"/>
        <v>0</v>
      </c>
      <c r="Z389" s="314">
        <f t="shared" si="216"/>
        <v>0</v>
      </c>
      <c r="AA389" s="314">
        <f t="shared" si="216"/>
        <v>0</v>
      </c>
      <c r="AB389" s="314">
        <f t="shared" si="216"/>
        <v>0</v>
      </c>
      <c r="AC389" s="314">
        <f t="shared" si="216"/>
        <v>0</v>
      </c>
      <c r="AD389" s="314">
        <f t="shared" si="216"/>
        <v>0</v>
      </c>
      <c r="AE389" s="314">
        <f t="shared" si="216"/>
        <v>0</v>
      </c>
      <c r="AF389" s="314">
        <f t="shared" si="216"/>
        <v>0</v>
      </c>
      <c r="AG389" s="314">
        <f t="shared" si="216"/>
        <v>0</v>
      </c>
      <c r="AH389" s="314">
        <f t="shared" si="216"/>
        <v>0</v>
      </c>
      <c r="AI389" s="314">
        <f t="shared" si="216"/>
        <v>0</v>
      </c>
      <c r="AJ389" s="314">
        <f t="shared" si="216"/>
        <v>0</v>
      </c>
      <c r="AK389" s="314">
        <f t="shared" si="216"/>
        <v>0</v>
      </c>
      <c r="AL389" s="314">
        <f t="shared" si="216"/>
        <v>0</v>
      </c>
      <c r="AM389" s="314">
        <f t="shared" si="216"/>
        <v>0</v>
      </c>
      <c r="AN389" s="314">
        <f t="shared" si="216"/>
        <v>0</v>
      </c>
      <c r="AO389" s="314">
        <f t="shared" si="216"/>
        <v>0</v>
      </c>
      <c r="AP389" s="314">
        <f t="shared" si="216"/>
        <v>0</v>
      </c>
      <c r="AQ389" s="314">
        <f t="shared" si="216"/>
        <v>0</v>
      </c>
      <c r="AR389" s="314">
        <f t="shared" si="216"/>
        <v>0</v>
      </c>
      <c r="AS389" s="314">
        <f t="shared" si="216"/>
        <v>0</v>
      </c>
      <c r="AT389" s="314">
        <f t="shared" si="216"/>
        <v>0</v>
      </c>
      <c r="AU389" s="314">
        <f t="shared" si="216"/>
        <v>0</v>
      </c>
      <c r="AV389" s="314">
        <f t="shared" si="216"/>
        <v>0</v>
      </c>
      <c r="AW389" s="314">
        <f t="shared" si="216"/>
        <v>0</v>
      </c>
      <c r="AX389" s="314">
        <f t="shared" si="216"/>
        <v>0</v>
      </c>
      <c r="AY389" s="314">
        <f t="shared" si="216"/>
        <v>0</v>
      </c>
      <c r="AZ389" s="314">
        <f t="shared" si="216"/>
        <v>0</v>
      </c>
      <c r="BA389" s="314">
        <f t="shared" si="216"/>
        <v>0</v>
      </c>
      <c r="BB389" s="314">
        <f t="shared" si="216"/>
        <v>0</v>
      </c>
      <c r="BC389" s="314">
        <f t="shared" si="216"/>
        <v>0</v>
      </c>
      <c r="BD389" s="314">
        <f t="shared" si="216"/>
        <v>0</v>
      </c>
      <c r="BE389" s="314">
        <f t="shared" si="216"/>
        <v>0</v>
      </c>
      <c r="BF389" s="314">
        <f t="shared" si="216"/>
        <v>0</v>
      </c>
      <c r="BG389" s="314">
        <f t="shared" si="216"/>
        <v>0</v>
      </c>
      <c r="BH389" s="314">
        <f t="shared" si="216"/>
        <v>0</v>
      </c>
      <c r="BI389" s="314">
        <f t="shared" si="216"/>
        <v>0</v>
      </c>
      <c r="BJ389" s="314">
        <f t="shared" si="216"/>
        <v>0</v>
      </c>
      <c r="BK389" s="314">
        <f t="shared" si="216"/>
        <v>0</v>
      </c>
      <c r="BL389" s="314">
        <f t="shared" si="216"/>
        <v>0</v>
      </c>
      <c r="BM389" s="314">
        <f t="shared" si="216"/>
        <v>0</v>
      </c>
      <c r="BN389" s="314">
        <f t="shared" si="216"/>
        <v>0</v>
      </c>
      <c r="BO389" s="314">
        <f t="shared" ref="BO389" si="217">SUM(BO387+BO388)</f>
        <v>0</v>
      </c>
    </row>
    <row r="390" spans="2:67" ht="30.6" x14ac:dyDescent="0.3">
      <c r="B390" s="113" t="s">
        <v>351</v>
      </c>
      <c r="C390" s="310"/>
      <c r="D390" s="310"/>
      <c r="E390" s="310"/>
      <c r="F390" s="310"/>
      <c r="G390" s="311"/>
      <c r="H390" s="460"/>
      <c r="I390" s="460"/>
      <c r="J390" s="460"/>
      <c r="K390" s="460"/>
      <c r="L390" s="460"/>
      <c r="M390" s="460"/>
      <c r="N390" s="460"/>
      <c r="O390" s="460"/>
      <c r="P390" s="460"/>
      <c r="Q390" s="460"/>
      <c r="R390" s="460"/>
      <c r="S390" s="460"/>
      <c r="T390" s="460"/>
      <c r="U390" s="460"/>
      <c r="V390" s="460"/>
      <c r="W390" s="460"/>
      <c r="X390" s="460"/>
      <c r="Y390" s="460"/>
      <c r="Z390" s="460"/>
      <c r="AA390" s="460"/>
      <c r="AB390" s="460"/>
      <c r="AC390" s="460"/>
      <c r="AD390" s="460"/>
      <c r="AE390" s="460"/>
      <c r="AF390" s="460"/>
      <c r="AG390" s="460"/>
      <c r="AH390" s="460"/>
      <c r="AI390" s="460"/>
      <c r="AJ390" s="460"/>
      <c r="AK390" s="460"/>
      <c r="AL390" s="460"/>
      <c r="AM390" s="460"/>
      <c r="AN390" s="460"/>
      <c r="AO390" s="460"/>
      <c r="AP390" s="460"/>
      <c r="AQ390" s="460"/>
      <c r="AR390" s="460"/>
      <c r="AS390" s="460"/>
      <c r="AT390" s="460"/>
      <c r="AU390" s="460"/>
      <c r="AV390" s="460"/>
      <c r="AW390" s="460"/>
      <c r="AX390" s="460"/>
      <c r="AY390" s="460"/>
      <c r="AZ390" s="460"/>
      <c r="BA390" s="460"/>
      <c r="BB390" s="460"/>
      <c r="BC390" s="460"/>
      <c r="BD390" s="460"/>
      <c r="BE390" s="460"/>
      <c r="BF390" s="460"/>
      <c r="BG390" s="460"/>
      <c r="BH390" s="460"/>
      <c r="BI390" s="460"/>
      <c r="BJ390" s="460"/>
      <c r="BK390" s="460"/>
      <c r="BL390" s="312"/>
      <c r="BM390" s="460"/>
      <c r="BN390" s="460"/>
      <c r="BO390" s="460"/>
    </row>
    <row r="391" spans="2:67" ht="30.6" x14ac:dyDescent="0.3">
      <c r="B391" s="113" t="s">
        <v>352</v>
      </c>
      <c r="C391" s="310"/>
      <c r="D391" s="310"/>
      <c r="E391" s="310"/>
      <c r="F391" s="310"/>
      <c r="G391" s="311"/>
      <c r="H391" s="460"/>
      <c r="I391" s="460"/>
      <c r="J391" s="460"/>
      <c r="K391" s="460"/>
      <c r="L391" s="460"/>
      <c r="M391" s="460"/>
      <c r="N391" s="460"/>
      <c r="O391" s="460"/>
      <c r="P391" s="460"/>
      <c r="Q391" s="460"/>
      <c r="R391" s="460"/>
      <c r="S391" s="460"/>
      <c r="T391" s="460"/>
      <c r="U391" s="460"/>
      <c r="V391" s="460"/>
      <c r="W391" s="460"/>
      <c r="X391" s="460"/>
      <c r="Y391" s="460"/>
      <c r="Z391" s="460"/>
      <c r="AA391" s="460"/>
      <c r="AB391" s="460"/>
      <c r="AC391" s="460"/>
      <c r="AD391" s="460"/>
      <c r="AE391" s="460"/>
      <c r="AF391" s="460"/>
      <c r="AG391" s="460"/>
      <c r="AH391" s="460"/>
      <c r="AI391" s="460"/>
      <c r="AJ391" s="460"/>
      <c r="AK391" s="460"/>
      <c r="AL391" s="460"/>
      <c r="AM391" s="460"/>
      <c r="AN391" s="460"/>
      <c r="AO391" s="460"/>
      <c r="AP391" s="460"/>
      <c r="AQ391" s="460"/>
      <c r="AR391" s="460"/>
      <c r="AS391" s="460"/>
      <c r="AT391" s="460"/>
      <c r="AU391" s="460"/>
      <c r="AV391" s="460"/>
      <c r="AW391" s="460"/>
      <c r="AX391" s="460"/>
      <c r="AY391" s="460"/>
      <c r="AZ391" s="460"/>
      <c r="BA391" s="460"/>
      <c r="BB391" s="460"/>
      <c r="BC391" s="460"/>
      <c r="BD391" s="460"/>
      <c r="BE391" s="460"/>
      <c r="BF391" s="460"/>
      <c r="BG391" s="460"/>
      <c r="BH391" s="460"/>
      <c r="BI391" s="460"/>
      <c r="BJ391" s="460"/>
      <c r="BK391" s="460"/>
      <c r="BL391" s="312"/>
      <c r="BM391" s="460"/>
      <c r="BN391" s="460"/>
      <c r="BO391" s="460"/>
    </row>
    <row r="392" spans="2:67" ht="15.6" x14ac:dyDescent="0.3">
      <c r="B392" s="313" t="s">
        <v>353</v>
      </c>
      <c r="C392" s="314">
        <f t="shared" ref="C392:BN392" si="218">SUM(C390+C391)</f>
        <v>0</v>
      </c>
      <c r="D392" s="314">
        <f t="shared" si="218"/>
        <v>0</v>
      </c>
      <c r="E392" s="314">
        <f t="shared" si="218"/>
        <v>0</v>
      </c>
      <c r="F392" s="314">
        <f t="shared" si="218"/>
        <v>0</v>
      </c>
      <c r="G392" s="314">
        <f t="shared" si="218"/>
        <v>0</v>
      </c>
      <c r="H392" s="314">
        <f t="shared" si="218"/>
        <v>0</v>
      </c>
      <c r="I392" s="314">
        <f t="shared" si="218"/>
        <v>0</v>
      </c>
      <c r="J392" s="314">
        <f t="shared" si="218"/>
        <v>0</v>
      </c>
      <c r="K392" s="314">
        <f t="shared" si="218"/>
        <v>0</v>
      </c>
      <c r="L392" s="314">
        <f t="shared" si="218"/>
        <v>0</v>
      </c>
      <c r="M392" s="314">
        <f t="shared" si="218"/>
        <v>0</v>
      </c>
      <c r="N392" s="314">
        <f t="shared" si="218"/>
        <v>0</v>
      </c>
      <c r="O392" s="314">
        <f t="shared" si="218"/>
        <v>0</v>
      </c>
      <c r="P392" s="314">
        <f t="shared" si="218"/>
        <v>0</v>
      </c>
      <c r="Q392" s="314">
        <f t="shared" si="218"/>
        <v>0</v>
      </c>
      <c r="R392" s="314">
        <f t="shared" si="218"/>
        <v>0</v>
      </c>
      <c r="S392" s="314">
        <f t="shared" si="218"/>
        <v>0</v>
      </c>
      <c r="T392" s="314">
        <f t="shared" si="218"/>
        <v>0</v>
      </c>
      <c r="U392" s="314">
        <f t="shared" si="218"/>
        <v>0</v>
      </c>
      <c r="V392" s="314">
        <f t="shared" si="218"/>
        <v>0</v>
      </c>
      <c r="W392" s="314">
        <f t="shared" si="218"/>
        <v>0</v>
      </c>
      <c r="X392" s="314">
        <f t="shared" si="218"/>
        <v>0</v>
      </c>
      <c r="Y392" s="314">
        <f t="shared" si="218"/>
        <v>0</v>
      </c>
      <c r="Z392" s="314">
        <f t="shared" si="218"/>
        <v>0</v>
      </c>
      <c r="AA392" s="314">
        <f t="shared" si="218"/>
        <v>0</v>
      </c>
      <c r="AB392" s="314">
        <f t="shared" si="218"/>
        <v>0</v>
      </c>
      <c r="AC392" s="314">
        <f t="shared" si="218"/>
        <v>0</v>
      </c>
      <c r="AD392" s="314">
        <f t="shared" si="218"/>
        <v>0</v>
      </c>
      <c r="AE392" s="314">
        <f t="shared" si="218"/>
        <v>0</v>
      </c>
      <c r="AF392" s="314">
        <f t="shared" si="218"/>
        <v>0</v>
      </c>
      <c r="AG392" s="314">
        <f t="shared" si="218"/>
        <v>0</v>
      </c>
      <c r="AH392" s="314">
        <f t="shared" si="218"/>
        <v>0</v>
      </c>
      <c r="AI392" s="314">
        <f t="shared" si="218"/>
        <v>0</v>
      </c>
      <c r="AJ392" s="314">
        <f t="shared" si="218"/>
        <v>0</v>
      </c>
      <c r="AK392" s="314">
        <f t="shared" si="218"/>
        <v>0</v>
      </c>
      <c r="AL392" s="314">
        <f t="shared" si="218"/>
        <v>0</v>
      </c>
      <c r="AM392" s="314">
        <f t="shared" si="218"/>
        <v>0</v>
      </c>
      <c r="AN392" s="314">
        <f t="shared" si="218"/>
        <v>0</v>
      </c>
      <c r="AO392" s="314">
        <f t="shared" si="218"/>
        <v>0</v>
      </c>
      <c r="AP392" s="314">
        <f t="shared" si="218"/>
        <v>0</v>
      </c>
      <c r="AQ392" s="314">
        <f t="shared" si="218"/>
        <v>0</v>
      </c>
      <c r="AR392" s="314">
        <f t="shared" si="218"/>
        <v>0</v>
      </c>
      <c r="AS392" s="314">
        <f t="shared" si="218"/>
        <v>0</v>
      </c>
      <c r="AT392" s="314">
        <f t="shared" si="218"/>
        <v>0</v>
      </c>
      <c r="AU392" s="314">
        <f t="shared" si="218"/>
        <v>0</v>
      </c>
      <c r="AV392" s="314">
        <f t="shared" si="218"/>
        <v>0</v>
      </c>
      <c r="AW392" s="314">
        <f t="shared" si="218"/>
        <v>0</v>
      </c>
      <c r="AX392" s="314">
        <f t="shared" si="218"/>
        <v>0</v>
      </c>
      <c r="AY392" s="314">
        <f t="shared" si="218"/>
        <v>0</v>
      </c>
      <c r="AZ392" s="314">
        <f t="shared" si="218"/>
        <v>0</v>
      </c>
      <c r="BA392" s="314">
        <f t="shared" si="218"/>
        <v>0</v>
      </c>
      <c r="BB392" s="314">
        <f t="shared" si="218"/>
        <v>0</v>
      </c>
      <c r="BC392" s="314">
        <f t="shared" si="218"/>
        <v>0</v>
      </c>
      <c r="BD392" s="314">
        <f t="shared" si="218"/>
        <v>0</v>
      </c>
      <c r="BE392" s="314">
        <f t="shared" si="218"/>
        <v>0</v>
      </c>
      <c r="BF392" s="314">
        <f t="shared" si="218"/>
        <v>0</v>
      </c>
      <c r="BG392" s="314">
        <f t="shared" si="218"/>
        <v>0</v>
      </c>
      <c r="BH392" s="314">
        <f t="shared" si="218"/>
        <v>0</v>
      </c>
      <c r="BI392" s="314">
        <f t="shared" si="218"/>
        <v>0</v>
      </c>
      <c r="BJ392" s="314">
        <f t="shared" si="218"/>
        <v>0</v>
      </c>
      <c r="BK392" s="314">
        <f t="shared" si="218"/>
        <v>0</v>
      </c>
      <c r="BL392" s="314">
        <f t="shared" si="218"/>
        <v>0</v>
      </c>
      <c r="BM392" s="314">
        <f t="shared" si="218"/>
        <v>0</v>
      </c>
      <c r="BN392" s="314">
        <f t="shared" si="218"/>
        <v>0</v>
      </c>
      <c r="BO392" s="314">
        <f t="shared" ref="BO392" si="219">SUM(BO390+BO391)</f>
        <v>0</v>
      </c>
    </row>
    <row r="393" spans="2:67" ht="15.6" x14ac:dyDescent="0.3">
      <c r="B393" s="315" t="s">
        <v>354</v>
      </c>
      <c r="C393" s="316">
        <f t="shared" ref="C393:BN393" si="220">SUM(C389+C392)</f>
        <v>0</v>
      </c>
      <c r="D393" s="316">
        <f t="shared" si="220"/>
        <v>0</v>
      </c>
      <c r="E393" s="316">
        <f t="shared" si="220"/>
        <v>0</v>
      </c>
      <c r="F393" s="316">
        <f t="shared" si="220"/>
        <v>0</v>
      </c>
      <c r="G393" s="316">
        <f t="shared" si="220"/>
        <v>0</v>
      </c>
      <c r="H393" s="316">
        <f t="shared" si="220"/>
        <v>0</v>
      </c>
      <c r="I393" s="316">
        <f t="shared" si="220"/>
        <v>0</v>
      </c>
      <c r="J393" s="316">
        <f t="shared" si="220"/>
        <v>0</v>
      </c>
      <c r="K393" s="316">
        <f t="shared" si="220"/>
        <v>0</v>
      </c>
      <c r="L393" s="316">
        <f t="shared" si="220"/>
        <v>0</v>
      </c>
      <c r="M393" s="316">
        <f t="shared" si="220"/>
        <v>0</v>
      </c>
      <c r="N393" s="316">
        <f t="shared" si="220"/>
        <v>0</v>
      </c>
      <c r="O393" s="316">
        <f t="shared" si="220"/>
        <v>0</v>
      </c>
      <c r="P393" s="316">
        <f t="shared" si="220"/>
        <v>0</v>
      </c>
      <c r="Q393" s="316">
        <f t="shared" si="220"/>
        <v>0</v>
      </c>
      <c r="R393" s="316">
        <f t="shared" si="220"/>
        <v>0</v>
      </c>
      <c r="S393" s="316">
        <f t="shared" si="220"/>
        <v>0</v>
      </c>
      <c r="T393" s="316">
        <f t="shared" si="220"/>
        <v>0</v>
      </c>
      <c r="U393" s="316">
        <f t="shared" si="220"/>
        <v>0</v>
      </c>
      <c r="V393" s="316">
        <f t="shared" si="220"/>
        <v>0</v>
      </c>
      <c r="W393" s="316">
        <f t="shared" si="220"/>
        <v>0</v>
      </c>
      <c r="X393" s="316">
        <f t="shared" si="220"/>
        <v>0</v>
      </c>
      <c r="Y393" s="316">
        <f t="shared" si="220"/>
        <v>0</v>
      </c>
      <c r="Z393" s="316">
        <f t="shared" si="220"/>
        <v>0</v>
      </c>
      <c r="AA393" s="316">
        <f t="shared" si="220"/>
        <v>0</v>
      </c>
      <c r="AB393" s="316">
        <f t="shared" si="220"/>
        <v>0</v>
      </c>
      <c r="AC393" s="316">
        <f t="shared" si="220"/>
        <v>0</v>
      </c>
      <c r="AD393" s="316">
        <f t="shared" si="220"/>
        <v>0</v>
      </c>
      <c r="AE393" s="316">
        <f t="shared" si="220"/>
        <v>0</v>
      </c>
      <c r="AF393" s="316">
        <f t="shared" si="220"/>
        <v>0</v>
      </c>
      <c r="AG393" s="316">
        <f t="shared" si="220"/>
        <v>0</v>
      </c>
      <c r="AH393" s="316">
        <f t="shared" si="220"/>
        <v>0</v>
      </c>
      <c r="AI393" s="316">
        <f t="shared" si="220"/>
        <v>0</v>
      </c>
      <c r="AJ393" s="316">
        <f t="shared" si="220"/>
        <v>0</v>
      </c>
      <c r="AK393" s="316">
        <f t="shared" si="220"/>
        <v>0</v>
      </c>
      <c r="AL393" s="316">
        <f t="shared" si="220"/>
        <v>0</v>
      </c>
      <c r="AM393" s="316">
        <f t="shared" si="220"/>
        <v>0</v>
      </c>
      <c r="AN393" s="316">
        <f t="shared" si="220"/>
        <v>0</v>
      </c>
      <c r="AO393" s="316">
        <f t="shared" si="220"/>
        <v>0</v>
      </c>
      <c r="AP393" s="316">
        <f t="shared" si="220"/>
        <v>0</v>
      </c>
      <c r="AQ393" s="316">
        <f t="shared" si="220"/>
        <v>0</v>
      </c>
      <c r="AR393" s="316">
        <f t="shared" si="220"/>
        <v>0</v>
      </c>
      <c r="AS393" s="316">
        <f t="shared" si="220"/>
        <v>0</v>
      </c>
      <c r="AT393" s="316">
        <f t="shared" si="220"/>
        <v>0</v>
      </c>
      <c r="AU393" s="316">
        <f t="shared" si="220"/>
        <v>0</v>
      </c>
      <c r="AV393" s="316">
        <f t="shared" si="220"/>
        <v>0</v>
      </c>
      <c r="AW393" s="316">
        <f t="shared" si="220"/>
        <v>0</v>
      </c>
      <c r="AX393" s="316">
        <f t="shared" si="220"/>
        <v>0</v>
      </c>
      <c r="AY393" s="316">
        <f t="shared" si="220"/>
        <v>0</v>
      </c>
      <c r="AZ393" s="316">
        <f t="shared" si="220"/>
        <v>0</v>
      </c>
      <c r="BA393" s="316">
        <f t="shared" si="220"/>
        <v>0</v>
      </c>
      <c r="BB393" s="316">
        <f t="shared" si="220"/>
        <v>0</v>
      </c>
      <c r="BC393" s="316">
        <f t="shared" si="220"/>
        <v>0</v>
      </c>
      <c r="BD393" s="316">
        <f t="shared" si="220"/>
        <v>0</v>
      </c>
      <c r="BE393" s="316">
        <f t="shared" si="220"/>
        <v>0</v>
      </c>
      <c r="BF393" s="316">
        <f t="shared" si="220"/>
        <v>0</v>
      </c>
      <c r="BG393" s="316">
        <f t="shared" si="220"/>
        <v>0</v>
      </c>
      <c r="BH393" s="316">
        <f t="shared" si="220"/>
        <v>0</v>
      </c>
      <c r="BI393" s="316">
        <f t="shared" si="220"/>
        <v>0</v>
      </c>
      <c r="BJ393" s="316">
        <f t="shared" si="220"/>
        <v>0</v>
      </c>
      <c r="BK393" s="316">
        <f t="shared" si="220"/>
        <v>0</v>
      </c>
      <c r="BL393" s="316">
        <f t="shared" si="220"/>
        <v>0</v>
      </c>
      <c r="BM393" s="316">
        <f t="shared" si="220"/>
        <v>0</v>
      </c>
      <c r="BN393" s="316">
        <f t="shared" si="220"/>
        <v>0</v>
      </c>
      <c r="BO393" s="316">
        <f t="shared" ref="BO393" si="221">SUM(BO389+BO392)</f>
        <v>0</v>
      </c>
    </row>
    <row r="394" spans="2:67" ht="16.2" thickBot="1" x14ac:dyDescent="0.35">
      <c r="B394" s="317" t="s">
        <v>355</v>
      </c>
      <c r="C394" s="318">
        <f>C393/C$11</f>
        <v>0</v>
      </c>
      <c r="D394" s="318">
        <f>D393/D$11</f>
        <v>0</v>
      </c>
      <c r="E394" s="318">
        <f>E393/E$11</f>
        <v>0</v>
      </c>
      <c r="F394" s="318">
        <f>F393/F$11</f>
        <v>0</v>
      </c>
      <c r="G394" s="318">
        <f>G393/G$11</f>
        <v>0</v>
      </c>
      <c r="H394" s="319"/>
      <c r="I394" s="320"/>
      <c r="J394" s="320"/>
      <c r="K394" s="320"/>
      <c r="L394" s="320"/>
      <c r="M394" s="321"/>
      <c r="N394" s="320"/>
      <c r="O394" s="320"/>
      <c r="P394" s="320"/>
      <c r="Q394" s="320"/>
      <c r="R394" s="321"/>
      <c r="S394" s="320"/>
      <c r="T394" s="320"/>
      <c r="U394" s="320"/>
      <c r="V394" s="320"/>
      <c r="W394" s="321"/>
      <c r="X394" s="320"/>
      <c r="Y394" s="320"/>
      <c r="Z394" s="320"/>
      <c r="AA394" s="320"/>
      <c r="AB394" s="321"/>
      <c r="AC394" s="320"/>
      <c r="AD394" s="320"/>
      <c r="AE394" s="320"/>
      <c r="AF394" s="320"/>
      <c r="AG394" s="321"/>
      <c r="AH394" s="320"/>
      <c r="AI394" s="320"/>
      <c r="AJ394" s="320"/>
      <c r="AK394" s="320"/>
      <c r="AL394" s="321"/>
      <c r="AM394" s="320"/>
      <c r="AN394" s="320"/>
      <c r="AO394" s="320"/>
      <c r="AP394" s="320"/>
      <c r="AQ394" s="321"/>
      <c r="AR394" s="320"/>
      <c r="AS394" s="320"/>
      <c r="AT394" s="320"/>
      <c r="AU394" s="320"/>
      <c r="AV394" s="321"/>
      <c r="AW394" s="320"/>
      <c r="AX394" s="320"/>
      <c r="AY394" s="320"/>
      <c r="AZ394" s="320"/>
      <c r="BA394" s="321"/>
      <c r="BB394" s="320"/>
      <c r="BC394" s="320"/>
      <c r="BD394" s="320"/>
      <c r="BE394" s="320"/>
      <c r="BF394" s="321"/>
      <c r="BG394" s="320"/>
      <c r="BH394" s="320"/>
      <c r="BI394" s="320"/>
      <c r="BJ394" s="320"/>
      <c r="BK394" s="321"/>
      <c r="BL394" s="320"/>
      <c r="BM394" s="320"/>
      <c r="BN394" s="320"/>
      <c r="BO394" s="320"/>
    </row>
    <row r="395" spans="2:67" ht="30.6" x14ac:dyDescent="0.3">
      <c r="B395" s="322" t="s">
        <v>356</v>
      </c>
      <c r="C395" s="323"/>
      <c r="D395" s="323"/>
      <c r="E395" s="323"/>
      <c r="F395" s="323"/>
      <c r="G395" s="324"/>
      <c r="H395" s="460"/>
      <c r="I395" s="460"/>
      <c r="J395" s="460"/>
      <c r="K395" s="460"/>
      <c r="L395" s="460"/>
      <c r="M395" s="460"/>
      <c r="N395" s="460"/>
      <c r="O395" s="460"/>
      <c r="P395" s="460"/>
      <c r="Q395" s="460"/>
      <c r="R395" s="460"/>
      <c r="S395" s="460"/>
      <c r="T395" s="460"/>
      <c r="U395" s="460"/>
      <c r="V395" s="460"/>
      <c r="W395" s="460"/>
      <c r="X395" s="460"/>
      <c r="Y395" s="460"/>
      <c r="Z395" s="460"/>
      <c r="AA395" s="460"/>
      <c r="AB395" s="460"/>
      <c r="AC395" s="460"/>
      <c r="AD395" s="460"/>
      <c r="AE395" s="460"/>
      <c r="AF395" s="460"/>
      <c r="AG395" s="460"/>
      <c r="AH395" s="460"/>
      <c r="AI395" s="460"/>
      <c r="AJ395" s="460"/>
      <c r="AK395" s="460"/>
      <c r="AL395" s="460"/>
      <c r="AM395" s="460"/>
      <c r="AN395" s="460"/>
      <c r="AO395" s="460"/>
      <c r="AP395" s="460"/>
      <c r="AQ395" s="460"/>
      <c r="AR395" s="460"/>
      <c r="AS395" s="460"/>
      <c r="AT395" s="460"/>
      <c r="AU395" s="460"/>
      <c r="AV395" s="460"/>
      <c r="AW395" s="460"/>
      <c r="AX395" s="460"/>
      <c r="AY395" s="460"/>
      <c r="AZ395" s="460"/>
      <c r="BA395" s="460"/>
      <c r="BB395" s="460"/>
      <c r="BC395" s="460"/>
      <c r="BD395" s="460"/>
      <c r="BE395" s="460"/>
      <c r="BF395" s="460"/>
      <c r="BG395" s="460"/>
      <c r="BH395" s="460"/>
      <c r="BI395" s="460"/>
      <c r="BJ395" s="460"/>
      <c r="BK395" s="460"/>
      <c r="BL395" s="312"/>
      <c r="BM395" s="460"/>
      <c r="BN395" s="460"/>
      <c r="BO395" s="460"/>
    </row>
    <row r="396" spans="2:67" ht="30.6" x14ac:dyDescent="0.3">
      <c r="B396" s="113" t="s">
        <v>357</v>
      </c>
      <c r="C396" s="323"/>
      <c r="D396" s="323"/>
      <c r="E396" s="323"/>
      <c r="F396" s="323"/>
      <c r="G396" s="324"/>
      <c r="H396" s="460"/>
      <c r="I396" s="460"/>
      <c r="J396" s="460"/>
      <c r="K396" s="460"/>
      <c r="L396" s="460"/>
      <c r="M396" s="460"/>
      <c r="N396" s="460"/>
      <c r="O396" s="460"/>
      <c r="P396" s="460"/>
      <c r="Q396" s="460"/>
      <c r="R396" s="460"/>
      <c r="S396" s="460"/>
      <c r="T396" s="460"/>
      <c r="U396" s="460"/>
      <c r="V396" s="460"/>
      <c r="W396" s="460"/>
      <c r="X396" s="460"/>
      <c r="Y396" s="460"/>
      <c r="Z396" s="460"/>
      <c r="AA396" s="460"/>
      <c r="AB396" s="460"/>
      <c r="AC396" s="460"/>
      <c r="AD396" s="460"/>
      <c r="AE396" s="460"/>
      <c r="AF396" s="460"/>
      <c r="AG396" s="460"/>
      <c r="AH396" s="460"/>
      <c r="AI396" s="460"/>
      <c r="AJ396" s="460"/>
      <c r="AK396" s="460"/>
      <c r="AL396" s="460"/>
      <c r="AM396" s="460"/>
      <c r="AN396" s="460"/>
      <c r="AO396" s="460"/>
      <c r="AP396" s="460"/>
      <c r="AQ396" s="460"/>
      <c r="AR396" s="460"/>
      <c r="AS396" s="460"/>
      <c r="AT396" s="460"/>
      <c r="AU396" s="460"/>
      <c r="AV396" s="460"/>
      <c r="AW396" s="460"/>
      <c r="AX396" s="460"/>
      <c r="AY396" s="460"/>
      <c r="AZ396" s="460"/>
      <c r="BA396" s="460"/>
      <c r="BB396" s="460"/>
      <c r="BC396" s="460"/>
      <c r="BD396" s="460"/>
      <c r="BE396" s="460"/>
      <c r="BF396" s="460"/>
      <c r="BG396" s="460"/>
      <c r="BH396" s="460"/>
      <c r="BI396" s="460"/>
      <c r="BJ396" s="460"/>
      <c r="BK396" s="460"/>
      <c r="BL396" s="312"/>
      <c r="BM396" s="460"/>
      <c r="BN396" s="460"/>
      <c r="BO396" s="460"/>
    </row>
    <row r="397" spans="2:67" ht="15.6" x14ac:dyDescent="0.3">
      <c r="B397" s="325" t="s">
        <v>358</v>
      </c>
      <c r="C397" s="326">
        <f t="shared" ref="C397:BN397" si="222">SUM(C395+C396)</f>
        <v>0</v>
      </c>
      <c r="D397" s="326">
        <f t="shared" si="222"/>
        <v>0</v>
      </c>
      <c r="E397" s="326">
        <f t="shared" si="222"/>
        <v>0</v>
      </c>
      <c r="F397" s="326">
        <f t="shared" si="222"/>
        <v>0</v>
      </c>
      <c r="G397" s="326">
        <f t="shared" si="222"/>
        <v>0</v>
      </c>
      <c r="H397" s="326">
        <f t="shared" si="222"/>
        <v>0</v>
      </c>
      <c r="I397" s="326">
        <f t="shared" si="222"/>
        <v>0</v>
      </c>
      <c r="J397" s="326">
        <f t="shared" si="222"/>
        <v>0</v>
      </c>
      <c r="K397" s="326">
        <f t="shared" si="222"/>
        <v>0</v>
      </c>
      <c r="L397" s="326">
        <f t="shared" si="222"/>
        <v>0</v>
      </c>
      <c r="M397" s="326">
        <f t="shared" si="222"/>
        <v>0</v>
      </c>
      <c r="N397" s="326">
        <f t="shared" si="222"/>
        <v>0</v>
      </c>
      <c r="O397" s="326">
        <f t="shared" si="222"/>
        <v>0</v>
      </c>
      <c r="P397" s="326">
        <f t="shared" si="222"/>
        <v>0</v>
      </c>
      <c r="Q397" s="326">
        <f t="shared" si="222"/>
        <v>0</v>
      </c>
      <c r="R397" s="326">
        <f t="shared" si="222"/>
        <v>0</v>
      </c>
      <c r="S397" s="326">
        <f t="shared" si="222"/>
        <v>0</v>
      </c>
      <c r="T397" s="326">
        <f t="shared" si="222"/>
        <v>0</v>
      </c>
      <c r="U397" s="326">
        <f t="shared" si="222"/>
        <v>0</v>
      </c>
      <c r="V397" s="326">
        <f t="shared" si="222"/>
        <v>0</v>
      </c>
      <c r="W397" s="326">
        <f t="shared" si="222"/>
        <v>0</v>
      </c>
      <c r="X397" s="326">
        <f t="shared" si="222"/>
        <v>0</v>
      </c>
      <c r="Y397" s="326">
        <f t="shared" si="222"/>
        <v>0</v>
      </c>
      <c r="Z397" s="326">
        <f t="shared" si="222"/>
        <v>0</v>
      </c>
      <c r="AA397" s="326">
        <f t="shared" si="222"/>
        <v>0</v>
      </c>
      <c r="AB397" s="326">
        <f t="shared" si="222"/>
        <v>0</v>
      </c>
      <c r="AC397" s="326">
        <f t="shared" si="222"/>
        <v>0</v>
      </c>
      <c r="AD397" s="326">
        <f t="shared" si="222"/>
        <v>0</v>
      </c>
      <c r="AE397" s="326">
        <f t="shared" si="222"/>
        <v>0</v>
      </c>
      <c r="AF397" s="326">
        <f t="shared" si="222"/>
        <v>0</v>
      </c>
      <c r="AG397" s="326">
        <f t="shared" si="222"/>
        <v>0</v>
      </c>
      <c r="AH397" s="326">
        <f t="shared" si="222"/>
        <v>0</v>
      </c>
      <c r="AI397" s="326">
        <f t="shared" si="222"/>
        <v>0</v>
      </c>
      <c r="AJ397" s="326">
        <f t="shared" si="222"/>
        <v>0</v>
      </c>
      <c r="AK397" s="326">
        <f t="shared" si="222"/>
        <v>0</v>
      </c>
      <c r="AL397" s="326">
        <f t="shared" si="222"/>
        <v>0</v>
      </c>
      <c r="AM397" s="326">
        <f t="shared" si="222"/>
        <v>0</v>
      </c>
      <c r="AN397" s="326">
        <f t="shared" si="222"/>
        <v>0</v>
      </c>
      <c r="AO397" s="326">
        <f t="shared" si="222"/>
        <v>0</v>
      </c>
      <c r="AP397" s="326">
        <f t="shared" si="222"/>
        <v>0</v>
      </c>
      <c r="AQ397" s="326">
        <f t="shared" si="222"/>
        <v>0</v>
      </c>
      <c r="AR397" s="326">
        <f t="shared" si="222"/>
        <v>0</v>
      </c>
      <c r="AS397" s="326">
        <f t="shared" si="222"/>
        <v>0</v>
      </c>
      <c r="AT397" s="326">
        <f t="shared" si="222"/>
        <v>0</v>
      </c>
      <c r="AU397" s="326">
        <f t="shared" si="222"/>
        <v>0</v>
      </c>
      <c r="AV397" s="326">
        <f t="shared" si="222"/>
        <v>0</v>
      </c>
      <c r="AW397" s="326">
        <f t="shared" si="222"/>
        <v>0</v>
      </c>
      <c r="AX397" s="326">
        <f t="shared" si="222"/>
        <v>0</v>
      </c>
      <c r="AY397" s="326">
        <f t="shared" si="222"/>
        <v>0</v>
      </c>
      <c r="AZ397" s="326">
        <f t="shared" si="222"/>
        <v>0</v>
      </c>
      <c r="BA397" s="326">
        <f t="shared" si="222"/>
        <v>0</v>
      </c>
      <c r="BB397" s="326">
        <f t="shared" si="222"/>
        <v>0</v>
      </c>
      <c r="BC397" s="326">
        <f t="shared" si="222"/>
        <v>0</v>
      </c>
      <c r="BD397" s="326">
        <f t="shared" si="222"/>
        <v>0</v>
      </c>
      <c r="BE397" s="326">
        <f t="shared" si="222"/>
        <v>0</v>
      </c>
      <c r="BF397" s="326">
        <f t="shared" si="222"/>
        <v>0</v>
      </c>
      <c r="BG397" s="326">
        <f t="shared" si="222"/>
        <v>0</v>
      </c>
      <c r="BH397" s="326">
        <f t="shared" si="222"/>
        <v>0</v>
      </c>
      <c r="BI397" s="326">
        <f t="shared" si="222"/>
        <v>0</v>
      </c>
      <c r="BJ397" s="326">
        <f t="shared" si="222"/>
        <v>0</v>
      </c>
      <c r="BK397" s="326">
        <f t="shared" si="222"/>
        <v>0</v>
      </c>
      <c r="BL397" s="326">
        <f t="shared" si="222"/>
        <v>0</v>
      </c>
      <c r="BM397" s="326">
        <f t="shared" si="222"/>
        <v>0</v>
      </c>
      <c r="BN397" s="326">
        <f t="shared" si="222"/>
        <v>0</v>
      </c>
      <c r="BO397" s="326">
        <f t="shared" ref="BO397" si="223">SUM(BO395+BO396)</f>
        <v>0</v>
      </c>
    </row>
    <row r="398" spans="2:67" ht="30.6" x14ac:dyDescent="0.3">
      <c r="B398" s="322" t="s">
        <v>359</v>
      </c>
      <c r="C398" s="323"/>
      <c r="D398" s="323"/>
      <c r="E398" s="323"/>
      <c r="F398" s="323"/>
      <c r="G398" s="324"/>
      <c r="H398" s="460"/>
      <c r="I398" s="460"/>
      <c r="J398" s="460"/>
      <c r="K398" s="460"/>
      <c r="L398" s="460"/>
      <c r="M398" s="460"/>
      <c r="N398" s="460"/>
      <c r="O398" s="460"/>
      <c r="P398" s="460"/>
      <c r="Q398" s="460"/>
      <c r="R398" s="460"/>
      <c r="S398" s="460"/>
      <c r="T398" s="460"/>
      <c r="U398" s="460"/>
      <c r="V398" s="460"/>
      <c r="W398" s="460"/>
      <c r="X398" s="460"/>
      <c r="Y398" s="460"/>
      <c r="Z398" s="460"/>
      <c r="AA398" s="460"/>
      <c r="AB398" s="460"/>
      <c r="AC398" s="460"/>
      <c r="AD398" s="460"/>
      <c r="AE398" s="460"/>
      <c r="AF398" s="460"/>
      <c r="AG398" s="460"/>
      <c r="AH398" s="460"/>
      <c r="AI398" s="460"/>
      <c r="AJ398" s="460"/>
      <c r="AK398" s="460"/>
      <c r="AL398" s="460"/>
      <c r="AM398" s="460"/>
      <c r="AN398" s="460"/>
      <c r="AO398" s="460"/>
      <c r="AP398" s="460"/>
      <c r="AQ398" s="460"/>
      <c r="AR398" s="460"/>
      <c r="AS398" s="460"/>
      <c r="AT398" s="460"/>
      <c r="AU398" s="460"/>
      <c r="AV398" s="460"/>
      <c r="AW398" s="460"/>
      <c r="AX398" s="460"/>
      <c r="AY398" s="460"/>
      <c r="AZ398" s="460"/>
      <c r="BA398" s="460"/>
      <c r="BB398" s="460"/>
      <c r="BC398" s="460"/>
      <c r="BD398" s="460"/>
      <c r="BE398" s="460"/>
      <c r="BF398" s="460"/>
      <c r="BG398" s="460"/>
      <c r="BH398" s="460"/>
      <c r="BI398" s="460"/>
      <c r="BJ398" s="460"/>
      <c r="BK398" s="460"/>
      <c r="BL398" s="312"/>
      <c r="BM398" s="460"/>
      <c r="BN398" s="460"/>
      <c r="BO398" s="460"/>
    </row>
    <row r="399" spans="2:67" ht="30.6" x14ac:dyDescent="0.3">
      <c r="B399" s="322" t="s">
        <v>360</v>
      </c>
      <c r="C399" s="327"/>
      <c r="D399" s="327"/>
      <c r="E399" s="327"/>
      <c r="F399" s="327"/>
      <c r="G399" s="328"/>
      <c r="H399" s="460"/>
      <c r="I399" s="460"/>
      <c r="J399" s="460"/>
      <c r="K399" s="460"/>
      <c r="L399" s="460"/>
      <c r="M399" s="460"/>
      <c r="N399" s="460"/>
      <c r="O399" s="460"/>
      <c r="P399" s="460"/>
      <c r="Q399" s="460"/>
      <c r="R399" s="460"/>
      <c r="S399" s="460"/>
      <c r="T399" s="460"/>
      <c r="U399" s="460"/>
      <c r="V399" s="460"/>
      <c r="W399" s="460"/>
      <c r="X399" s="460"/>
      <c r="Y399" s="460"/>
      <c r="Z399" s="460"/>
      <c r="AA399" s="460"/>
      <c r="AB399" s="460"/>
      <c r="AC399" s="460"/>
      <c r="AD399" s="460"/>
      <c r="AE399" s="460"/>
      <c r="AF399" s="460"/>
      <c r="AG399" s="460"/>
      <c r="AH399" s="460"/>
      <c r="AI399" s="460"/>
      <c r="AJ399" s="460"/>
      <c r="AK399" s="460"/>
      <c r="AL399" s="460"/>
      <c r="AM399" s="460"/>
      <c r="AN399" s="460"/>
      <c r="AO399" s="460"/>
      <c r="AP399" s="460"/>
      <c r="AQ399" s="460"/>
      <c r="AR399" s="460"/>
      <c r="AS399" s="460"/>
      <c r="AT399" s="460"/>
      <c r="AU399" s="460"/>
      <c r="AV399" s="460"/>
      <c r="AW399" s="460"/>
      <c r="AX399" s="460"/>
      <c r="AY399" s="460"/>
      <c r="AZ399" s="460"/>
      <c r="BA399" s="460"/>
      <c r="BB399" s="460"/>
      <c r="BC399" s="460"/>
      <c r="BD399" s="460"/>
      <c r="BE399" s="460"/>
      <c r="BF399" s="460"/>
      <c r="BG399" s="460"/>
      <c r="BH399" s="460"/>
      <c r="BI399" s="460"/>
      <c r="BJ399" s="460"/>
      <c r="BK399" s="460"/>
      <c r="BL399" s="312"/>
      <c r="BM399" s="460"/>
      <c r="BN399" s="460"/>
      <c r="BO399" s="460"/>
    </row>
    <row r="400" spans="2:67" ht="15.6" x14ac:dyDescent="0.3">
      <c r="B400" s="313" t="s">
        <v>361</v>
      </c>
      <c r="C400" s="329">
        <f t="shared" ref="C400:BN400" si="224">SUM(C398+C399)</f>
        <v>0</v>
      </c>
      <c r="D400" s="329">
        <f t="shared" si="224"/>
        <v>0</v>
      </c>
      <c r="E400" s="329">
        <f t="shared" si="224"/>
        <v>0</v>
      </c>
      <c r="F400" s="329">
        <f t="shared" si="224"/>
        <v>0</v>
      </c>
      <c r="G400" s="329">
        <f t="shared" si="224"/>
        <v>0</v>
      </c>
      <c r="H400" s="329">
        <f t="shared" si="224"/>
        <v>0</v>
      </c>
      <c r="I400" s="329">
        <f t="shared" si="224"/>
        <v>0</v>
      </c>
      <c r="J400" s="329">
        <f t="shared" si="224"/>
        <v>0</v>
      </c>
      <c r="K400" s="329">
        <f t="shared" si="224"/>
        <v>0</v>
      </c>
      <c r="L400" s="329">
        <f t="shared" si="224"/>
        <v>0</v>
      </c>
      <c r="M400" s="329">
        <f t="shared" si="224"/>
        <v>0</v>
      </c>
      <c r="N400" s="329">
        <f t="shared" si="224"/>
        <v>0</v>
      </c>
      <c r="O400" s="329">
        <f t="shared" si="224"/>
        <v>0</v>
      </c>
      <c r="P400" s="329">
        <f t="shared" si="224"/>
        <v>0</v>
      </c>
      <c r="Q400" s="329">
        <f t="shared" si="224"/>
        <v>0</v>
      </c>
      <c r="R400" s="329">
        <f t="shared" si="224"/>
        <v>0</v>
      </c>
      <c r="S400" s="329">
        <f t="shared" si="224"/>
        <v>0</v>
      </c>
      <c r="T400" s="329">
        <f t="shared" si="224"/>
        <v>0</v>
      </c>
      <c r="U400" s="329">
        <f t="shared" si="224"/>
        <v>0</v>
      </c>
      <c r="V400" s="329">
        <f t="shared" si="224"/>
        <v>0</v>
      </c>
      <c r="W400" s="329">
        <f t="shared" si="224"/>
        <v>0</v>
      </c>
      <c r="X400" s="329">
        <f t="shared" si="224"/>
        <v>0</v>
      </c>
      <c r="Y400" s="329">
        <f t="shared" si="224"/>
        <v>0</v>
      </c>
      <c r="Z400" s="329">
        <f t="shared" si="224"/>
        <v>0</v>
      </c>
      <c r="AA400" s="329">
        <f t="shared" si="224"/>
        <v>0</v>
      </c>
      <c r="AB400" s="329">
        <f t="shared" si="224"/>
        <v>0</v>
      </c>
      <c r="AC400" s="329">
        <f t="shared" si="224"/>
        <v>0</v>
      </c>
      <c r="AD400" s="329">
        <f t="shared" si="224"/>
        <v>0</v>
      </c>
      <c r="AE400" s="329">
        <f t="shared" si="224"/>
        <v>0</v>
      </c>
      <c r="AF400" s="329">
        <f t="shared" si="224"/>
        <v>0</v>
      </c>
      <c r="AG400" s="329">
        <f t="shared" si="224"/>
        <v>0</v>
      </c>
      <c r="AH400" s="329">
        <f t="shared" si="224"/>
        <v>0</v>
      </c>
      <c r="AI400" s="329">
        <f t="shared" si="224"/>
        <v>0</v>
      </c>
      <c r="AJ400" s="329">
        <f t="shared" si="224"/>
        <v>0</v>
      </c>
      <c r="AK400" s="329">
        <f t="shared" si="224"/>
        <v>0</v>
      </c>
      <c r="AL400" s="329">
        <f t="shared" si="224"/>
        <v>0</v>
      </c>
      <c r="AM400" s="329">
        <f t="shared" si="224"/>
        <v>0</v>
      </c>
      <c r="AN400" s="329">
        <f t="shared" si="224"/>
        <v>0</v>
      </c>
      <c r="AO400" s="329">
        <f t="shared" si="224"/>
        <v>0</v>
      </c>
      <c r="AP400" s="329">
        <f t="shared" si="224"/>
        <v>0</v>
      </c>
      <c r="AQ400" s="329">
        <f t="shared" si="224"/>
        <v>0</v>
      </c>
      <c r="AR400" s="329">
        <f t="shared" si="224"/>
        <v>0</v>
      </c>
      <c r="AS400" s="329">
        <f t="shared" si="224"/>
        <v>0</v>
      </c>
      <c r="AT400" s="329">
        <f t="shared" si="224"/>
        <v>0</v>
      </c>
      <c r="AU400" s="329">
        <f t="shared" si="224"/>
        <v>0</v>
      </c>
      <c r="AV400" s="329">
        <f t="shared" si="224"/>
        <v>0</v>
      </c>
      <c r="AW400" s="329">
        <f t="shared" si="224"/>
        <v>0</v>
      </c>
      <c r="AX400" s="329">
        <f t="shared" si="224"/>
        <v>0</v>
      </c>
      <c r="AY400" s="329">
        <f t="shared" si="224"/>
        <v>0</v>
      </c>
      <c r="AZ400" s="329">
        <f t="shared" si="224"/>
        <v>0</v>
      </c>
      <c r="BA400" s="329">
        <f t="shared" si="224"/>
        <v>0</v>
      </c>
      <c r="BB400" s="329">
        <f t="shared" si="224"/>
        <v>0</v>
      </c>
      <c r="BC400" s="329">
        <f t="shared" si="224"/>
        <v>0</v>
      </c>
      <c r="BD400" s="329">
        <f t="shared" si="224"/>
        <v>0</v>
      </c>
      <c r="BE400" s="329">
        <f t="shared" si="224"/>
        <v>0</v>
      </c>
      <c r="BF400" s="329">
        <f t="shared" si="224"/>
        <v>0</v>
      </c>
      <c r="BG400" s="329">
        <f t="shared" si="224"/>
        <v>0</v>
      </c>
      <c r="BH400" s="329">
        <f t="shared" si="224"/>
        <v>0</v>
      </c>
      <c r="BI400" s="329">
        <f t="shared" si="224"/>
        <v>0</v>
      </c>
      <c r="BJ400" s="329">
        <f t="shared" si="224"/>
        <v>0</v>
      </c>
      <c r="BK400" s="329">
        <f t="shared" si="224"/>
        <v>0</v>
      </c>
      <c r="BL400" s="329">
        <f t="shared" si="224"/>
        <v>0</v>
      </c>
      <c r="BM400" s="329">
        <f t="shared" si="224"/>
        <v>0</v>
      </c>
      <c r="BN400" s="329">
        <f t="shared" si="224"/>
        <v>0</v>
      </c>
      <c r="BO400" s="329">
        <f t="shared" ref="BO400" si="225">SUM(BO398+BO399)</f>
        <v>0</v>
      </c>
    </row>
    <row r="401" spans="2:67" ht="15.6" x14ac:dyDescent="0.3">
      <c r="B401" s="313" t="s">
        <v>362</v>
      </c>
      <c r="C401" s="329">
        <f t="shared" ref="C401:BN401" si="226">SUM(C397+C400)</f>
        <v>0</v>
      </c>
      <c r="D401" s="329">
        <f t="shared" si="226"/>
        <v>0</v>
      </c>
      <c r="E401" s="329">
        <f t="shared" si="226"/>
        <v>0</v>
      </c>
      <c r="F401" s="329">
        <f t="shared" si="226"/>
        <v>0</v>
      </c>
      <c r="G401" s="329">
        <f t="shared" si="226"/>
        <v>0</v>
      </c>
      <c r="H401" s="329">
        <f t="shared" si="226"/>
        <v>0</v>
      </c>
      <c r="I401" s="329">
        <f t="shared" si="226"/>
        <v>0</v>
      </c>
      <c r="J401" s="329">
        <f t="shared" si="226"/>
        <v>0</v>
      </c>
      <c r="K401" s="329">
        <f t="shared" si="226"/>
        <v>0</v>
      </c>
      <c r="L401" s="329">
        <f t="shared" si="226"/>
        <v>0</v>
      </c>
      <c r="M401" s="329">
        <f t="shared" si="226"/>
        <v>0</v>
      </c>
      <c r="N401" s="329">
        <f t="shared" si="226"/>
        <v>0</v>
      </c>
      <c r="O401" s="329">
        <f t="shared" si="226"/>
        <v>0</v>
      </c>
      <c r="P401" s="329">
        <f t="shared" si="226"/>
        <v>0</v>
      </c>
      <c r="Q401" s="329">
        <f t="shared" si="226"/>
        <v>0</v>
      </c>
      <c r="R401" s="329">
        <f t="shared" si="226"/>
        <v>0</v>
      </c>
      <c r="S401" s="329">
        <f t="shared" si="226"/>
        <v>0</v>
      </c>
      <c r="T401" s="329">
        <f t="shared" si="226"/>
        <v>0</v>
      </c>
      <c r="U401" s="329">
        <f t="shared" si="226"/>
        <v>0</v>
      </c>
      <c r="V401" s="329">
        <f t="shared" si="226"/>
        <v>0</v>
      </c>
      <c r="W401" s="329">
        <f t="shared" si="226"/>
        <v>0</v>
      </c>
      <c r="X401" s="329">
        <f t="shared" si="226"/>
        <v>0</v>
      </c>
      <c r="Y401" s="329">
        <f t="shared" si="226"/>
        <v>0</v>
      </c>
      <c r="Z401" s="329">
        <f t="shared" si="226"/>
        <v>0</v>
      </c>
      <c r="AA401" s="329">
        <f t="shared" si="226"/>
        <v>0</v>
      </c>
      <c r="AB401" s="329">
        <f t="shared" si="226"/>
        <v>0</v>
      </c>
      <c r="AC401" s="329">
        <f t="shared" si="226"/>
        <v>0</v>
      </c>
      <c r="AD401" s="329">
        <f t="shared" si="226"/>
        <v>0</v>
      </c>
      <c r="AE401" s="329">
        <f t="shared" si="226"/>
        <v>0</v>
      </c>
      <c r="AF401" s="329">
        <f t="shared" si="226"/>
        <v>0</v>
      </c>
      <c r="AG401" s="329">
        <f t="shared" si="226"/>
        <v>0</v>
      </c>
      <c r="AH401" s="329">
        <f t="shared" si="226"/>
        <v>0</v>
      </c>
      <c r="AI401" s="329">
        <f t="shared" si="226"/>
        <v>0</v>
      </c>
      <c r="AJ401" s="329">
        <f t="shared" si="226"/>
        <v>0</v>
      </c>
      <c r="AK401" s="329">
        <f t="shared" si="226"/>
        <v>0</v>
      </c>
      <c r="AL401" s="329">
        <f t="shared" si="226"/>
        <v>0</v>
      </c>
      <c r="AM401" s="329">
        <f t="shared" si="226"/>
        <v>0</v>
      </c>
      <c r="AN401" s="329">
        <f t="shared" si="226"/>
        <v>0</v>
      </c>
      <c r="AO401" s="329">
        <f t="shared" si="226"/>
        <v>0</v>
      </c>
      <c r="AP401" s="329">
        <f t="shared" si="226"/>
        <v>0</v>
      </c>
      <c r="AQ401" s="329">
        <f t="shared" si="226"/>
        <v>0</v>
      </c>
      <c r="AR401" s="329">
        <f t="shared" si="226"/>
        <v>0</v>
      </c>
      <c r="AS401" s="329">
        <f t="shared" si="226"/>
        <v>0</v>
      </c>
      <c r="AT401" s="329">
        <f t="shared" si="226"/>
        <v>0</v>
      </c>
      <c r="AU401" s="329">
        <f t="shared" si="226"/>
        <v>0</v>
      </c>
      <c r="AV401" s="329">
        <f t="shared" si="226"/>
        <v>0</v>
      </c>
      <c r="AW401" s="329">
        <f t="shared" si="226"/>
        <v>0</v>
      </c>
      <c r="AX401" s="329">
        <f t="shared" si="226"/>
        <v>0</v>
      </c>
      <c r="AY401" s="329">
        <f t="shared" si="226"/>
        <v>0</v>
      </c>
      <c r="AZ401" s="329">
        <f t="shared" si="226"/>
        <v>0</v>
      </c>
      <c r="BA401" s="329">
        <f t="shared" si="226"/>
        <v>0</v>
      </c>
      <c r="BB401" s="329">
        <f t="shared" si="226"/>
        <v>0</v>
      </c>
      <c r="BC401" s="329">
        <f t="shared" si="226"/>
        <v>0</v>
      </c>
      <c r="BD401" s="329">
        <f t="shared" si="226"/>
        <v>0</v>
      </c>
      <c r="BE401" s="329">
        <f t="shared" si="226"/>
        <v>0</v>
      </c>
      <c r="BF401" s="329">
        <f t="shared" si="226"/>
        <v>0</v>
      </c>
      <c r="BG401" s="329">
        <f t="shared" si="226"/>
        <v>0</v>
      </c>
      <c r="BH401" s="329">
        <f t="shared" si="226"/>
        <v>0</v>
      </c>
      <c r="BI401" s="329">
        <f t="shared" si="226"/>
        <v>0</v>
      </c>
      <c r="BJ401" s="329">
        <f t="shared" si="226"/>
        <v>0</v>
      </c>
      <c r="BK401" s="329">
        <f t="shared" si="226"/>
        <v>0</v>
      </c>
      <c r="BL401" s="329">
        <f t="shared" si="226"/>
        <v>0</v>
      </c>
      <c r="BM401" s="329">
        <f t="shared" si="226"/>
        <v>0</v>
      </c>
      <c r="BN401" s="329">
        <f t="shared" si="226"/>
        <v>0</v>
      </c>
      <c r="BO401" s="329">
        <f t="shared" ref="BO401" si="227">SUM(BO397+BO400)</f>
        <v>0</v>
      </c>
    </row>
    <row r="402" spans="2:67" ht="15.6" x14ac:dyDescent="0.3">
      <c r="B402" s="313" t="s">
        <v>363</v>
      </c>
      <c r="C402" s="330" t="e">
        <f t="shared" ref="C402:BN402" si="228">C393/C401</f>
        <v>#DIV/0!</v>
      </c>
      <c r="D402" s="330" t="e">
        <f t="shared" si="228"/>
        <v>#DIV/0!</v>
      </c>
      <c r="E402" s="330" t="e">
        <f t="shared" si="228"/>
        <v>#DIV/0!</v>
      </c>
      <c r="F402" s="330" t="e">
        <f t="shared" si="228"/>
        <v>#DIV/0!</v>
      </c>
      <c r="G402" s="330" t="e">
        <f t="shared" si="228"/>
        <v>#DIV/0!</v>
      </c>
      <c r="H402" s="330" t="e">
        <f t="shared" si="228"/>
        <v>#DIV/0!</v>
      </c>
      <c r="I402" s="330" t="e">
        <f t="shared" si="228"/>
        <v>#DIV/0!</v>
      </c>
      <c r="J402" s="330" t="e">
        <f t="shared" si="228"/>
        <v>#DIV/0!</v>
      </c>
      <c r="K402" s="330" t="e">
        <f t="shared" si="228"/>
        <v>#DIV/0!</v>
      </c>
      <c r="L402" s="330" t="e">
        <f t="shared" si="228"/>
        <v>#DIV/0!</v>
      </c>
      <c r="M402" s="330" t="e">
        <f t="shared" si="228"/>
        <v>#DIV/0!</v>
      </c>
      <c r="N402" s="330" t="e">
        <f t="shared" si="228"/>
        <v>#DIV/0!</v>
      </c>
      <c r="O402" s="330" t="e">
        <f t="shared" si="228"/>
        <v>#DIV/0!</v>
      </c>
      <c r="P402" s="330" t="e">
        <f t="shared" si="228"/>
        <v>#DIV/0!</v>
      </c>
      <c r="Q402" s="330" t="e">
        <f t="shared" si="228"/>
        <v>#DIV/0!</v>
      </c>
      <c r="R402" s="330" t="e">
        <f t="shared" si="228"/>
        <v>#DIV/0!</v>
      </c>
      <c r="S402" s="330" t="e">
        <f t="shared" si="228"/>
        <v>#DIV/0!</v>
      </c>
      <c r="T402" s="330" t="e">
        <f t="shared" si="228"/>
        <v>#DIV/0!</v>
      </c>
      <c r="U402" s="330" t="e">
        <f t="shared" si="228"/>
        <v>#DIV/0!</v>
      </c>
      <c r="V402" s="330" t="e">
        <f t="shared" si="228"/>
        <v>#DIV/0!</v>
      </c>
      <c r="W402" s="330" t="e">
        <f t="shared" si="228"/>
        <v>#DIV/0!</v>
      </c>
      <c r="X402" s="330" t="e">
        <f t="shared" si="228"/>
        <v>#DIV/0!</v>
      </c>
      <c r="Y402" s="330" t="e">
        <f t="shared" si="228"/>
        <v>#DIV/0!</v>
      </c>
      <c r="Z402" s="330" t="e">
        <f t="shared" si="228"/>
        <v>#DIV/0!</v>
      </c>
      <c r="AA402" s="330" t="e">
        <f t="shared" si="228"/>
        <v>#DIV/0!</v>
      </c>
      <c r="AB402" s="330" t="e">
        <f t="shared" si="228"/>
        <v>#DIV/0!</v>
      </c>
      <c r="AC402" s="330" t="e">
        <f t="shared" si="228"/>
        <v>#DIV/0!</v>
      </c>
      <c r="AD402" s="330" t="e">
        <f t="shared" si="228"/>
        <v>#DIV/0!</v>
      </c>
      <c r="AE402" s="330" t="e">
        <f t="shared" si="228"/>
        <v>#DIV/0!</v>
      </c>
      <c r="AF402" s="330" t="e">
        <f t="shared" si="228"/>
        <v>#DIV/0!</v>
      </c>
      <c r="AG402" s="330" t="e">
        <f t="shared" si="228"/>
        <v>#DIV/0!</v>
      </c>
      <c r="AH402" s="330" t="e">
        <f t="shared" si="228"/>
        <v>#DIV/0!</v>
      </c>
      <c r="AI402" s="330" t="e">
        <f t="shared" si="228"/>
        <v>#DIV/0!</v>
      </c>
      <c r="AJ402" s="330" t="e">
        <f t="shared" si="228"/>
        <v>#DIV/0!</v>
      </c>
      <c r="AK402" s="330" t="e">
        <f t="shared" si="228"/>
        <v>#DIV/0!</v>
      </c>
      <c r="AL402" s="330" t="e">
        <f t="shared" si="228"/>
        <v>#DIV/0!</v>
      </c>
      <c r="AM402" s="330" t="e">
        <f t="shared" si="228"/>
        <v>#DIV/0!</v>
      </c>
      <c r="AN402" s="330" t="e">
        <f t="shared" si="228"/>
        <v>#DIV/0!</v>
      </c>
      <c r="AO402" s="330" t="e">
        <f t="shared" si="228"/>
        <v>#DIV/0!</v>
      </c>
      <c r="AP402" s="330" t="e">
        <f t="shared" si="228"/>
        <v>#DIV/0!</v>
      </c>
      <c r="AQ402" s="330" t="e">
        <f t="shared" si="228"/>
        <v>#DIV/0!</v>
      </c>
      <c r="AR402" s="330" t="e">
        <f t="shared" si="228"/>
        <v>#DIV/0!</v>
      </c>
      <c r="AS402" s="330" t="e">
        <f t="shared" si="228"/>
        <v>#DIV/0!</v>
      </c>
      <c r="AT402" s="330" t="e">
        <f t="shared" si="228"/>
        <v>#DIV/0!</v>
      </c>
      <c r="AU402" s="330" t="e">
        <f t="shared" si="228"/>
        <v>#DIV/0!</v>
      </c>
      <c r="AV402" s="330" t="e">
        <f t="shared" si="228"/>
        <v>#DIV/0!</v>
      </c>
      <c r="AW402" s="330" t="e">
        <f t="shared" si="228"/>
        <v>#DIV/0!</v>
      </c>
      <c r="AX402" s="330" t="e">
        <f t="shared" si="228"/>
        <v>#DIV/0!</v>
      </c>
      <c r="AY402" s="330" t="e">
        <f t="shared" si="228"/>
        <v>#DIV/0!</v>
      </c>
      <c r="AZ402" s="330" t="e">
        <f t="shared" si="228"/>
        <v>#DIV/0!</v>
      </c>
      <c r="BA402" s="330" t="e">
        <f t="shared" si="228"/>
        <v>#DIV/0!</v>
      </c>
      <c r="BB402" s="330" t="e">
        <f t="shared" si="228"/>
        <v>#DIV/0!</v>
      </c>
      <c r="BC402" s="330" t="e">
        <f t="shared" si="228"/>
        <v>#DIV/0!</v>
      </c>
      <c r="BD402" s="330" t="e">
        <f t="shared" si="228"/>
        <v>#DIV/0!</v>
      </c>
      <c r="BE402" s="330" t="e">
        <f t="shared" si="228"/>
        <v>#DIV/0!</v>
      </c>
      <c r="BF402" s="330" t="e">
        <f t="shared" si="228"/>
        <v>#DIV/0!</v>
      </c>
      <c r="BG402" s="330" t="e">
        <f t="shared" si="228"/>
        <v>#DIV/0!</v>
      </c>
      <c r="BH402" s="330" t="e">
        <f t="shared" si="228"/>
        <v>#DIV/0!</v>
      </c>
      <c r="BI402" s="330" t="e">
        <f t="shared" si="228"/>
        <v>#DIV/0!</v>
      </c>
      <c r="BJ402" s="330" t="e">
        <f t="shared" si="228"/>
        <v>#DIV/0!</v>
      </c>
      <c r="BK402" s="330" t="e">
        <f t="shared" si="228"/>
        <v>#DIV/0!</v>
      </c>
      <c r="BL402" s="330" t="e">
        <f t="shared" si="228"/>
        <v>#DIV/0!</v>
      </c>
      <c r="BM402" s="330" t="e">
        <f t="shared" si="228"/>
        <v>#DIV/0!</v>
      </c>
      <c r="BN402" s="330" t="e">
        <f t="shared" si="228"/>
        <v>#DIV/0!</v>
      </c>
      <c r="BO402" s="330" t="e">
        <f t="shared" ref="BO402" si="229">BO393/BO401</f>
        <v>#DIV/0!</v>
      </c>
    </row>
    <row r="403" spans="2:67" ht="15.6" x14ac:dyDescent="0.3">
      <c r="B403" s="313" t="s">
        <v>364</v>
      </c>
      <c r="C403" s="330" t="e">
        <f t="shared" ref="C403:BN403" si="230">C389/C397</f>
        <v>#DIV/0!</v>
      </c>
      <c r="D403" s="330" t="e">
        <f t="shared" si="230"/>
        <v>#DIV/0!</v>
      </c>
      <c r="E403" s="330" t="e">
        <f t="shared" si="230"/>
        <v>#DIV/0!</v>
      </c>
      <c r="F403" s="330" t="e">
        <f t="shared" si="230"/>
        <v>#DIV/0!</v>
      </c>
      <c r="G403" s="330" t="e">
        <f t="shared" si="230"/>
        <v>#DIV/0!</v>
      </c>
      <c r="H403" s="330" t="e">
        <f t="shared" si="230"/>
        <v>#DIV/0!</v>
      </c>
      <c r="I403" s="330" t="e">
        <f t="shared" si="230"/>
        <v>#DIV/0!</v>
      </c>
      <c r="J403" s="330" t="e">
        <f t="shared" si="230"/>
        <v>#DIV/0!</v>
      </c>
      <c r="K403" s="330" t="e">
        <f t="shared" si="230"/>
        <v>#DIV/0!</v>
      </c>
      <c r="L403" s="330" t="e">
        <f t="shared" si="230"/>
        <v>#DIV/0!</v>
      </c>
      <c r="M403" s="330" t="e">
        <f t="shared" si="230"/>
        <v>#DIV/0!</v>
      </c>
      <c r="N403" s="330" t="e">
        <f t="shared" si="230"/>
        <v>#DIV/0!</v>
      </c>
      <c r="O403" s="330" t="e">
        <f t="shared" si="230"/>
        <v>#DIV/0!</v>
      </c>
      <c r="P403" s="330" t="e">
        <f t="shared" si="230"/>
        <v>#DIV/0!</v>
      </c>
      <c r="Q403" s="330" t="e">
        <f t="shared" si="230"/>
        <v>#DIV/0!</v>
      </c>
      <c r="R403" s="330" t="e">
        <f t="shared" si="230"/>
        <v>#DIV/0!</v>
      </c>
      <c r="S403" s="330" t="e">
        <f t="shared" si="230"/>
        <v>#DIV/0!</v>
      </c>
      <c r="T403" s="330" t="e">
        <f t="shared" si="230"/>
        <v>#DIV/0!</v>
      </c>
      <c r="U403" s="330" t="e">
        <f t="shared" si="230"/>
        <v>#DIV/0!</v>
      </c>
      <c r="V403" s="330" t="e">
        <f t="shared" si="230"/>
        <v>#DIV/0!</v>
      </c>
      <c r="W403" s="330" t="e">
        <f t="shared" si="230"/>
        <v>#DIV/0!</v>
      </c>
      <c r="X403" s="330" t="e">
        <f t="shared" si="230"/>
        <v>#DIV/0!</v>
      </c>
      <c r="Y403" s="330" t="e">
        <f t="shared" si="230"/>
        <v>#DIV/0!</v>
      </c>
      <c r="Z403" s="330" t="e">
        <f t="shared" si="230"/>
        <v>#DIV/0!</v>
      </c>
      <c r="AA403" s="330" t="e">
        <f t="shared" si="230"/>
        <v>#DIV/0!</v>
      </c>
      <c r="AB403" s="330" t="e">
        <f t="shared" si="230"/>
        <v>#DIV/0!</v>
      </c>
      <c r="AC403" s="330" t="e">
        <f t="shared" si="230"/>
        <v>#DIV/0!</v>
      </c>
      <c r="AD403" s="330" t="e">
        <f t="shared" si="230"/>
        <v>#DIV/0!</v>
      </c>
      <c r="AE403" s="330" t="e">
        <f t="shared" si="230"/>
        <v>#DIV/0!</v>
      </c>
      <c r="AF403" s="330" t="e">
        <f t="shared" si="230"/>
        <v>#DIV/0!</v>
      </c>
      <c r="AG403" s="330" t="e">
        <f t="shared" si="230"/>
        <v>#DIV/0!</v>
      </c>
      <c r="AH403" s="330" t="e">
        <f t="shared" si="230"/>
        <v>#DIV/0!</v>
      </c>
      <c r="AI403" s="330" t="e">
        <f t="shared" si="230"/>
        <v>#DIV/0!</v>
      </c>
      <c r="AJ403" s="330" t="e">
        <f t="shared" si="230"/>
        <v>#DIV/0!</v>
      </c>
      <c r="AK403" s="330" t="e">
        <f t="shared" si="230"/>
        <v>#DIV/0!</v>
      </c>
      <c r="AL403" s="330" t="e">
        <f t="shared" si="230"/>
        <v>#DIV/0!</v>
      </c>
      <c r="AM403" s="330" t="e">
        <f t="shared" si="230"/>
        <v>#DIV/0!</v>
      </c>
      <c r="AN403" s="330" t="e">
        <f t="shared" si="230"/>
        <v>#DIV/0!</v>
      </c>
      <c r="AO403" s="330" t="e">
        <f t="shared" si="230"/>
        <v>#DIV/0!</v>
      </c>
      <c r="AP403" s="330" t="e">
        <f t="shared" si="230"/>
        <v>#DIV/0!</v>
      </c>
      <c r="AQ403" s="330" t="e">
        <f t="shared" si="230"/>
        <v>#DIV/0!</v>
      </c>
      <c r="AR403" s="330" t="e">
        <f t="shared" si="230"/>
        <v>#DIV/0!</v>
      </c>
      <c r="AS403" s="330" t="e">
        <f t="shared" si="230"/>
        <v>#DIV/0!</v>
      </c>
      <c r="AT403" s="330" t="e">
        <f t="shared" si="230"/>
        <v>#DIV/0!</v>
      </c>
      <c r="AU403" s="330" t="e">
        <f t="shared" si="230"/>
        <v>#DIV/0!</v>
      </c>
      <c r="AV403" s="330" t="e">
        <f t="shared" si="230"/>
        <v>#DIV/0!</v>
      </c>
      <c r="AW403" s="330" t="e">
        <f t="shared" si="230"/>
        <v>#DIV/0!</v>
      </c>
      <c r="AX403" s="330" t="e">
        <f t="shared" si="230"/>
        <v>#DIV/0!</v>
      </c>
      <c r="AY403" s="330" t="e">
        <f t="shared" si="230"/>
        <v>#DIV/0!</v>
      </c>
      <c r="AZ403" s="330" t="e">
        <f t="shared" si="230"/>
        <v>#DIV/0!</v>
      </c>
      <c r="BA403" s="330" t="e">
        <f t="shared" si="230"/>
        <v>#DIV/0!</v>
      </c>
      <c r="BB403" s="330" t="e">
        <f t="shared" si="230"/>
        <v>#DIV/0!</v>
      </c>
      <c r="BC403" s="330" t="e">
        <f t="shared" si="230"/>
        <v>#DIV/0!</v>
      </c>
      <c r="BD403" s="330" t="e">
        <f t="shared" si="230"/>
        <v>#DIV/0!</v>
      </c>
      <c r="BE403" s="330" t="e">
        <f t="shared" si="230"/>
        <v>#DIV/0!</v>
      </c>
      <c r="BF403" s="330" t="e">
        <f t="shared" si="230"/>
        <v>#DIV/0!</v>
      </c>
      <c r="BG403" s="330" t="e">
        <f t="shared" si="230"/>
        <v>#DIV/0!</v>
      </c>
      <c r="BH403" s="330" t="e">
        <f t="shared" si="230"/>
        <v>#DIV/0!</v>
      </c>
      <c r="BI403" s="330" t="e">
        <f t="shared" si="230"/>
        <v>#DIV/0!</v>
      </c>
      <c r="BJ403" s="330" t="e">
        <f t="shared" si="230"/>
        <v>#DIV/0!</v>
      </c>
      <c r="BK403" s="330" t="e">
        <f t="shared" si="230"/>
        <v>#DIV/0!</v>
      </c>
      <c r="BL403" s="330" t="e">
        <f t="shared" si="230"/>
        <v>#DIV/0!</v>
      </c>
      <c r="BM403" s="330" t="e">
        <f t="shared" si="230"/>
        <v>#DIV/0!</v>
      </c>
      <c r="BN403" s="330" t="e">
        <f t="shared" si="230"/>
        <v>#DIV/0!</v>
      </c>
      <c r="BO403" s="330" t="e">
        <f t="shared" ref="BO403" si="231">BO389/BO397</f>
        <v>#DIV/0!</v>
      </c>
    </row>
    <row r="404" spans="2:67" ht="31.2" x14ac:dyDescent="0.3">
      <c r="B404" s="313" t="s">
        <v>365</v>
      </c>
      <c r="C404" s="330" t="e">
        <f t="shared" ref="C404:BN404" si="232">C392/C400</f>
        <v>#DIV/0!</v>
      </c>
      <c r="D404" s="330" t="e">
        <f t="shared" si="232"/>
        <v>#DIV/0!</v>
      </c>
      <c r="E404" s="330" t="e">
        <f t="shared" si="232"/>
        <v>#DIV/0!</v>
      </c>
      <c r="F404" s="330" t="e">
        <f t="shared" si="232"/>
        <v>#DIV/0!</v>
      </c>
      <c r="G404" s="330" t="e">
        <f t="shared" si="232"/>
        <v>#DIV/0!</v>
      </c>
      <c r="H404" s="330" t="e">
        <f t="shared" si="232"/>
        <v>#DIV/0!</v>
      </c>
      <c r="I404" s="330" t="e">
        <f t="shared" si="232"/>
        <v>#DIV/0!</v>
      </c>
      <c r="J404" s="330" t="e">
        <f t="shared" si="232"/>
        <v>#DIV/0!</v>
      </c>
      <c r="K404" s="330" t="e">
        <f t="shared" si="232"/>
        <v>#DIV/0!</v>
      </c>
      <c r="L404" s="330" t="e">
        <f t="shared" si="232"/>
        <v>#DIV/0!</v>
      </c>
      <c r="M404" s="330" t="e">
        <f t="shared" si="232"/>
        <v>#DIV/0!</v>
      </c>
      <c r="N404" s="330" t="e">
        <f t="shared" si="232"/>
        <v>#DIV/0!</v>
      </c>
      <c r="O404" s="330" t="e">
        <f t="shared" si="232"/>
        <v>#DIV/0!</v>
      </c>
      <c r="P404" s="330" t="e">
        <f t="shared" si="232"/>
        <v>#DIV/0!</v>
      </c>
      <c r="Q404" s="330" t="e">
        <f t="shared" si="232"/>
        <v>#DIV/0!</v>
      </c>
      <c r="R404" s="330" t="e">
        <f t="shared" si="232"/>
        <v>#DIV/0!</v>
      </c>
      <c r="S404" s="330" t="e">
        <f t="shared" si="232"/>
        <v>#DIV/0!</v>
      </c>
      <c r="T404" s="330" t="e">
        <f t="shared" si="232"/>
        <v>#DIV/0!</v>
      </c>
      <c r="U404" s="330" t="e">
        <f t="shared" si="232"/>
        <v>#DIV/0!</v>
      </c>
      <c r="V404" s="330" t="e">
        <f t="shared" si="232"/>
        <v>#DIV/0!</v>
      </c>
      <c r="W404" s="330" t="e">
        <f t="shared" si="232"/>
        <v>#DIV/0!</v>
      </c>
      <c r="X404" s="330" t="e">
        <f t="shared" si="232"/>
        <v>#DIV/0!</v>
      </c>
      <c r="Y404" s="330" t="e">
        <f t="shared" si="232"/>
        <v>#DIV/0!</v>
      </c>
      <c r="Z404" s="330" t="e">
        <f t="shared" si="232"/>
        <v>#DIV/0!</v>
      </c>
      <c r="AA404" s="330" t="e">
        <f t="shared" si="232"/>
        <v>#DIV/0!</v>
      </c>
      <c r="AB404" s="330" t="e">
        <f t="shared" si="232"/>
        <v>#DIV/0!</v>
      </c>
      <c r="AC404" s="330" t="e">
        <f t="shared" si="232"/>
        <v>#DIV/0!</v>
      </c>
      <c r="AD404" s="330" t="e">
        <f t="shared" si="232"/>
        <v>#DIV/0!</v>
      </c>
      <c r="AE404" s="330" t="e">
        <f t="shared" si="232"/>
        <v>#DIV/0!</v>
      </c>
      <c r="AF404" s="330" t="e">
        <f t="shared" si="232"/>
        <v>#DIV/0!</v>
      </c>
      <c r="AG404" s="330" t="e">
        <f t="shared" si="232"/>
        <v>#DIV/0!</v>
      </c>
      <c r="AH404" s="330" t="e">
        <f t="shared" si="232"/>
        <v>#DIV/0!</v>
      </c>
      <c r="AI404" s="330" t="e">
        <f t="shared" si="232"/>
        <v>#DIV/0!</v>
      </c>
      <c r="AJ404" s="330" t="e">
        <f t="shared" si="232"/>
        <v>#DIV/0!</v>
      </c>
      <c r="AK404" s="330" t="e">
        <f t="shared" si="232"/>
        <v>#DIV/0!</v>
      </c>
      <c r="AL404" s="330" t="e">
        <f t="shared" si="232"/>
        <v>#DIV/0!</v>
      </c>
      <c r="AM404" s="330" t="e">
        <f t="shared" si="232"/>
        <v>#DIV/0!</v>
      </c>
      <c r="AN404" s="330" t="e">
        <f t="shared" si="232"/>
        <v>#DIV/0!</v>
      </c>
      <c r="AO404" s="330" t="e">
        <f t="shared" si="232"/>
        <v>#DIV/0!</v>
      </c>
      <c r="AP404" s="330" t="e">
        <f t="shared" si="232"/>
        <v>#DIV/0!</v>
      </c>
      <c r="AQ404" s="330" t="e">
        <f t="shared" si="232"/>
        <v>#DIV/0!</v>
      </c>
      <c r="AR404" s="330" t="e">
        <f t="shared" si="232"/>
        <v>#DIV/0!</v>
      </c>
      <c r="AS404" s="330" t="e">
        <f t="shared" si="232"/>
        <v>#DIV/0!</v>
      </c>
      <c r="AT404" s="330" t="e">
        <f t="shared" si="232"/>
        <v>#DIV/0!</v>
      </c>
      <c r="AU404" s="330" t="e">
        <f t="shared" si="232"/>
        <v>#DIV/0!</v>
      </c>
      <c r="AV404" s="330" t="e">
        <f t="shared" si="232"/>
        <v>#DIV/0!</v>
      </c>
      <c r="AW404" s="330" t="e">
        <f t="shared" si="232"/>
        <v>#DIV/0!</v>
      </c>
      <c r="AX404" s="330" t="e">
        <f t="shared" si="232"/>
        <v>#DIV/0!</v>
      </c>
      <c r="AY404" s="330" t="e">
        <f t="shared" si="232"/>
        <v>#DIV/0!</v>
      </c>
      <c r="AZ404" s="330" t="e">
        <f t="shared" si="232"/>
        <v>#DIV/0!</v>
      </c>
      <c r="BA404" s="330" t="e">
        <f t="shared" si="232"/>
        <v>#DIV/0!</v>
      </c>
      <c r="BB404" s="330" t="e">
        <f t="shared" si="232"/>
        <v>#DIV/0!</v>
      </c>
      <c r="BC404" s="330" t="e">
        <f t="shared" si="232"/>
        <v>#DIV/0!</v>
      </c>
      <c r="BD404" s="330" t="e">
        <f t="shared" si="232"/>
        <v>#DIV/0!</v>
      </c>
      <c r="BE404" s="330" t="e">
        <f t="shared" si="232"/>
        <v>#DIV/0!</v>
      </c>
      <c r="BF404" s="330" t="e">
        <f t="shared" si="232"/>
        <v>#DIV/0!</v>
      </c>
      <c r="BG404" s="330" t="e">
        <f t="shared" si="232"/>
        <v>#DIV/0!</v>
      </c>
      <c r="BH404" s="330" t="e">
        <f t="shared" si="232"/>
        <v>#DIV/0!</v>
      </c>
      <c r="BI404" s="330" t="e">
        <f t="shared" si="232"/>
        <v>#DIV/0!</v>
      </c>
      <c r="BJ404" s="330" t="e">
        <f t="shared" si="232"/>
        <v>#DIV/0!</v>
      </c>
      <c r="BK404" s="330" t="e">
        <f t="shared" si="232"/>
        <v>#DIV/0!</v>
      </c>
      <c r="BL404" s="330" t="e">
        <f t="shared" si="232"/>
        <v>#DIV/0!</v>
      </c>
      <c r="BM404" s="330" t="e">
        <f t="shared" si="232"/>
        <v>#DIV/0!</v>
      </c>
      <c r="BN404" s="330" t="e">
        <f t="shared" si="232"/>
        <v>#DIV/0!</v>
      </c>
      <c r="BO404" s="330" t="e">
        <f t="shared" ref="BO404" si="233">BO392/BO400</f>
        <v>#DIV/0!</v>
      </c>
    </row>
  </sheetData>
  <mergeCells count="174">
    <mergeCell ref="Z360:AB360"/>
    <mergeCell ref="AC360:AN360"/>
    <mergeCell ref="AO360:AZ360"/>
    <mergeCell ref="BA360:BL360"/>
    <mergeCell ref="BM360:BO360"/>
    <mergeCell ref="B381:E381"/>
    <mergeCell ref="C383:G383"/>
    <mergeCell ref="C384:G384"/>
    <mergeCell ref="C385:G385"/>
    <mergeCell ref="H385:P385"/>
    <mergeCell ref="Q385:Y385"/>
    <mergeCell ref="Z385:AB385"/>
    <mergeCell ref="AC385:AN385"/>
    <mergeCell ref="AO385:AZ385"/>
    <mergeCell ref="BA385:BL385"/>
    <mergeCell ref="BM385:BO385"/>
    <mergeCell ref="Z310:AB310"/>
    <mergeCell ref="AC310:AN310"/>
    <mergeCell ref="AO310:AZ310"/>
    <mergeCell ref="BA310:BL310"/>
    <mergeCell ref="BM310:BO310"/>
    <mergeCell ref="B331:E331"/>
    <mergeCell ref="C333:G333"/>
    <mergeCell ref="C334:G334"/>
    <mergeCell ref="C335:G335"/>
    <mergeCell ref="H335:P335"/>
    <mergeCell ref="Q335:Y335"/>
    <mergeCell ref="Z335:AB335"/>
    <mergeCell ref="AC335:AN335"/>
    <mergeCell ref="AO335:AZ335"/>
    <mergeCell ref="BA335:BL335"/>
    <mergeCell ref="BM335:BO335"/>
    <mergeCell ref="Q310:Y310"/>
    <mergeCell ref="Z260:AB260"/>
    <mergeCell ref="AC260:AN260"/>
    <mergeCell ref="AO260:AZ260"/>
    <mergeCell ref="BA260:BL260"/>
    <mergeCell ref="BM260:BO260"/>
    <mergeCell ref="C284:G284"/>
    <mergeCell ref="C285:G285"/>
    <mergeCell ref="H285:P285"/>
    <mergeCell ref="Q285:Y285"/>
    <mergeCell ref="Z285:AB285"/>
    <mergeCell ref="AC285:AN285"/>
    <mergeCell ref="AO285:AZ285"/>
    <mergeCell ref="BA285:BL285"/>
    <mergeCell ref="BM285:BO285"/>
    <mergeCell ref="BA210:BL210"/>
    <mergeCell ref="BM210:BO210"/>
    <mergeCell ref="B231:E231"/>
    <mergeCell ref="C233:G233"/>
    <mergeCell ref="C234:G234"/>
    <mergeCell ref="C235:G235"/>
    <mergeCell ref="H235:P235"/>
    <mergeCell ref="Q235:Y235"/>
    <mergeCell ref="Z235:AB235"/>
    <mergeCell ref="AC235:AN235"/>
    <mergeCell ref="AO235:AZ235"/>
    <mergeCell ref="BA235:BL235"/>
    <mergeCell ref="BM235:BO235"/>
    <mergeCell ref="B206:E206"/>
    <mergeCell ref="C208:G208"/>
    <mergeCell ref="C209:G209"/>
    <mergeCell ref="C210:G210"/>
    <mergeCell ref="H210:P210"/>
    <mergeCell ref="Q210:Y210"/>
    <mergeCell ref="Z210:AB210"/>
    <mergeCell ref="AC210:AN210"/>
    <mergeCell ref="AO210:AZ210"/>
    <mergeCell ref="AC160:AN160"/>
    <mergeCell ref="AO160:AZ160"/>
    <mergeCell ref="BA160:BL160"/>
    <mergeCell ref="BM160:BO160"/>
    <mergeCell ref="C184:G184"/>
    <mergeCell ref="C185:G185"/>
    <mergeCell ref="H185:P185"/>
    <mergeCell ref="Q185:Y185"/>
    <mergeCell ref="Z185:AB185"/>
    <mergeCell ref="AC185:AN185"/>
    <mergeCell ref="AO185:AZ185"/>
    <mergeCell ref="BA185:BL185"/>
    <mergeCell ref="BM185:BO185"/>
    <mergeCell ref="B181:E181"/>
    <mergeCell ref="C183:G183"/>
    <mergeCell ref="AC110:AN110"/>
    <mergeCell ref="AO110:AZ110"/>
    <mergeCell ref="BA110:BL110"/>
    <mergeCell ref="BM110:BO110"/>
    <mergeCell ref="B131:E131"/>
    <mergeCell ref="C133:G133"/>
    <mergeCell ref="C134:G134"/>
    <mergeCell ref="C135:G135"/>
    <mergeCell ref="H135:P135"/>
    <mergeCell ref="Q135:Y135"/>
    <mergeCell ref="Z135:AB135"/>
    <mergeCell ref="AC135:AN135"/>
    <mergeCell ref="AO135:AZ135"/>
    <mergeCell ref="BA135:BL135"/>
    <mergeCell ref="BM135:BO135"/>
    <mergeCell ref="AC60:AN60"/>
    <mergeCell ref="AO60:AZ60"/>
    <mergeCell ref="BA60:BL60"/>
    <mergeCell ref="BM60:BO60"/>
    <mergeCell ref="B81:E81"/>
    <mergeCell ref="C83:G83"/>
    <mergeCell ref="C84:G84"/>
    <mergeCell ref="C85:G85"/>
    <mergeCell ref="H85:P85"/>
    <mergeCell ref="Q85:Y85"/>
    <mergeCell ref="Z85:AB85"/>
    <mergeCell ref="AC85:AN85"/>
    <mergeCell ref="AO85:AZ85"/>
    <mergeCell ref="BA85:BL85"/>
    <mergeCell ref="BM85:BO85"/>
    <mergeCell ref="B156:E156"/>
    <mergeCell ref="C158:G158"/>
    <mergeCell ref="C59:G59"/>
    <mergeCell ref="C60:G60"/>
    <mergeCell ref="H60:P60"/>
    <mergeCell ref="Q60:Y60"/>
    <mergeCell ref="Z60:AB60"/>
    <mergeCell ref="B106:E106"/>
    <mergeCell ref="C108:G108"/>
    <mergeCell ref="C109:G109"/>
    <mergeCell ref="C110:G110"/>
    <mergeCell ref="H110:P110"/>
    <mergeCell ref="Q110:Y110"/>
    <mergeCell ref="Z110:AB110"/>
    <mergeCell ref="C159:G159"/>
    <mergeCell ref="C160:G160"/>
    <mergeCell ref="H160:P160"/>
    <mergeCell ref="Q160:Y160"/>
    <mergeCell ref="Z160:AB160"/>
    <mergeCell ref="B356:E356"/>
    <mergeCell ref="C358:G358"/>
    <mergeCell ref="C359:G359"/>
    <mergeCell ref="C360:G360"/>
    <mergeCell ref="H360:P360"/>
    <mergeCell ref="Q360:Y360"/>
    <mergeCell ref="B281:E281"/>
    <mergeCell ref="C283:G283"/>
    <mergeCell ref="B256:E256"/>
    <mergeCell ref="C258:G258"/>
    <mergeCell ref="C259:G259"/>
    <mergeCell ref="C260:G260"/>
    <mergeCell ref="H260:P260"/>
    <mergeCell ref="Q260:Y260"/>
    <mergeCell ref="B306:E306"/>
    <mergeCell ref="C308:G308"/>
    <mergeCell ref="C309:G309"/>
    <mergeCell ref="C310:G310"/>
    <mergeCell ref="H310:P310"/>
    <mergeCell ref="AO35:AZ35"/>
    <mergeCell ref="BA35:BL35"/>
    <mergeCell ref="BM35:BO35"/>
    <mergeCell ref="C58:G58"/>
    <mergeCell ref="C34:G34"/>
    <mergeCell ref="C35:G35"/>
    <mergeCell ref="H35:P35"/>
    <mergeCell ref="AC35:AN35"/>
    <mergeCell ref="B56:E56"/>
    <mergeCell ref="Q35:AB35"/>
    <mergeCell ref="I9:K9"/>
    <mergeCell ref="B13:F13"/>
    <mergeCell ref="B14:F14"/>
    <mergeCell ref="C16:G16"/>
    <mergeCell ref="B31:E31"/>
    <mergeCell ref="C33:G33"/>
    <mergeCell ref="B2:D3"/>
    <mergeCell ref="F3:F4"/>
    <mergeCell ref="C4:D4"/>
    <mergeCell ref="C5:D5"/>
    <mergeCell ref="B7:E7"/>
    <mergeCell ref="C9:G9"/>
  </mergeCell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'https://celsagroup-my.sharepoint.com/personal/gnizam_gcelsa_com1/Documents/Desktop/External Affairs/Trade/2023 Safeguard Extension/[SE0041 Safeguard Extension Domestic Producer Annex 261023.xlsx]Guidance'!#REF!</xm:f>
          </x14:formula1>
          <xm:sqref>C34 C59 C84 C109 C134 C159 C184 C209 C234 C259 C284 C309 C334 C359 C384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BA59"/>
  <sheetViews>
    <sheetView workbookViewId="0">
      <selection activeCell="B11" sqref="B11"/>
    </sheetView>
  </sheetViews>
  <sheetFormatPr defaultColWidth="9.33203125" defaultRowHeight="13.8" x14ac:dyDescent="0.25"/>
  <cols>
    <col min="1" max="1" width="9" style="1" customWidth="1"/>
    <col min="2" max="2" width="21.33203125" style="1" customWidth="1"/>
    <col min="3" max="3" width="23.33203125" style="1" bestFit="1" customWidth="1"/>
    <col min="4" max="10" width="21.33203125" style="1" customWidth="1"/>
    <col min="11" max="11" width="9.33203125" style="1" customWidth="1"/>
    <col min="12" max="16384" width="9.33203125" style="1"/>
  </cols>
  <sheetData>
    <row r="1" spans="1:53" s="29" customFormat="1" x14ac:dyDescent="0.25">
      <c r="B1" s="331" t="s">
        <v>82</v>
      </c>
    </row>
    <row r="2" spans="1:53" ht="14.4" thickBot="1" x14ac:dyDescent="0.3">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ht="18" thickBot="1" x14ac:dyDescent="0.3">
      <c r="A3" s="29"/>
      <c r="B3" s="549" t="s">
        <v>366</v>
      </c>
      <c r="C3" s="549"/>
      <c r="D3" s="54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row>
    <row r="4" spans="1:53" ht="14.4" x14ac:dyDescent="0.25">
      <c r="A4" s="29"/>
      <c r="B4" s="332" t="s">
        <v>3</v>
      </c>
      <c r="C4" s="533" t="str">
        <f>Guidance!$C$4</f>
        <v>SE0041</v>
      </c>
      <c r="D4" s="533"/>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pans="1:53" ht="15" thickBot="1" x14ac:dyDescent="0.3">
      <c r="A5" s="29"/>
      <c r="B5" s="277" t="s">
        <v>5</v>
      </c>
      <c r="C5" s="539" t="str">
        <f>Guidance!$C$5</f>
        <v>Celsa Steel UK Ltd</v>
      </c>
      <c r="D5" s="53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1:53" ht="14.4" x14ac:dyDescent="0.25">
      <c r="A6" s="29"/>
      <c r="B6" s="333"/>
      <c r="C6" s="334"/>
      <c r="D6" s="334"/>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ht="14.4" x14ac:dyDescent="0.3">
      <c r="A7" s="29"/>
      <c r="B7" s="335" t="s">
        <v>94</v>
      </c>
      <c r="C7" s="299"/>
      <c r="D7" s="336"/>
      <c r="E7" s="336"/>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1:53" ht="15" thickBot="1" x14ac:dyDescent="0.3">
      <c r="A8" s="29"/>
      <c r="B8" s="333"/>
      <c r="C8" s="333"/>
      <c r="D8" s="29"/>
      <c r="E8" s="29"/>
      <c r="F8" s="29"/>
      <c r="G8" s="29"/>
      <c r="H8" s="29"/>
      <c r="I8" s="337"/>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1:53" ht="28.2" thickBot="1" x14ac:dyDescent="0.3">
      <c r="A9" s="29"/>
      <c r="B9" s="338" t="s">
        <v>367</v>
      </c>
      <c r="C9" s="339" t="s">
        <v>368</v>
      </c>
      <c r="D9" s="339" t="s">
        <v>369</v>
      </c>
      <c r="E9" s="339" t="s">
        <v>30</v>
      </c>
      <c r="F9" s="339" t="s">
        <v>370</v>
      </c>
      <c r="G9" s="339" t="s">
        <v>371</v>
      </c>
      <c r="H9" s="339" t="s">
        <v>372</v>
      </c>
      <c r="I9" s="339" t="s">
        <v>373</v>
      </c>
      <c r="J9" s="340" t="s">
        <v>374</v>
      </c>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1:53" s="346" customFormat="1" ht="14.4" x14ac:dyDescent="0.3">
      <c r="A10" s="58" t="s">
        <v>106</v>
      </c>
      <c r="B10" s="341" t="s">
        <v>375</v>
      </c>
      <c r="C10" s="342" t="s">
        <v>376</v>
      </c>
      <c r="D10" s="342">
        <v>75100000</v>
      </c>
      <c r="E10" s="342" t="s">
        <v>38</v>
      </c>
      <c r="F10" s="342" t="s">
        <v>377</v>
      </c>
      <c r="G10" s="343">
        <v>45292</v>
      </c>
      <c r="H10" s="342" t="s">
        <v>378</v>
      </c>
      <c r="I10" s="342">
        <v>15</v>
      </c>
      <c r="J10" s="344">
        <v>15000</v>
      </c>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row>
    <row r="11" spans="1:53" ht="15.6" x14ac:dyDescent="0.25">
      <c r="A11" s="29"/>
      <c r="B11" s="347" t="s">
        <v>432</v>
      </c>
      <c r="C11" s="348"/>
      <c r="D11" s="348"/>
      <c r="E11" s="349"/>
      <c r="F11" s="348"/>
      <c r="G11" s="348"/>
      <c r="H11" s="348"/>
      <c r="I11" s="348"/>
      <c r="J11" s="350"/>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1:53" x14ac:dyDescent="0.25">
      <c r="A12" s="29"/>
      <c r="B12" s="29" t="s">
        <v>379</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1:53" x14ac:dyDescent="0.2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1:53" x14ac:dyDescent="0.2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3" x14ac:dyDescent="0.2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53" x14ac:dyDescent="0.2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1:53" x14ac:dyDescent="0.2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1:53" x14ac:dyDescent="0.2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1:53" x14ac:dyDescent="0.2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x14ac:dyDescent="0.2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x14ac:dyDescent="0.2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x14ac:dyDescent="0.2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1:53" x14ac:dyDescent="0.2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x14ac:dyDescent="0.2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x14ac:dyDescent="0.2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x14ac:dyDescent="0.2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x14ac:dyDescent="0.2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x14ac:dyDescent="0.2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x14ac:dyDescent="0.2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x14ac:dyDescent="0.2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x14ac:dyDescent="0.2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1:53" x14ac:dyDescent="0.2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1:53" x14ac:dyDescent="0.2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1:53" x14ac:dyDescent="0.2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1:53" x14ac:dyDescent="0.2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1:53"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1:53"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1:53"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1:53" x14ac:dyDescent="0.2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1:53"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1:53"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1:53"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1:53"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1:53"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1:53"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1:53"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1:53"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1:53"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1:53"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1:53"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1:53"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1:53"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1:53"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1:53"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1:53"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1:53"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1:53"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1:53" x14ac:dyDescent="0.25">
      <c r="B59" s="29"/>
      <c r="C59" s="29"/>
      <c r="D59" s="29"/>
      <c r="E59" s="29"/>
      <c r="F59" s="29"/>
      <c r="G59" s="29"/>
      <c r="H59" s="29"/>
      <c r="I59" s="29"/>
      <c r="J59" s="29"/>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customProperties>
    <customPr name="_pios_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14:formula1>
            <xm:f>Guidance!$B$44:$B$60</xm:f>
          </x14:formula1>
          <xm:sqref>E10:E11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5B425D-0F27-443E-9A57-D59F3C1D386F}">
  <ds:schemaRefs>
    <ds:schemaRef ds:uri="http://schemas.microsoft.com/sharepoint/v3/contenttype/forms"/>
  </ds:schemaRefs>
</ds:datastoreItem>
</file>

<file path=customXml/itemProps2.xml><?xml version="1.0" encoding="utf-8"?>
<ds:datastoreItem xmlns:ds="http://schemas.openxmlformats.org/officeDocument/2006/customXml" ds:itemID="{2BB8E98B-CFE1-4AF3-AF70-FE6BA322EC6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c08d9b3e-350b-46d9-969e-e4092e6ae964"/>
    <ds:schemaRef ds:uri="66531b96-0953-4465-be5c-6b977b09d8ec"/>
    <ds:schemaRef ds:uri="http://www.w3.org/XML/1998/namespace"/>
  </ds:schemaRefs>
</ds:datastoreItem>
</file>

<file path=customXml/itemProps3.xml><?xml version="1.0" encoding="utf-8"?>
<ds:datastoreItem xmlns:ds="http://schemas.openxmlformats.org/officeDocument/2006/customXml" ds:itemID="{38EE3C99-89A4-4D6A-9A4E-7E8C860657F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Guidance</vt:lpstr>
      <vt:lpstr>Contents</vt:lpstr>
      <vt:lpstr>1)_Associated_companies</vt:lpstr>
      <vt:lpstr>2)_Product_Comparison</vt:lpstr>
      <vt:lpstr>3)_Cost_to_make_and_sell</vt:lpstr>
      <vt:lpstr>4)_Cost_reconciliation</vt:lpstr>
      <vt:lpstr>5)_Purchases_of_goods</vt:lpstr>
      <vt:lpstr>6)_Sales</vt:lpstr>
      <vt:lpstr>7)_Forward_sales_contracts</vt:lpstr>
      <vt:lpstr>8)_Injury</vt:lpstr>
      <vt:lpstr>9)_Investments</vt:lpstr>
      <vt:lpstr>10)_EIT</vt:lpstr>
      <vt:lpstr>'3)_Cost_to_make_and_sell'!Print_Area</vt:lpstr>
      <vt:lpstr>Guidance!Print_Area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2019-01-08T16:27:44Z</dcterms:created>
  <dcterms:modified xsi:type="dcterms:W3CDTF">2024-01-05T15:12:54Z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Product">
    <vt:lpwstr>73;#Steel Products|86968934-ccb9-49f1-b660-e3d169628c87</vt:lpwstr>
  </property>
  <property fmtid="{D5CDD505-2E9C-101B-9397-08002B2CF9AE}" pid="9" name="Country">
    <vt:lpwstr/>
  </property>
  <property fmtid="{D5CDD505-2E9C-101B-9397-08002B2CF9AE}" pid="10" name="DocumentType">
    <vt:lpwstr>102;#Questionnaire Draft|551a0d9a-f526-4923-afa2-16372f3a5c1c</vt:lpwstr>
  </property>
  <property fmtid="{D5CDD505-2E9C-101B-9397-08002B2CF9AE}" pid="11" name="Confidential">
    <vt:bool>true</vt:bool>
  </property>
  <property fmtid="{D5CDD505-2E9C-101B-9397-08002B2CF9AE}" pid="12" name="Originator">
    <vt:lpwstr>TRA</vt:lpwstr>
  </property>
  <property fmtid="{D5CDD505-2E9C-101B-9397-08002B2CF9AE}" pid="13" name="g5a4b0cbec154592b41f1508d48b083e">
    <vt:lpwstr>Steel Products|86968934-ccb9-49f1-b660-e3d169628c87</vt:lpwstr>
  </property>
  <property fmtid="{D5CDD505-2E9C-101B-9397-08002B2CF9AE}" pid="14" name="Originator Type">
    <vt:lpwstr>TRA</vt:lpwstr>
  </property>
  <property fmtid="{D5CDD505-2E9C-101B-9397-08002B2CF9AE}" pid="15" name="Uploaded/Downloaded to/from TRS">
    <vt:bool>false</vt:bool>
  </property>
  <property fmtid="{D5CDD505-2E9C-101B-9397-08002B2CF9AE}" pid="16" name="CaseCountry">
    <vt:lpwstr/>
  </property>
  <property fmtid="{D5CDD505-2E9C-101B-9397-08002B2CF9AE}" pid="17" name="CaseType">
    <vt:lpwstr>221</vt:lpwstr>
  </property>
  <property fmtid="{D5CDD505-2E9C-101B-9397-08002B2CF9AE}" pid="18" name="RelatedCountry">
    <vt:lpwstr>226;#Egypt|7bebcf6a-9b35-49fe-bd92-1db41e721742</vt:lpwstr>
  </property>
  <property fmtid="{D5CDD505-2E9C-101B-9397-08002B2CF9AE}" pid="19" name="CaseProduct">
    <vt:lpwstr>73</vt:lpwstr>
  </property>
  <property fmtid="{D5CDD505-2E9C-101B-9397-08002B2CF9AE}" pid="20" name="MediaServiceImageTags">
    <vt:lpwstr/>
  </property>
  <property fmtid="{D5CDD505-2E9C-101B-9397-08002B2CF9AE}" pid="21" name="Reconsideration Phase">
    <vt:lpwstr/>
  </property>
  <property fmtid="{D5CDD505-2E9C-101B-9397-08002B2CF9AE}" pid="22" name="QC Gate">
    <vt:lpwstr/>
  </property>
  <property fmtid="{D5CDD505-2E9C-101B-9397-08002B2CF9AE}" pid="23" name="lcf76f155ced4ddcb4097134ff3c332f">
    <vt:lpwstr/>
  </property>
  <property fmtid="{D5CDD505-2E9C-101B-9397-08002B2CF9AE}" pid="24" name="g69ac3da6be14936a6d4efc253c7d4fb">
    <vt:lpwstr>Questionnaire Annex|a425c1fb-4081-427e-a294-aed5e93c47ec</vt:lpwstr>
  </property>
  <property fmtid="{D5CDD505-2E9C-101B-9397-08002B2CF9AE}" pid="25" name="PartyName">
    <vt:lpwstr>TRA</vt:lpwstr>
  </property>
  <property fmtid="{D5CDD505-2E9C-101B-9397-08002B2CF9AE}" pid="26" name="CustomUiType">
    <vt:lpwstr>2</vt:lpwstr>
  </property>
</Properties>
</file>