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smobileeur-my.sharepoint.com/personal/avolou_kslaw_com/Documents/TDI/TiO2 - UK AD complaint/"/>
    </mc:Choice>
  </mc:AlternateContent>
  <xr:revisionPtr revIDLastSave="0" documentId="8_{5E5FE26F-D782-4514-A241-470C775FC512}" xr6:coauthVersionLast="47" xr6:coauthVersionMax="47" xr10:uidLastSave="{00000000-0000-0000-0000-000000000000}"/>
  <bookViews>
    <workbookView xWindow="-120" yWindow="-120" windowWidth="38640" windowHeight="21120" xr2:uid="{F5B9CAFF-EB90-4175-9FB6-06906717C144}"/>
  </bookViews>
  <sheets>
    <sheet name="Pivot" sheetId="2" r:id="rId1"/>
    <sheet name="Raw data" sheetId="1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D4" i="2"/>
  <c r="D18" i="2" s="1"/>
  <c r="D19" i="2" l="1"/>
</calcChain>
</file>

<file path=xl/sharedStrings.xml><?xml version="1.0" encoding="utf-8"?>
<sst xmlns="http://schemas.openxmlformats.org/spreadsheetml/2006/main" count="193" uniqueCount="26">
  <si>
    <t>Date of data</t>
  </si>
  <si>
    <t>Commodity code</t>
  </si>
  <si>
    <t>Commodity</t>
  </si>
  <si>
    <t>Trading partner code</t>
  </si>
  <si>
    <t>Trading partner</t>
  </si>
  <si>
    <t>Quantity</t>
  </si>
  <si>
    <t>Unit</t>
  </si>
  <si>
    <t>Supplementary Quantity</t>
  </si>
  <si>
    <t>Supplementary Unit</t>
  </si>
  <si>
    <t>Renminbi Yuan</t>
  </si>
  <si>
    <t>Titanium White,containing 99.8% or more of rutile,brightness(lightness of powder)¡Ý99.0</t>
  </si>
  <si>
    <t>United Kingdom</t>
  </si>
  <si>
    <t>Kilogram</t>
  </si>
  <si>
    <t>?</t>
  </si>
  <si>
    <t>Other titanium white</t>
  </si>
  <si>
    <t>Titanium oxides</t>
  </si>
  <si>
    <t>Other pigments&amp;preparations, wt. of titanium dioxide¡Ý80%</t>
  </si>
  <si>
    <t>Grand Total</t>
  </si>
  <si>
    <t>Sum of Quantity</t>
  </si>
  <si>
    <t>Row Labels</t>
  </si>
  <si>
    <t>March 2026 to average 2025:</t>
  </si>
  <si>
    <t>April 2026 to average 2025:</t>
  </si>
  <si>
    <t>Mar+Apr 2026 to FY2025:</t>
  </si>
  <si>
    <t>Average Jan 2025-Feb 2026:</t>
  </si>
  <si>
    <t>Average of Price</t>
  </si>
  <si>
    <t>AD0086 - Tronox - Comments on the importance of swift 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</si>
</sst>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0" xfId="0" applyNumberFormat="1"/>
    <xf numFmtId="9" fontId="0" fillId="0" borderId="0" xfId="1" applyFont="1"/>
    <xf numFmtId="0" fontId="0" fillId="0" borderId="0" xfId="0" applyAlignment="1">
      <alignment horizontal="right"/>
    </xf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numFmt numFmtId="35" formatCode="_-* #,##0.00_-;\-* #,##0.0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[20260601_AD0086 - CONFIDENTIAL - Tronox - Importance of swift and strong action - Annex 1 .xlsx]Pivot!PivotTable1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circle"/>
          <c:size val="5"/>
          <c:spPr>
            <a:solidFill>
              <a:srgbClr val="FF0000"/>
            </a:solidFill>
            <a:ln w="9525">
              <a:solidFill>
                <a:srgbClr val="FF0000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Pivot!$B$3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Pivot!$A$4:$A$20</c:f>
              <c:strCache>
                <c:ptCount val="16"/>
                <c:pt idx="0">
                  <c:v>202501</c:v>
                </c:pt>
                <c:pt idx="1">
                  <c:v>202502</c:v>
                </c:pt>
                <c:pt idx="2">
                  <c:v>202503</c:v>
                </c:pt>
                <c:pt idx="3">
                  <c:v>202504</c:v>
                </c:pt>
                <c:pt idx="4">
                  <c:v>202505</c:v>
                </c:pt>
                <c:pt idx="5">
                  <c:v>202506</c:v>
                </c:pt>
                <c:pt idx="6">
                  <c:v>202507</c:v>
                </c:pt>
                <c:pt idx="7">
                  <c:v>202508</c:v>
                </c:pt>
                <c:pt idx="8">
                  <c:v>202509</c:v>
                </c:pt>
                <c:pt idx="9">
                  <c:v>202510</c:v>
                </c:pt>
                <c:pt idx="10">
                  <c:v>202511</c:v>
                </c:pt>
                <c:pt idx="11">
                  <c:v>202512</c:v>
                </c:pt>
                <c:pt idx="12">
                  <c:v>202601</c:v>
                </c:pt>
                <c:pt idx="13">
                  <c:v>202602</c:v>
                </c:pt>
                <c:pt idx="14">
                  <c:v>202603</c:v>
                </c:pt>
                <c:pt idx="15">
                  <c:v>202604</c:v>
                </c:pt>
              </c:strCache>
            </c:strRef>
          </c:cat>
          <c:val>
            <c:numRef>
              <c:f>Pivot!$B$4:$B$20</c:f>
              <c:numCache>
                <c:formatCode>_-* #,##0_-;\-* #,##0_-;_-* "-"??_-;_-@_-</c:formatCode>
                <c:ptCount val="16"/>
                <c:pt idx="0">
                  <c:v>1300091</c:v>
                </c:pt>
                <c:pt idx="1">
                  <c:v>1414420</c:v>
                </c:pt>
                <c:pt idx="2">
                  <c:v>1342530</c:v>
                </c:pt>
                <c:pt idx="3">
                  <c:v>2048261</c:v>
                </c:pt>
                <c:pt idx="4">
                  <c:v>1923526</c:v>
                </c:pt>
                <c:pt idx="5">
                  <c:v>1757008</c:v>
                </c:pt>
                <c:pt idx="6">
                  <c:v>909020</c:v>
                </c:pt>
                <c:pt idx="7">
                  <c:v>1047470</c:v>
                </c:pt>
                <c:pt idx="8">
                  <c:v>1050208</c:v>
                </c:pt>
                <c:pt idx="9">
                  <c:v>2132820</c:v>
                </c:pt>
                <c:pt idx="10">
                  <c:v>1726005</c:v>
                </c:pt>
                <c:pt idx="11">
                  <c:v>1616520</c:v>
                </c:pt>
                <c:pt idx="12">
                  <c:v>1729344</c:v>
                </c:pt>
                <c:pt idx="13">
                  <c:v>759510</c:v>
                </c:pt>
                <c:pt idx="14">
                  <c:v>2926586</c:v>
                </c:pt>
                <c:pt idx="15">
                  <c:v>4934396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1-4F79-B562-2AF61254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100031"/>
        <c:axId val="487100991"/>
      </c:lineChart>
      <c:catAx>
        <c:axId val="487100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100991"/>
        <c:crosses val="autoZero"/>
        <c:auto val="1"/>
        <c:lblAlgn val="ctr"/>
        <c:lblOffset val="100"/>
        <c:noMultiLvlLbl val="0"/>
      </c:catAx>
      <c:valAx>
        <c:axId val="487100991"/>
        <c:scaling>
          <c:orientation val="minMax"/>
          <c:max val="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100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[20260601_AD0086 - CONFIDENTIAL - Tronox - Importance of swift and strong action - Annex 1 .xlsx]Pivot!PivotTable2</c:name>
    <c:fmtId val="7"/>
  </c:pivotSource>
  <c:chart>
    <c:autoTitleDeleted val="1"/>
    <c:pivotFmts>
      <c:pivotFmt>
        <c:idx val="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circle"/>
          <c:size val="5"/>
          <c:spPr>
            <a:solidFill>
              <a:srgbClr val="FF0000"/>
            </a:solidFill>
            <a:ln w="9525">
              <a:solidFill>
                <a:srgbClr val="FF0000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Pivot!$B$25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Pivot!$A$26:$A$42</c:f>
              <c:strCache>
                <c:ptCount val="16"/>
                <c:pt idx="0">
                  <c:v>202501</c:v>
                </c:pt>
                <c:pt idx="1">
                  <c:v>202502</c:v>
                </c:pt>
                <c:pt idx="2">
                  <c:v>202503</c:v>
                </c:pt>
                <c:pt idx="3">
                  <c:v>202504</c:v>
                </c:pt>
                <c:pt idx="4">
                  <c:v>202505</c:v>
                </c:pt>
                <c:pt idx="5">
                  <c:v>202506</c:v>
                </c:pt>
                <c:pt idx="6">
                  <c:v>202507</c:v>
                </c:pt>
                <c:pt idx="7">
                  <c:v>202508</c:v>
                </c:pt>
                <c:pt idx="8">
                  <c:v>202509</c:v>
                </c:pt>
                <c:pt idx="9">
                  <c:v>202510</c:v>
                </c:pt>
                <c:pt idx="10">
                  <c:v>202511</c:v>
                </c:pt>
                <c:pt idx="11">
                  <c:v>202512</c:v>
                </c:pt>
                <c:pt idx="12">
                  <c:v>202601</c:v>
                </c:pt>
                <c:pt idx="13">
                  <c:v>202602</c:v>
                </c:pt>
                <c:pt idx="14">
                  <c:v>202603</c:v>
                </c:pt>
                <c:pt idx="15">
                  <c:v>202604</c:v>
                </c:pt>
              </c:strCache>
            </c:strRef>
          </c:cat>
          <c:val>
            <c:numRef>
              <c:f>Pivot!$B$26:$B$42</c:f>
              <c:numCache>
                <c:formatCode>_(* #,##0.00_);_(* \(#,##0.00\);_(* "-"??_);_(@_)</c:formatCode>
                <c:ptCount val="16"/>
                <c:pt idx="0">
                  <c:v>14.31113283608609</c:v>
                </c:pt>
                <c:pt idx="1">
                  <c:v>14.323459792706551</c:v>
                </c:pt>
                <c:pt idx="2">
                  <c:v>14.412832487914608</c:v>
                </c:pt>
                <c:pt idx="3">
                  <c:v>14.543953627003591</c:v>
                </c:pt>
                <c:pt idx="4">
                  <c:v>14.444862195780042</c:v>
                </c:pt>
                <c:pt idx="5">
                  <c:v>14.375508250389299</c:v>
                </c:pt>
                <c:pt idx="6">
                  <c:v>13.994848298167257</c:v>
                </c:pt>
                <c:pt idx="7">
                  <c:v>13.521936666443908</c:v>
                </c:pt>
                <c:pt idx="8">
                  <c:v>14.177355342941588</c:v>
                </c:pt>
                <c:pt idx="9">
                  <c:v>13.60702309618252</c:v>
                </c:pt>
                <c:pt idx="10">
                  <c:v>13.092929047134858</c:v>
                </c:pt>
                <c:pt idx="11">
                  <c:v>13.177932843391979</c:v>
                </c:pt>
                <c:pt idx="12">
                  <c:v>13.091105644683765</c:v>
                </c:pt>
                <c:pt idx="13">
                  <c:v>13.314007715500784</c:v>
                </c:pt>
                <c:pt idx="14">
                  <c:v>13.179657457529011</c:v>
                </c:pt>
                <c:pt idx="15">
                  <c:v>13.333111691886909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3-4943-AE54-B8DA0A537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080815"/>
        <c:axId val="1088078415"/>
      </c:lineChart>
      <c:catAx>
        <c:axId val="10880808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8078415"/>
        <c:crosses val="autoZero"/>
        <c:auto val="1"/>
        <c:lblAlgn val="ctr"/>
        <c:lblOffset val="100"/>
        <c:noMultiLvlLbl val="0"/>
      </c:catAx>
      <c:valAx>
        <c:axId val="1088078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808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419101</xdr:colOff>
      <xdr:row>4</xdr:row>
      <xdr:rowOff>14287</xdr:rowOff>
    </xdr:from>
    <xdr:to>
      <xdr:col>5</xdr:col>
      <xdr:colOff>85726</xdr:colOff>
      <xdr:row>18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B98829-3395-324A-60E3-95BF55D00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409575</xdr:colOff>
      <xdr:row>23</xdr:row>
      <xdr:rowOff>109537</xdr:rowOff>
    </xdr:from>
    <xdr:to>
      <xdr:col>5</xdr:col>
      <xdr:colOff>57150</xdr:colOff>
      <xdr:row>37</xdr:row>
      <xdr:rowOff>185737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5DC8922-46B1-605C-A5FA-D9D4FEBFB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egt Natens" refreshedDate="46170.501286805556" createdVersion="8" refreshedVersion="8" minRefreshableVersion="3" recordCount="43" xr:uid="{28B5B998-103F-49A8-8D99-08F01BAAF6F0}">
  <cacheSource type="worksheet">
    <worksheetSource ref="A1:J44" sheet="Raw data"/>
  </cacheSource>
  <cacheFields count="11">
    <cacheField name="Date of data" numFmtId="0">
      <sharedItems containsSemiMixedTypes="0" containsString="0" containsNumber="1" containsInteger="1" minValue="202501" maxValue="202604" count="16">
        <n v="202501"/>
        <n v="202502"/>
        <n v="202503"/>
        <n v="202504"/>
        <n v="202505"/>
        <n v="202506"/>
        <n v="202507"/>
        <n v="202508"/>
        <n v="202509"/>
        <n v="202510"/>
        <n v="202511"/>
        <n v="202512"/>
        <n v="202601"/>
        <n v="202602"/>
        <n v="202603"/>
        <n v="202604"/>
      </sharedItems>
    </cacheField>
    <cacheField name="Commodity code" numFmtId="0">
      <sharedItems containsSemiMixedTypes="0" containsString="0" containsNumber="1" containsInteger="1" minValue="28230000" maxValue="32061190"/>
    </cacheField>
    <cacheField name="Commodity" numFmtId="0">
      <sharedItems count="4">
        <s v="Titanium White,containing 99.8% or more of rutile,brightness(lightness of powder)¡Ý99.0"/>
        <s v="Other titanium white"/>
        <s v="Titanium oxides"/>
        <s v="Other pigments&amp;preparations, wt. of titanium dioxide¡Ý80%"/>
      </sharedItems>
    </cacheField>
    <cacheField name="Trading partner code" numFmtId="0">
      <sharedItems containsSemiMixedTypes="0" containsString="0" containsNumber="1" containsInteger="1" minValue="303" maxValue="303"/>
    </cacheField>
    <cacheField name="Trading partner" numFmtId="0">
      <sharedItems/>
    </cacheField>
    <cacheField name="Quantity" numFmtId="0">
      <sharedItems containsSemiMixedTypes="0" containsString="0" containsNumber="1" containsInteger="1" minValue="0" maxValue="3329502"/>
    </cacheField>
    <cacheField name="Unit" numFmtId="0">
      <sharedItems/>
    </cacheField>
    <cacheField name="Supplementary Quantity" numFmtId="0">
      <sharedItems containsSemiMixedTypes="0" containsString="0" containsNumber="1" containsInteger="1" minValue="0" maxValue="0"/>
    </cacheField>
    <cacheField name="Supplementary Unit" numFmtId="0">
      <sharedItems/>
    </cacheField>
    <cacheField name="Renminbi Yuan" numFmtId="0">
      <sharedItems containsSemiMixedTypes="0" containsString="0" containsNumber="1" containsInteger="1" minValue="56" maxValue="43157159"/>
    </cacheField>
    <cacheField name="Price" numFmtId="0" formula="'Renminbi Yuan'/Quantity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x v="0"/>
    <n v="32061111"/>
    <x v="0"/>
    <n v="303"/>
    <s v="United Kingdom"/>
    <n v="465205"/>
    <s v="Kilogram"/>
    <n v="0"/>
    <s v="?"/>
    <n v="6673336"/>
  </r>
  <r>
    <x v="0"/>
    <n v="32061119"/>
    <x v="1"/>
    <n v="303"/>
    <s v="United Kingdom"/>
    <n v="834886"/>
    <s v="Kilogram"/>
    <n v="0"/>
    <s v="?"/>
    <n v="11932439"/>
  </r>
  <r>
    <x v="1"/>
    <n v="32061111"/>
    <x v="0"/>
    <n v="303"/>
    <s v="United Kingdom"/>
    <n v="600000"/>
    <s v="Kilogram"/>
    <n v="0"/>
    <s v="?"/>
    <n v="8515447"/>
  </r>
  <r>
    <x v="1"/>
    <n v="32061119"/>
    <x v="1"/>
    <n v="303"/>
    <s v="United Kingdom"/>
    <n v="814420"/>
    <s v="Kilogram"/>
    <n v="0"/>
    <s v="?"/>
    <n v="11743941"/>
  </r>
  <r>
    <x v="2"/>
    <n v="32061111"/>
    <x v="0"/>
    <n v="303"/>
    <s v="United Kingdom"/>
    <n v="520004"/>
    <s v="Kilogram"/>
    <n v="0"/>
    <s v="?"/>
    <n v="7624118"/>
  </r>
  <r>
    <x v="2"/>
    <n v="32061119"/>
    <x v="1"/>
    <n v="303"/>
    <s v="United Kingdom"/>
    <n v="822526"/>
    <s v="Kilogram"/>
    <n v="0"/>
    <s v="?"/>
    <n v="11725542"/>
  </r>
  <r>
    <x v="3"/>
    <n v="32061111"/>
    <x v="0"/>
    <n v="303"/>
    <s v="United Kingdom"/>
    <n v="980015"/>
    <s v="Kilogram"/>
    <n v="0"/>
    <s v="?"/>
    <n v="14680154"/>
  </r>
  <r>
    <x v="3"/>
    <n v="32061119"/>
    <x v="1"/>
    <n v="303"/>
    <s v="United Kingdom"/>
    <n v="1068246"/>
    <s v="Kilogram"/>
    <n v="0"/>
    <s v="?"/>
    <n v="15109659"/>
  </r>
  <r>
    <x v="4"/>
    <n v="28230000"/>
    <x v="2"/>
    <n v="303"/>
    <s v="United Kingdom"/>
    <n v="2"/>
    <s v="Kilogram"/>
    <n v="0"/>
    <s v="?"/>
    <n v="1119"/>
  </r>
  <r>
    <x v="4"/>
    <n v="32061111"/>
    <x v="0"/>
    <n v="303"/>
    <s v="United Kingdom"/>
    <n v="1083204"/>
    <s v="Kilogram"/>
    <n v="0"/>
    <s v="?"/>
    <n v="15798836"/>
  </r>
  <r>
    <x v="4"/>
    <n v="32061119"/>
    <x v="1"/>
    <n v="303"/>
    <s v="United Kingdom"/>
    <n v="840320"/>
    <s v="Kilogram"/>
    <n v="0"/>
    <s v="?"/>
    <n v="11985113"/>
  </r>
  <r>
    <x v="5"/>
    <n v="28230000"/>
    <x v="2"/>
    <n v="303"/>
    <s v="United Kingdom"/>
    <n v="0"/>
    <s v="Kilogram"/>
    <n v="0"/>
    <s v="?"/>
    <n v="56"/>
  </r>
  <r>
    <x v="5"/>
    <n v="32061111"/>
    <x v="0"/>
    <n v="303"/>
    <s v="United Kingdom"/>
    <n v="740004"/>
    <s v="Kilogram"/>
    <n v="0"/>
    <s v="?"/>
    <n v="10663857"/>
  </r>
  <r>
    <x v="5"/>
    <n v="32061119"/>
    <x v="1"/>
    <n v="303"/>
    <s v="United Kingdom"/>
    <n v="1017004"/>
    <s v="Kilogram"/>
    <n v="0"/>
    <s v="?"/>
    <n v="14593970"/>
  </r>
  <r>
    <x v="6"/>
    <n v="28230000"/>
    <x v="2"/>
    <n v="303"/>
    <s v="United Kingdom"/>
    <n v="0"/>
    <s v="Kilogram"/>
    <n v="0"/>
    <s v="?"/>
    <n v="1234"/>
  </r>
  <r>
    <x v="6"/>
    <n v="32061111"/>
    <x v="0"/>
    <n v="303"/>
    <s v="United Kingdom"/>
    <n v="487002"/>
    <s v="Kilogram"/>
    <n v="0"/>
    <s v="?"/>
    <n v="6986237"/>
  </r>
  <r>
    <x v="6"/>
    <n v="32061119"/>
    <x v="1"/>
    <n v="303"/>
    <s v="United Kingdom"/>
    <n v="422018"/>
    <s v="Kilogram"/>
    <n v="0"/>
    <s v="?"/>
    <n v="5734126"/>
  </r>
  <r>
    <x v="7"/>
    <n v="28230000"/>
    <x v="2"/>
    <n v="303"/>
    <s v="United Kingdom"/>
    <n v="3"/>
    <s v="Kilogram"/>
    <n v="0"/>
    <s v="?"/>
    <n v="6044"/>
  </r>
  <r>
    <x v="7"/>
    <n v="32061111"/>
    <x v="0"/>
    <n v="303"/>
    <s v="United Kingdom"/>
    <n v="348002"/>
    <s v="Kilogram"/>
    <n v="0"/>
    <s v="?"/>
    <n v="4823863"/>
  </r>
  <r>
    <x v="7"/>
    <n v="32061119"/>
    <x v="1"/>
    <n v="303"/>
    <s v="United Kingdom"/>
    <n v="699465"/>
    <s v="Kilogram"/>
    <n v="0"/>
    <s v="?"/>
    <n v="9333916"/>
  </r>
  <r>
    <x v="8"/>
    <n v="28230000"/>
    <x v="2"/>
    <n v="303"/>
    <s v="United Kingdom"/>
    <n v="36200"/>
    <s v="Kilogram"/>
    <n v="0"/>
    <s v="?"/>
    <n v="1635680"/>
  </r>
  <r>
    <x v="8"/>
    <n v="32061111"/>
    <x v="0"/>
    <n v="303"/>
    <s v="United Kingdom"/>
    <n v="488002"/>
    <s v="Kilogram"/>
    <n v="0"/>
    <s v="?"/>
    <n v="6296321"/>
  </r>
  <r>
    <x v="8"/>
    <n v="32061119"/>
    <x v="1"/>
    <n v="303"/>
    <s v="United Kingdom"/>
    <n v="526006"/>
    <s v="Kilogram"/>
    <n v="0"/>
    <s v="?"/>
    <n v="6957171"/>
  </r>
  <r>
    <x v="9"/>
    <n v="28230000"/>
    <x v="2"/>
    <n v="303"/>
    <s v="United Kingdom"/>
    <n v="60000"/>
    <s v="Kilogram"/>
    <n v="0"/>
    <s v="?"/>
    <n v="1912174"/>
  </r>
  <r>
    <x v="9"/>
    <n v="32061111"/>
    <x v="0"/>
    <n v="303"/>
    <s v="United Kingdom"/>
    <n v="1174802"/>
    <s v="Kilogram"/>
    <n v="0"/>
    <s v="?"/>
    <n v="15454780"/>
  </r>
  <r>
    <x v="9"/>
    <n v="32061119"/>
    <x v="1"/>
    <n v="303"/>
    <s v="United Kingdom"/>
    <n v="898018"/>
    <s v="Kilogram"/>
    <n v="0"/>
    <s v="?"/>
    <n v="11654377"/>
  </r>
  <r>
    <x v="10"/>
    <n v="28230000"/>
    <x v="2"/>
    <n v="303"/>
    <s v="United Kingdom"/>
    <n v="0"/>
    <s v="Kilogram"/>
    <n v="0"/>
    <s v="?"/>
    <n v="85"/>
  </r>
  <r>
    <x v="10"/>
    <n v="32061111"/>
    <x v="0"/>
    <n v="303"/>
    <s v="United Kingdom"/>
    <n v="652002"/>
    <s v="Kilogram"/>
    <n v="0"/>
    <s v="?"/>
    <n v="8583286"/>
  </r>
  <r>
    <x v="10"/>
    <n v="32061119"/>
    <x v="1"/>
    <n v="303"/>
    <s v="United Kingdom"/>
    <n v="1074003"/>
    <s v="Kilogram"/>
    <n v="0"/>
    <s v="?"/>
    <n v="14015090"/>
  </r>
  <r>
    <x v="11"/>
    <n v="28230000"/>
    <x v="2"/>
    <n v="303"/>
    <s v="United Kingdom"/>
    <n v="3"/>
    <s v="Kilogram"/>
    <n v="0"/>
    <s v="?"/>
    <n v="5330"/>
  </r>
  <r>
    <x v="11"/>
    <n v="32061111"/>
    <x v="0"/>
    <n v="303"/>
    <s v="United Kingdom"/>
    <n v="912006"/>
    <s v="Kilogram"/>
    <n v="0"/>
    <s v="?"/>
    <n v="12022557"/>
  </r>
  <r>
    <x v="11"/>
    <n v="32061119"/>
    <x v="1"/>
    <n v="303"/>
    <s v="United Kingdom"/>
    <n v="704511"/>
    <s v="Kilogram"/>
    <n v="0"/>
    <s v="?"/>
    <n v="9274505"/>
  </r>
  <r>
    <x v="12"/>
    <n v="28230000"/>
    <x v="2"/>
    <n v="303"/>
    <s v="United Kingdom"/>
    <n v="203"/>
    <s v="Kilogram"/>
    <n v="0"/>
    <s v="?"/>
    <n v="10482"/>
  </r>
  <r>
    <x v="12"/>
    <n v="32061111"/>
    <x v="0"/>
    <n v="303"/>
    <s v="United Kingdom"/>
    <n v="903000"/>
    <s v="Kilogram"/>
    <n v="0"/>
    <s v="?"/>
    <n v="11826383"/>
  </r>
  <r>
    <x v="12"/>
    <n v="32061119"/>
    <x v="1"/>
    <n v="303"/>
    <s v="United Kingdom"/>
    <n v="826141"/>
    <s v="Kilogram"/>
    <n v="0"/>
    <s v="?"/>
    <n v="10802160"/>
  </r>
  <r>
    <x v="13"/>
    <n v="32061111"/>
    <x v="0"/>
    <n v="303"/>
    <s v="United Kingdom"/>
    <n v="368004"/>
    <s v="Kilogram"/>
    <n v="0"/>
    <s v="?"/>
    <n v="4809892"/>
  </r>
  <r>
    <x v="13"/>
    <n v="32061119"/>
    <x v="1"/>
    <n v="303"/>
    <s v="United Kingdom"/>
    <n v="391506"/>
    <s v="Kilogram"/>
    <n v="0"/>
    <s v="?"/>
    <n v="5302230"/>
  </r>
  <r>
    <x v="14"/>
    <n v="28230000"/>
    <x v="2"/>
    <n v="303"/>
    <s v="United Kingdom"/>
    <n v="1"/>
    <s v="Kilogram"/>
    <n v="0"/>
    <s v="?"/>
    <n v="15613"/>
  </r>
  <r>
    <x v="14"/>
    <n v="32061111"/>
    <x v="0"/>
    <n v="303"/>
    <s v="United Kingdom"/>
    <n v="1846226"/>
    <s v="Kilogram"/>
    <n v="0"/>
    <s v="?"/>
    <n v="24063037"/>
  </r>
  <r>
    <x v="14"/>
    <n v="32061119"/>
    <x v="1"/>
    <n v="303"/>
    <s v="United Kingdom"/>
    <n v="1075359"/>
    <s v="Kilogram"/>
    <n v="0"/>
    <s v="?"/>
    <n v="14421179"/>
  </r>
  <r>
    <x v="14"/>
    <n v="32061190"/>
    <x v="3"/>
    <n v="303"/>
    <s v="United Kingdom"/>
    <n v="5000"/>
    <s v="Kilogram"/>
    <n v="0"/>
    <s v="?"/>
    <n v="71572"/>
  </r>
  <r>
    <x v="15"/>
    <n v="32061111"/>
    <x v="0"/>
    <n v="303"/>
    <s v="United Kingdom"/>
    <n v="3329502"/>
    <s v="Kilogram"/>
    <n v="0"/>
    <s v="?"/>
    <n v="43157159"/>
  </r>
  <r>
    <x v="15"/>
    <n v="32061119"/>
    <x v="1"/>
    <n v="303"/>
    <s v="United Kingdom"/>
    <n v="1604894"/>
    <s v="Kilogram"/>
    <n v="0"/>
    <s v="?"/>
    <n v="226336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876EB9-E25C-4EDE-957F-5D9924E857A3}" name="PivotTable2" cacheId="0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 chartFormat="13">
  <location ref="A25:B42" firstHeaderRow="1" firstDataRow="1" firstDataCol="1"/>
  <pivotFields count="11"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showAll="0"/>
    <pivotField showAll="0">
      <items count="5">
        <item x="3"/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Average of Price" fld="10" subtotal="average" baseField="0" baseItem="10" numFmtId="43"/>
  </dataFields>
  <formats count="2">
    <format dxfId="1">
      <pivotArea outline="0" collapsedLevelsAreSubtotals="1" fieldPosition="0"/>
    </format>
    <format dxfId="0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chartFormats count="1">
    <chartFormat chart="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9EA828-7619-4BC7-BD3E-55B03BF9E0EC}" name="PivotTable1" cacheId="0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 chartFormat="6">
  <location ref="A3:B20" firstHeaderRow="1" firstDataRow="1" firstDataCol="1"/>
  <pivotFields count="11"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showAll="0"/>
    <pivotField showAll="0">
      <items count="5">
        <item x="3"/>
        <item x="1"/>
        <item x="2"/>
        <item x="0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Sum of Quantity" fld="5" baseField="0" baseItem="0" numFmtId="164"/>
  </dataFields>
  <formats count="1">
    <format dxfId="2">
      <pivotArea outline="0" collapsedLevelsAreSubtotals="1" fieldPosition="0"/>
    </format>
  </formats>
  <chartFormats count="17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1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F9523-9E86-4418-8391-787462F129A0}">
  <dimension ref="A1:D42"/>
  <sheetViews>
    <sheetView tabSelected="1" workbookViewId="0">
      <selection activeCell="C3" sqref="C3"/>
    </sheetView>
  </sheetViews>
  <sheetFormatPr defaultRowHeight="15" x14ac:dyDescent="0.25"/>
  <cols>
    <col min="1" max="1" width="13.42578125" bestFit="1" customWidth="1"/>
    <col min="2" max="2" width="15.5703125" bestFit="1" customWidth="1"/>
    <col min="3" max="3" width="28.28515625" customWidth="1"/>
    <col min="4" max="4" width="12.140625" customWidth="1"/>
    <col min="5" max="5" width="82.42578125" bestFit="1" customWidth="1"/>
    <col min="6" max="7" width="10.5703125" bestFit="1" customWidth="1"/>
    <col min="8" max="8" width="9" bestFit="1" customWidth="1"/>
    <col min="9" max="14" width="10.5703125" bestFit="1" customWidth="1"/>
    <col min="15" max="15" width="9" bestFit="1" customWidth="1"/>
    <col min="16" max="17" width="10.5703125" bestFit="1" customWidth="1"/>
    <col min="18" max="18" width="14.28515625" bestFit="1" customWidth="1"/>
  </cols>
  <sheetData>
    <row r="1" spans="1:4" x14ac:dyDescent="0.25">
      <c r="A1" s="8" t="s">
        <v>25</v>
      </c>
    </row>
    <row r="3" spans="1:4" x14ac:dyDescent="0.25">
      <c r="A3" s="2" t="s">
        <v>19</v>
      </c>
      <c r="B3" t="s">
        <v>18</v>
      </c>
    </row>
    <row r="4" spans="1:4" x14ac:dyDescent="0.25">
      <c r="A4" s="3">
        <v>202501</v>
      </c>
      <c r="B4" s="5">
        <v>1300091</v>
      </c>
      <c r="C4" s="7" t="s">
        <v>23</v>
      </c>
      <c r="D4" s="5">
        <f>AVERAGE(B4:B15)</f>
        <v>1522323.25</v>
      </c>
    </row>
    <row r="5" spans="1:4" x14ac:dyDescent="0.25">
      <c r="A5" s="3">
        <v>202502</v>
      </c>
      <c r="B5" s="5">
        <v>1414420</v>
      </c>
    </row>
    <row r="6" spans="1:4" x14ac:dyDescent="0.25">
      <c r="A6" s="3">
        <v>202503</v>
      </c>
      <c r="B6" s="5">
        <v>1342530</v>
      </c>
    </row>
    <row r="7" spans="1:4" x14ac:dyDescent="0.25">
      <c r="A7" s="3">
        <v>202504</v>
      </c>
      <c r="B7" s="5">
        <v>2048261</v>
      </c>
    </row>
    <row r="8" spans="1:4" x14ac:dyDescent="0.25">
      <c r="A8" s="3">
        <v>202505</v>
      </c>
      <c r="B8" s="5">
        <v>1923526</v>
      </c>
    </row>
    <row r="9" spans="1:4" x14ac:dyDescent="0.25">
      <c r="A9" s="3">
        <v>202506</v>
      </c>
      <c r="B9" s="5">
        <v>1757008</v>
      </c>
    </row>
    <row r="10" spans="1:4" x14ac:dyDescent="0.25">
      <c r="A10" s="3">
        <v>202507</v>
      </c>
      <c r="B10" s="5">
        <v>909020</v>
      </c>
    </row>
    <row r="11" spans="1:4" x14ac:dyDescent="0.25">
      <c r="A11" s="3">
        <v>202508</v>
      </c>
      <c r="B11" s="5">
        <v>1047470</v>
      </c>
    </row>
    <row r="12" spans="1:4" x14ac:dyDescent="0.25">
      <c r="A12" s="3">
        <v>202509</v>
      </c>
      <c r="B12" s="5">
        <v>1050208</v>
      </c>
    </row>
    <row r="13" spans="1:4" x14ac:dyDescent="0.25">
      <c r="A13" s="3">
        <v>202510</v>
      </c>
      <c r="B13" s="5">
        <v>2132820</v>
      </c>
    </row>
    <row r="14" spans="1:4" x14ac:dyDescent="0.25">
      <c r="A14" s="3">
        <v>202511</v>
      </c>
      <c r="B14" s="5">
        <v>1726005</v>
      </c>
    </row>
    <row r="15" spans="1:4" x14ac:dyDescent="0.25">
      <c r="A15" s="3">
        <v>202512</v>
      </c>
      <c r="B15" s="5">
        <v>1616520</v>
      </c>
    </row>
    <row r="16" spans="1:4" x14ac:dyDescent="0.25">
      <c r="A16" s="3">
        <v>202601</v>
      </c>
      <c r="B16" s="5">
        <v>1729344</v>
      </c>
    </row>
    <row r="17" spans="1:4" x14ac:dyDescent="0.25">
      <c r="A17" s="3">
        <v>202602</v>
      </c>
      <c r="B17" s="5">
        <v>759510</v>
      </c>
    </row>
    <row r="18" spans="1:4" x14ac:dyDescent="0.25">
      <c r="A18" s="3">
        <v>202603</v>
      </c>
      <c r="B18" s="5">
        <v>2926586</v>
      </c>
      <c r="C18" s="7" t="s">
        <v>20</v>
      </c>
      <c r="D18" s="6">
        <f>B18/D4</f>
        <v>1.9224471543740793</v>
      </c>
    </row>
    <row r="19" spans="1:4" x14ac:dyDescent="0.25">
      <c r="A19" s="3">
        <v>202604</v>
      </c>
      <c r="B19" s="5">
        <v>4934396</v>
      </c>
      <c r="C19" s="7" t="s">
        <v>21</v>
      </c>
      <c r="D19" s="6">
        <f>B19/D4</f>
        <v>3.2413588901043191</v>
      </c>
    </row>
    <row r="20" spans="1:4" x14ac:dyDescent="0.25">
      <c r="A20" s="3" t="s">
        <v>17</v>
      </c>
      <c r="B20" s="5">
        <v>28617715</v>
      </c>
      <c r="C20" s="7" t="s">
        <v>22</v>
      </c>
      <c r="D20" s="6">
        <f>(B18+B19)/SUM(B4:B15)</f>
        <v>0.43031717037319989</v>
      </c>
    </row>
    <row r="25" spans="1:4" x14ac:dyDescent="0.25">
      <c r="A25" s="2" t="s">
        <v>19</v>
      </c>
      <c r="B25" t="s">
        <v>24</v>
      </c>
    </row>
    <row r="26" spans="1:4" x14ac:dyDescent="0.25">
      <c r="A26" s="3">
        <v>202501</v>
      </c>
      <c r="B26" s="4">
        <v>14.31113283608609</v>
      </c>
    </row>
    <row r="27" spans="1:4" x14ac:dyDescent="0.25">
      <c r="A27" s="3">
        <v>202502</v>
      </c>
      <c r="B27" s="4">
        <v>14.323459792706551</v>
      </c>
    </row>
    <row r="28" spans="1:4" x14ac:dyDescent="0.25">
      <c r="A28" s="3">
        <v>202503</v>
      </c>
      <c r="B28" s="4">
        <v>14.412832487914608</v>
      </c>
    </row>
    <row r="29" spans="1:4" x14ac:dyDescent="0.25">
      <c r="A29" s="3">
        <v>202504</v>
      </c>
      <c r="B29" s="4">
        <v>14.543953627003591</v>
      </c>
    </row>
    <row r="30" spans="1:4" x14ac:dyDescent="0.25">
      <c r="A30" s="3">
        <v>202505</v>
      </c>
      <c r="B30" s="4">
        <v>14.444862195780042</v>
      </c>
    </row>
    <row r="31" spans="1:4" x14ac:dyDescent="0.25">
      <c r="A31" s="3">
        <v>202506</v>
      </c>
      <c r="B31" s="4">
        <v>14.375508250389299</v>
      </c>
    </row>
    <row r="32" spans="1:4" x14ac:dyDescent="0.25">
      <c r="A32" s="3">
        <v>202507</v>
      </c>
      <c r="B32" s="4">
        <v>13.994848298167257</v>
      </c>
    </row>
    <row r="33" spans="1:2" x14ac:dyDescent="0.25">
      <c r="A33" s="3">
        <v>202508</v>
      </c>
      <c r="B33" s="4">
        <v>13.521936666443908</v>
      </c>
    </row>
    <row r="34" spans="1:2" x14ac:dyDescent="0.25">
      <c r="A34" s="3">
        <v>202509</v>
      </c>
      <c r="B34" s="4">
        <v>14.177355342941588</v>
      </c>
    </row>
    <row r="35" spans="1:2" x14ac:dyDescent="0.25">
      <c r="A35" s="3">
        <v>202510</v>
      </c>
      <c r="B35" s="4">
        <v>13.60702309618252</v>
      </c>
    </row>
    <row r="36" spans="1:2" x14ac:dyDescent="0.25">
      <c r="A36" s="3">
        <v>202511</v>
      </c>
      <c r="B36" s="4">
        <v>13.092929047134858</v>
      </c>
    </row>
    <row r="37" spans="1:2" x14ac:dyDescent="0.25">
      <c r="A37" s="3">
        <v>202512</v>
      </c>
      <c r="B37" s="4">
        <v>13.177932843391979</v>
      </c>
    </row>
    <row r="38" spans="1:2" x14ac:dyDescent="0.25">
      <c r="A38" s="3">
        <v>202601</v>
      </c>
      <c r="B38" s="4">
        <v>13.091105644683765</v>
      </c>
    </row>
    <row r="39" spans="1:2" x14ac:dyDescent="0.25">
      <c r="A39" s="3">
        <v>202602</v>
      </c>
      <c r="B39" s="4">
        <v>13.314007715500784</v>
      </c>
    </row>
    <row r="40" spans="1:2" x14ac:dyDescent="0.25">
      <c r="A40" s="3">
        <v>202603</v>
      </c>
      <c r="B40" s="4">
        <v>13.179657457529011</v>
      </c>
    </row>
    <row r="41" spans="1:2" x14ac:dyDescent="0.25">
      <c r="A41" s="3">
        <v>202604</v>
      </c>
      <c r="B41" s="4">
        <v>13.333111691886909</v>
      </c>
    </row>
    <row r="42" spans="1:2" x14ac:dyDescent="0.25">
      <c r="A42" s="3" t="s">
        <v>17</v>
      </c>
      <c r="B42" s="4">
        <v>13.727782389334719</v>
      </c>
    </row>
  </sheetData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9257E-3D03-4746-94A8-E6AD0FBE3AC6}">
  <dimension ref="A1:J44"/>
  <sheetViews>
    <sheetView workbookViewId="0">
      <selection activeCell="D52" sqref="D52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>
        <v>202501</v>
      </c>
      <c r="B2">
        <v>32061111</v>
      </c>
      <c r="C2" t="s">
        <v>10</v>
      </c>
      <c r="D2">
        <v>303</v>
      </c>
      <c r="E2" t="s">
        <v>11</v>
      </c>
      <c r="F2">
        <v>465205</v>
      </c>
      <c r="G2" t="s">
        <v>12</v>
      </c>
      <c r="H2">
        <v>0</v>
      </c>
      <c r="I2" t="s">
        <v>13</v>
      </c>
      <c r="J2" s="1">
        <v>6673336</v>
      </c>
    </row>
    <row r="3" spans="1:10" x14ac:dyDescent="0.25">
      <c r="A3">
        <v>202501</v>
      </c>
      <c r="B3">
        <v>32061119</v>
      </c>
      <c r="C3" t="s">
        <v>14</v>
      </c>
      <c r="D3">
        <v>303</v>
      </c>
      <c r="E3" t="s">
        <v>11</v>
      </c>
      <c r="F3">
        <v>834886</v>
      </c>
      <c r="G3" t="s">
        <v>12</v>
      </c>
      <c r="H3">
        <v>0</v>
      </c>
      <c r="I3" t="s">
        <v>13</v>
      </c>
      <c r="J3" s="1">
        <v>11932439</v>
      </c>
    </row>
    <row r="4" spans="1:10" x14ac:dyDescent="0.25">
      <c r="A4">
        <v>202502</v>
      </c>
      <c r="B4">
        <v>32061111</v>
      </c>
      <c r="C4" t="s">
        <v>10</v>
      </c>
      <c r="D4">
        <v>303</v>
      </c>
      <c r="E4" t="s">
        <v>11</v>
      </c>
      <c r="F4">
        <v>600000</v>
      </c>
      <c r="G4" t="s">
        <v>12</v>
      </c>
      <c r="H4">
        <v>0</v>
      </c>
      <c r="I4" t="s">
        <v>13</v>
      </c>
      <c r="J4" s="1">
        <v>8515447</v>
      </c>
    </row>
    <row r="5" spans="1:10" x14ac:dyDescent="0.25">
      <c r="A5">
        <v>202502</v>
      </c>
      <c r="B5">
        <v>32061119</v>
      </c>
      <c r="C5" t="s">
        <v>14</v>
      </c>
      <c r="D5">
        <v>303</v>
      </c>
      <c r="E5" t="s">
        <v>11</v>
      </c>
      <c r="F5">
        <v>814420</v>
      </c>
      <c r="G5" t="s">
        <v>12</v>
      </c>
      <c r="H5">
        <v>0</v>
      </c>
      <c r="I5" t="s">
        <v>13</v>
      </c>
      <c r="J5" s="1">
        <v>11743941</v>
      </c>
    </row>
    <row r="6" spans="1:10" x14ac:dyDescent="0.25">
      <c r="A6">
        <v>202503</v>
      </c>
      <c r="B6">
        <v>32061111</v>
      </c>
      <c r="C6" t="s">
        <v>10</v>
      </c>
      <c r="D6">
        <v>303</v>
      </c>
      <c r="E6" t="s">
        <v>11</v>
      </c>
      <c r="F6">
        <v>520004</v>
      </c>
      <c r="G6" t="s">
        <v>12</v>
      </c>
      <c r="H6">
        <v>0</v>
      </c>
      <c r="I6" t="s">
        <v>13</v>
      </c>
      <c r="J6" s="1">
        <v>7624118</v>
      </c>
    </row>
    <row r="7" spans="1:10" x14ac:dyDescent="0.25">
      <c r="A7">
        <v>202503</v>
      </c>
      <c r="B7">
        <v>32061119</v>
      </c>
      <c r="C7" t="s">
        <v>14</v>
      </c>
      <c r="D7">
        <v>303</v>
      </c>
      <c r="E7" t="s">
        <v>11</v>
      </c>
      <c r="F7">
        <v>822526</v>
      </c>
      <c r="G7" t="s">
        <v>12</v>
      </c>
      <c r="H7">
        <v>0</v>
      </c>
      <c r="I7" t="s">
        <v>13</v>
      </c>
      <c r="J7" s="1">
        <v>11725542</v>
      </c>
    </row>
    <row r="8" spans="1:10" x14ac:dyDescent="0.25">
      <c r="A8">
        <v>202504</v>
      </c>
      <c r="B8">
        <v>32061111</v>
      </c>
      <c r="C8" t="s">
        <v>10</v>
      </c>
      <c r="D8">
        <v>303</v>
      </c>
      <c r="E8" t="s">
        <v>11</v>
      </c>
      <c r="F8">
        <v>980015</v>
      </c>
      <c r="G8" t="s">
        <v>12</v>
      </c>
      <c r="H8">
        <v>0</v>
      </c>
      <c r="I8" t="s">
        <v>13</v>
      </c>
      <c r="J8" s="1">
        <v>14680154</v>
      </c>
    </row>
    <row r="9" spans="1:10" x14ac:dyDescent="0.25">
      <c r="A9">
        <v>202504</v>
      </c>
      <c r="B9">
        <v>32061119</v>
      </c>
      <c r="C9" t="s">
        <v>14</v>
      </c>
      <c r="D9">
        <v>303</v>
      </c>
      <c r="E9" t="s">
        <v>11</v>
      </c>
      <c r="F9">
        <v>1068246</v>
      </c>
      <c r="G9" t="s">
        <v>12</v>
      </c>
      <c r="H9">
        <v>0</v>
      </c>
      <c r="I9" t="s">
        <v>13</v>
      </c>
      <c r="J9" s="1">
        <v>15109659</v>
      </c>
    </row>
    <row r="10" spans="1:10" x14ac:dyDescent="0.25">
      <c r="A10">
        <v>202505</v>
      </c>
      <c r="B10">
        <v>28230000</v>
      </c>
      <c r="C10" t="s">
        <v>15</v>
      </c>
      <c r="D10">
        <v>303</v>
      </c>
      <c r="E10" t="s">
        <v>11</v>
      </c>
      <c r="F10">
        <v>2</v>
      </c>
      <c r="G10" t="s">
        <v>12</v>
      </c>
      <c r="H10">
        <v>0</v>
      </c>
      <c r="I10" t="s">
        <v>13</v>
      </c>
      <c r="J10" s="1">
        <v>1119</v>
      </c>
    </row>
    <row r="11" spans="1:10" x14ac:dyDescent="0.25">
      <c r="A11">
        <v>202505</v>
      </c>
      <c r="B11">
        <v>32061111</v>
      </c>
      <c r="C11" t="s">
        <v>10</v>
      </c>
      <c r="D11">
        <v>303</v>
      </c>
      <c r="E11" t="s">
        <v>11</v>
      </c>
      <c r="F11">
        <v>1083204</v>
      </c>
      <c r="G11" t="s">
        <v>12</v>
      </c>
      <c r="H11">
        <v>0</v>
      </c>
      <c r="I11" t="s">
        <v>13</v>
      </c>
      <c r="J11" s="1">
        <v>15798836</v>
      </c>
    </row>
    <row r="12" spans="1:10" x14ac:dyDescent="0.25">
      <c r="A12">
        <v>202505</v>
      </c>
      <c r="B12">
        <v>32061119</v>
      </c>
      <c r="C12" t="s">
        <v>14</v>
      </c>
      <c r="D12">
        <v>303</v>
      </c>
      <c r="E12" t="s">
        <v>11</v>
      </c>
      <c r="F12">
        <v>840320</v>
      </c>
      <c r="G12" t="s">
        <v>12</v>
      </c>
      <c r="H12">
        <v>0</v>
      </c>
      <c r="I12" t="s">
        <v>13</v>
      </c>
      <c r="J12" s="1">
        <v>11985113</v>
      </c>
    </row>
    <row r="13" spans="1:10" x14ac:dyDescent="0.25">
      <c r="A13">
        <v>202506</v>
      </c>
      <c r="B13">
        <v>28230000</v>
      </c>
      <c r="C13" t="s">
        <v>15</v>
      </c>
      <c r="D13">
        <v>303</v>
      </c>
      <c r="E13" t="s">
        <v>11</v>
      </c>
      <c r="F13">
        <v>0</v>
      </c>
      <c r="G13" t="s">
        <v>12</v>
      </c>
      <c r="H13">
        <v>0</v>
      </c>
      <c r="I13" t="s">
        <v>13</v>
      </c>
      <c r="J13">
        <v>56</v>
      </c>
    </row>
    <row r="14" spans="1:10" x14ac:dyDescent="0.25">
      <c r="A14">
        <v>202506</v>
      </c>
      <c r="B14">
        <v>32061111</v>
      </c>
      <c r="C14" t="s">
        <v>10</v>
      </c>
      <c r="D14">
        <v>303</v>
      </c>
      <c r="E14" t="s">
        <v>11</v>
      </c>
      <c r="F14">
        <v>740004</v>
      </c>
      <c r="G14" t="s">
        <v>12</v>
      </c>
      <c r="H14">
        <v>0</v>
      </c>
      <c r="I14" t="s">
        <v>13</v>
      </c>
      <c r="J14" s="1">
        <v>10663857</v>
      </c>
    </row>
    <row r="15" spans="1:10" x14ac:dyDescent="0.25">
      <c r="A15">
        <v>202506</v>
      </c>
      <c r="B15">
        <v>32061119</v>
      </c>
      <c r="C15" t="s">
        <v>14</v>
      </c>
      <c r="D15">
        <v>303</v>
      </c>
      <c r="E15" t="s">
        <v>11</v>
      </c>
      <c r="F15">
        <v>1017004</v>
      </c>
      <c r="G15" t="s">
        <v>12</v>
      </c>
      <c r="H15">
        <v>0</v>
      </c>
      <c r="I15" t="s">
        <v>13</v>
      </c>
      <c r="J15" s="1">
        <v>14593970</v>
      </c>
    </row>
    <row r="16" spans="1:10" x14ac:dyDescent="0.25">
      <c r="A16">
        <v>202507</v>
      </c>
      <c r="B16">
        <v>28230000</v>
      </c>
      <c r="C16" t="s">
        <v>15</v>
      </c>
      <c r="D16">
        <v>303</v>
      </c>
      <c r="E16" t="s">
        <v>11</v>
      </c>
      <c r="F16">
        <v>0</v>
      </c>
      <c r="G16" t="s">
        <v>12</v>
      </c>
      <c r="H16">
        <v>0</v>
      </c>
      <c r="I16" t="s">
        <v>13</v>
      </c>
      <c r="J16" s="1">
        <v>1234</v>
      </c>
    </row>
    <row r="17" spans="1:10" x14ac:dyDescent="0.25">
      <c r="A17">
        <v>202507</v>
      </c>
      <c r="B17">
        <v>32061111</v>
      </c>
      <c r="C17" t="s">
        <v>10</v>
      </c>
      <c r="D17">
        <v>303</v>
      </c>
      <c r="E17" t="s">
        <v>11</v>
      </c>
      <c r="F17">
        <v>487002</v>
      </c>
      <c r="G17" t="s">
        <v>12</v>
      </c>
      <c r="H17">
        <v>0</v>
      </c>
      <c r="I17" t="s">
        <v>13</v>
      </c>
      <c r="J17" s="1">
        <v>6986237</v>
      </c>
    </row>
    <row r="18" spans="1:10" x14ac:dyDescent="0.25">
      <c r="A18">
        <v>202507</v>
      </c>
      <c r="B18">
        <v>32061119</v>
      </c>
      <c r="C18" t="s">
        <v>14</v>
      </c>
      <c r="D18">
        <v>303</v>
      </c>
      <c r="E18" t="s">
        <v>11</v>
      </c>
      <c r="F18">
        <v>422018</v>
      </c>
      <c r="G18" t="s">
        <v>12</v>
      </c>
      <c r="H18">
        <v>0</v>
      </c>
      <c r="I18" t="s">
        <v>13</v>
      </c>
      <c r="J18" s="1">
        <v>5734126</v>
      </c>
    </row>
    <row r="19" spans="1:10" x14ac:dyDescent="0.25">
      <c r="A19">
        <v>202508</v>
      </c>
      <c r="B19">
        <v>28230000</v>
      </c>
      <c r="C19" t="s">
        <v>15</v>
      </c>
      <c r="D19">
        <v>303</v>
      </c>
      <c r="E19" t="s">
        <v>11</v>
      </c>
      <c r="F19">
        <v>3</v>
      </c>
      <c r="G19" t="s">
        <v>12</v>
      </c>
      <c r="H19">
        <v>0</v>
      </c>
      <c r="I19" t="s">
        <v>13</v>
      </c>
      <c r="J19" s="1">
        <v>6044</v>
      </c>
    </row>
    <row r="20" spans="1:10" x14ac:dyDescent="0.25">
      <c r="A20">
        <v>202508</v>
      </c>
      <c r="B20">
        <v>32061111</v>
      </c>
      <c r="C20" t="s">
        <v>10</v>
      </c>
      <c r="D20">
        <v>303</v>
      </c>
      <c r="E20" t="s">
        <v>11</v>
      </c>
      <c r="F20">
        <v>348002</v>
      </c>
      <c r="G20" t="s">
        <v>12</v>
      </c>
      <c r="H20">
        <v>0</v>
      </c>
      <c r="I20" t="s">
        <v>13</v>
      </c>
      <c r="J20" s="1">
        <v>4823863</v>
      </c>
    </row>
    <row r="21" spans="1:10" x14ac:dyDescent="0.25">
      <c r="A21">
        <v>202508</v>
      </c>
      <c r="B21">
        <v>32061119</v>
      </c>
      <c r="C21" t="s">
        <v>14</v>
      </c>
      <c r="D21">
        <v>303</v>
      </c>
      <c r="E21" t="s">
        <v>11</v>
      </c>
      <c r="F21">
        <v>699465</v>
      </c>
      <c r="G21" t="s">
        <v>12</v>
      </c>
      <c r="H21">
        <v>0</v>
      </c>
      <c r="I21" t="s">
        <v>13</v>
      </c>
      <c r="J21" s="1">
        <v>9333916</v>
      </c>
    </row>
    <row r="22" spans="1:10" x14ac:dyDescent="0.25">
      <c r="A22">
        <v>202509</v>
      </c>
      <c r="B22">
        <v>28230000</v>
      </c>
      <c r="C22" t="s">
        <v>15</v>
      </c>
      <c r="D22">
        <v>303</v>
      </c>
      <c r="E22" t="s">
        <v>11</v>
      </c>
      <c r="F22">
        <v>36200</v>
      </c>
      <c r="G22" t="s">
        <v>12</v>
      </c>
      <c r="H22">
        <v>0</v>
      </c>
      <c r="I22" t="s">
        <v>13</v>
      </c>
      <c r="J22" s="1">
        <v>1635680</v>
      </c>
    </row>
    <row r="23" spans="1:10" x14ac:dyDescent="0.25">
      <c r="A23">
        <v>202509</v>
      </c>
      <c r="B23">
        <v>32061111</v>
      </c>
      <c r="C23" t="s">
        <v>10</v>
      </c>
      <c r="D23">
        <v>303</v>
      </c>
      <c r="E23" t="s">
        <v>11</v>
      </c>
      <c r="F23">
        <v>488002</v>
      </c>
      <c r="G23" t="s">
        <v>12</v>
      </c>
      <c r="H23">
        <v>0</v>
      </c>
      <c r="I23" t="s">
        <v>13</v>
      </c>
      <c r="J23" s="1">
        <v>6296321</v>
      </c>
    </row>
    <row r="24" spans="1:10" x14ac:dyDescent="0.25">
      <c r="A24">
        <v>202509</v>
      </c>
      <c r="B24">
        <v>32061119</v>
      </c>
      <c r="C24" t="s">
        <v>14</v>
      </c>
      <c r="D24">
        <v>303</v>
      </c>
      <c r="E24" t="s">
        <v>11</v>
      </c>
      <c r="F24">
        <v>526006</v>
      </c>
      <c r="G24" t="s">
        <v>12</v>
      </c>
      <c r="H24">
        <v>0</v>
      </c>
      <c r="I24" t="s">
        <v>13</v>
      </c>
      <c r="J24" s="1">
        <v>6957171</v>
      </c>
    </row>
    <row r="25" spans="1:10" x14ac:dyDescent="0.25">
      <c r="A25">
        <v>202510</v>
      </c>
      <c r="B25">
        <v>28230000</v>
      </c>
      <c r="C25" t="s">
        <v>15</v>
      </c>
      <c r="D25">
        <v>303</v>
      </c>
      <c r="E25" t="s">
        <v>11</v>
      </c>
      <c r="F25">
        <v>60000</v>
      </c>
      <c r="G25" t="s">
        <v>12</v>
      </c>
      <c r="H25">
        <v>0</v>
      </c>
      <c r="I25" t="s">
        <v>13</v>
      </c>
      <c r="J25" s="1">
        <v>1912174</v>
      </c>
    </row>
    <row r="26" spans="1:10" x14ac:dyDescent="0.25">
      <c r="A26">
        <v>202510</v>
      </c>
      <c r="B26">
        <v>32061111</v>
      </c>
      <c r="C26" t="s">
        <v>10</v>
      </c>
      <c r="D26">
        <v>303</v>
      </c>
      <c r="E26" t="s">
        <v>11</v>
      </c>
      <c r="F26">
        <v>1174802</v>
      </c>
      <c r="G26" t="s">
        <v>12</v>
      </c>
      <c r="H26">
        <v>0</v>
      </c>
      <c r="I26" t="s">
        <v>13</v>
      </c>
      <c r="J26" s="1">
        <v>15454780</v>
      </c>
    </row>
    <row r="27" spans="1:10" x14ac:dyDescent="0.25">
      <c r="A27">
        <v>202510</v>
      </c>
      <c r="B27">
        <v>32061119</v>
      </c>
      <c r="C27" t="s">
        <v>14</v>
      </c>
      <c r="D27">
        <v>303</v>
      </c>
      <c r="E27" t="s">
        <v>11</v>
      </c>
      <c r="F27">
        <v>898018</v>
      </c>
      <c r="G27" t="s">
        <v>12</v>
      </c>
      <c r="H27">
        <v>0</v>
      </c>
      <c r="I27" t="s">
        <v>13</v>
      </c>
      <c r="J27" s="1">
        <v>11654377</v>
      </c>
    </row>
    <row r="28" spans="1:10" x14ac:dyDescent="0.25">
      <c r="A28">
        <v>202511</v>
      </c>
      <c r="B28">
        <v>28230000</v>
      </c>
      <c r="C28" t="s">
        <v>15</v>
      </c>
      <c r="D28">
        <v>303</v>
      </c>
      <c r="E28" t="s">
        <v>11</v>
      </c>
      <c r="F28">
        <v>0</v>
      </c>
      <c r="G28" t="s">
        <v>12</v>
      </c>
      <c r="H28">
        <v>0</v>
      </c>
      <c r="I28" t="s">
        <v>13</v>
      </c>
      <c r="J28">
        <v>85</v>
      </c>
    </row>
    <row r="29" spans="1:10" x14ac:dyDescent="0.25">
      <c r="A29">
        <v>202511</v>
      </c>
      <c r="B29">
        <v>32061111</v>
      </c>
      <c r="C29" t="s">
        <v>10</v>
      </c>
      <c r="D29">
        <v>303</v>
      </c>
      <c r="E29" t="s">
        <v>11</v>
      </c>
      <c r="F29">
        <v>652002</v>
      </c>
      <c r="G29" t="s">
        <v>12</v>
      </c>
      <c r="H29">
        <v>0</v>
      </c>
      <c r="I29" t="s">
        <v>13</v>
      </c>
      <c r="J29" s="1">
        <v>8583286</v>
      </c>
    </row>
    <row r="30" spans="1:10" x14ac:dyDescent="0.25">
      <c r="A30">
        <v>202511</v>
      </c>
      <c r="B30">
        <v>32061119</v>
      </c>
      <c r="C30" t="s">
        <v>14</v>
      </c>
      <c r="D30">
        <v>303</v>
      </c>
      <c r="E30" t="s">
        <v>11</v>
      </c>
      <c r="F30">
        <v>1074003</v>
      </c>
      <c r="G30" t="s">
        <v>12</v>
      </c>
      <c r="H30">
        <v>0</v>
      </c>
      <c r="I30" t="s">
        <v>13</v>
      </c>
      <c r="J30" s="1">
        <v>14015090</v>
      </c>
    </row>
    <row r="31" spans="1:10" x14ac:dyDescent="0.25">
      <c r="A31">
        <v>202512</v>
      </c>
      <c r="B31">
        <v>28230000</v>
      </c>
      <c r="C31" t="s">
        <v>15</v>
      </c>
      <c r="D31">
        <v>303</v>
      </c>
      <c r="E31" t="s">
        <v>11</v>
      </c>
      <c r="F31">
        <v>3</v>
      </c>
      <c r="G31" t="s">
        <v>12</v>
      </c>
      <c r="H31">
        <v>0</v>
      </c>
      <c r="I31" t="s">
        <v>13</v>
      </c>
      <c r="J31" s="1">
        <v>5330</v>
      </c>
    </row>
    <row r="32" spans="1:10" x14ac:dyDescent="0.25">
      <c r="A32">
        <v>202512</v>
      </c>
      <c r="B32">
        <v>32061111</v>
      </c>
      <c r="C32" t="s">
        <v>10</v>
      </c>
      <c r="D32">
        <v>303</v>
      </c>
      <c r="E32" t="s">
        <v>11</v>
      </c>
      <c r="F32">
        <v>912006</v>
      </c>
      <c r="G32" t="s">
        <v>12</v>
      </c>
      <c r="H32">
        <v>0</v>
      </c>
      <c r="I32" t="s">
        <v>13</v>
      </c>
      <c r="J32" s="1">
        <v>12022557</v>
      </c>
    </row>
    <row r="33" spans="1:10" x14ac:dyDescent="0.25">
      <c r="A33">
        <v>202512</v>
      </c>
      <c r="B33">
        <v>32061119</v>
      </c>
      <c r="C33" t="s">
        <v>14</v>
      </c>
      <c r="D33">
        <v>303</v>
      </c>
      <c r="E33" t="s">
        <v>11</v>
      </c>
      <c r="F33">
        <v>704511</v>
      </c>
      <c r="G33" t="s">
        <v>12</v>
      </c>
      <c r="H33">
        <v>0</v>
      </c>
      <c r="I33" t="s">
        <v>13</v>
      </c>
      <c r="J33" s="1">
        <v>9274505</v>
      </c>
    </row>
    <row r="34" spans="1:10" x14ac:dyDescent="0.25">
      <c r="A34">
        <v>202601</v>
      </c>
      <c r="B34">
        <v>28230000</v>
      </c>
      <c r="C34" t="s">
        <v>15</v>
      </c>
      <c r="D34">
        <v>303</v>
      </c>
      <c r="E34" t="s">
        <v>11</v>
      </c>
      <c r="F34">
        <v>203</v>
      </c>
      <c r="G34" t="s">
        <v>12</v>
      </c>
      <c r="H34">
        <v>0</v>
      </c>
      <c r="I34" t="s">
        <v>13</v>
      </c>
      <c r="J34" s="1">
        <v>10482</v>
      </c>
    </row>
    <row r="35" spans="1:10" x14ac:dyDescent="0.25">
      <c r="A35">
        <v>202601</v>
      </c>
      <c r="B35">
        <v>32061111</v>
      </c>
      <c r="C35" t="s">
        <v>10</v>
      </c>
      <c r="D35">
        <v>303</v>
      </c>
      <c r="E35" t="s">
        <v>11</v>
      </c>
      <c r="F35">
        <v>903000</v>
      </c>
      <c r="G35" t="s">
        <v>12</v>
      </c>
      <c r="H35">
        <v>0</v>
      </c>
      <c r="I35" t="s">
        <v>13</v>
      </c>
      <c r="J35" s="1">
        <v>11826383</v>
      </c>
    </row>
    <row r="36" spans="1:10" x14ac:dyDescent="0.25">
      <c r="A36">
        <v>202601</v>
      </c>
      <c r="B36">
        <v>32061119</v>
      </c>
      <c r="C36" t="s">
        <v>14</v>
      </c>
      <c r="D36">
        <v>303</v>
      </c>
      <c r="E36" t="s">
        <v>11</v>
      </c>
      <c r="F36">
        <v>826141</v>
      </c>
      <c r="G36" t="s">
        <v>12</v>
      </c>
      <c r="H36">
        <v>0</v>
      </c>
      <c r="I36" t="s">
        <v>13</v>
      </c>
      <c r="J36" s="1">
        <v>10802160</v>
      </c>
    </row>
    <row r="37" spans="1:10" x14ac:dyDescent="0.25">
      <c r="A37">
        <v>202602</v>
      </c>
      <c r="B37">
        <v>32061111</v>
      </c>
      <c r="C37" t="s">
        <v>10</v>
      </c>
      <c r="D37">
        <v>303</v>
      </c>
      <c r="E37" t="s">
        <v>11</v>
      </c>
      <c r="F37">
        <v>368004</v>
      </c>
      <c r="G37" t="s">
        <v>12</v>
      </c>
      <c r="H37">
        <v>0</v>
      </c>
      <c r="I37" t="s">
        <v>13</v>
      </c>
      <c r="J37" s="1">
        <v>4809892</v>
      </c>
    </row>
    <row r="38" spans="1:10" x14ac:dyDescent="0.25">
      <c r="A38">
        <v>202602</v>
      </c>
      <c r="B38">
        <v>32061119</v>
      </c>
      <c r="C38" t="s">
        <v>14</v>
      </c>
      <c r="D38">
        <v>303</v>
      </c>
      <c r="E38" t="s">
        <v>11</v>
      </c>
      <c r="F38">
        <v>391506</v>
      </c>
      <c r="G38" t="s">
        <v>12</v>
      </c>
      <c r="H38">
        <v>0</v>
      </c>
      <c r="I38" t="s">
        <v>13</v>
      </c>
      <c r="J38" s="1">
        <v>5302230</v>
      </c>
    </row>
    <row r="39" spans="1:10" x14ac:dyDescent="0.25">
      <c r="A39">
        <v>202603</v>
      </c>
      <c r="B39">
        <v>28230000</v>
      </c>
      <c r="C39" t="s">
        <v>15</v>
      </c>
      <c r="D39">
        <v>303</v>
      </c>
      <c r="E39" t="s">
        <v>11</v>
      </c>
      <c r="F39">
        <v>1</v>
      </c>
      <c r="G39" t="s">
        <v>12</v>
      </c>
      <c r="H39">
        <v>0</v>
      </c>
      <c r="I39" t="s">
        <v>13</v>
      </c>
      <c r="J39" s="1">
        <v>15613</v>
      </c>
    </row>
    <row r="40" spans="1:10" x14ac:dyDescent="0.25">
      <c r="A40">
        <v>202603</v>
      </c>
      <c r="B40">
        <v>32061111</v>
      </c>
      <c r="C40" t="s">
        <v>10</v>
      </c>
      <c r="D40">
        <v>303</v>
      </c>
      <c r="E40" t="s">
        <v>11</v>
      </c>
      <c r="F40">
        <v>1846226</v>
      </c>
      <c r="G40" t="s">
        <v>12</v>
      </c>
      <c r="H40">
        <v>0</v>
      </c>
      <c r="I40" t="s">
        <v>13</v>
      </c>
      <c r="J40" s="1">
        <v>24063037</v>
      </c>
    </row>
    <row r="41" spans="1:10" x14ac:dyDescent="0.25">
      <c r="A41">
        <v>202603</v>
      </c>
      <c r="B41">
        <v>32061119</v>
      </c>
      <c r="C41" t="s">
        <v>14</v>
      </c>
      <c r="D41">
        <v>303</v>
      </c>
      <c r="E41" t="s">
        <v>11</v>
      </c>
      <c r="F41">
        <v>1075359</v>
      </c>
      <c r="G41" t="s">
        <v>12</v>
      </c>
      <c r="H41">
        <v>0</v>
      </c>
      <c r="I41" t="s">
        <v>13</v>
      </c>
      <c r="J41" s="1">
        <v>14421179</v>
      </c>
    </row>
    <row r="42" spans="1:10" x14ac:dyDescent="0.25">
      <c r="A42">
        <v>202603</v>
      </c>
      <c r="B42">
        <v>32061190</v>
      </c>
      <c r="C42" t="s">
        <v>16</v>
      </c>
      <c r="D42">
        <v>303</v>
      </c>
      <c r="E42" t="s">
        <v>11</v>
      </c>
      <c r="F42">
        <v>5000</v>
      </c>
      <c r="G42" t="s">
        <v>12</v>
      </c>
      <c r="H42">
        <v>0</v>
      </c>
      <c r="I42" t="s">
        <v>13</v>
      </c>
      <c r="J42" s="1">
        <v>71572</v>
      </c>
    </row>
    <row r="43" spans="1:10" x14ac:dyDescent="0.25">
      <c r="A43">
        <v>202604</v>
      </c>
      <c r="B43">
        <v>32061111</v>
      </c>
      <c r="C43" t="s">
        <v>10</v>
      </c>
      <c r="D43">
        <v>303</v>
      </c>
      <c r="E43" t="s">
        <v>11</v>
      </c>
      <c r="F43">
        <v>3329502</v>
      </c>
      <c r="G43" t="s">
        <v>12</v>
      </c>
      <c r="H43">
        <v>0</v>
      </c>
      <c r="I43" t="s">
        <v>13</v>
      </c>
      <c r="J43" s="1">
        <v>43157159</v>
      </c>
    </row>
    <row r="44" spans="1:10" x14ac:dyDescent="0.25">
      <c r="A44">
        <v>202604</v>
      </c>
      <c r="B44">
        <v>32061119</v>
      </c>
      <c r="C44" t="s">
        <v>14</v>
      </c>
      <c r="D44">
        <v>303</v>
      </c>
      <c r="E44" t="s">
        <v>11</v>
      </c>
      <c r="F44">
        <v>1604894</v>
      </c>
      <c r="G44" t="s">
        <v>12</v>
      </c>
      <c r="H44">
        <v>0</v>
      </c>
      <c r="I44" t="s">
        <v>13</v>
      </c>
      <c r="J44" s="1">
        <v>22633694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3" ma:contentTypeDescription="Create a new document." ma:contentTypeScope="" ma:versionID="0b3f299ea80c28f761d08c085df34a65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29912cf9c89ce1423ec7fe837b583001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8DE842F5-12F3-417D-8600-7E9F72AD21BC}"/>
</file>

<file path=customXml/itemProps2.xml><?xml version="1.0" encoding="utf-8"?>
<ds:datastoreItem xmlns:ds="http://schemas.openxmlformats.org/officeDocument/2006/customXml" ds:itemID="{8CD74962-D525-4B06-8D9E-E424FADF16A0}"/>
</file>

<file path=customXml/itemProps3.xml><?xml version="1.0" encoding="utf-8"?>
<ds:datastoreItem xmlns:ds="http://schemas.openxmlformats.org/officeDocument/2006/customXml" ds:itemID="{51F97CA9-9344-4F72-AAED-4D132CD4CE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Raw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2026-05-28T11:45:19Z</dcterms:created>
  <dcterms:modified xsi:type="dcterms:W3CDTF">2026-06-01T13:26:54Z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