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greenergyinternational.sharepoint.com/teams/d011001/SustainabilityCompliance/02. Sustainability/11. 2026/TRA - US FAME Expiry/ER0083 Subsidy/"/>
    </mc:Choice>
  </mc:AlternateContent>
  <xr:revisionPtr revIDLastSave="0" documentId="8_{CB77E639-2523-4B04-8E7F-2A03C273E6A7}" xr6:coauthVersionLast="47" xr6:coauthVersionMax="47" xr10:uidLastSave="{00000000-0000-0000-0000-000000000000}"/>
  <bookViews>
    <workbookView xWindow="-28920" yWindow="-120" windowWidth="29040" windowHeight="15720" firstSheet="14" activeTab="20" xr2:uid="{6E3B06CA-D4EB-4B74-94B2-51833B9D29A3}"/>
  </bookViews>
  <sheets>
    <sheet name="Guidance" sheetId="1" r:id="rId1"/>
    <sheet name="INTERNAL_USE_" sheetId="2" state="hidden" r:id="rId2"/>
    <sheet name="Contents" sheetId="3" r:id="rId3"/>
    <sheet name="Section_A&gt;&gt;&gt;&gt;" sheetId="4" r:id="rId4"/>
    <sheet name="Related_Parties" sheetId="5" r:id="rId5"/>
    <sheet name="Section_B_&gt;&gt;&gt;" sheetId="6" r:id="rId6"/>
    <sheet name="Company's_like_goods" sheetId="7" r:id="rId7"/>
    <sheet name="Section_C&gt;&gt;&gt;" sheetId="8" r:id="rId8"/>
    <sheet name="Cost_Reconciliation" sheetId="11" r:id="rId9"/>
    <sheet name="Costs_to_make_" sheetId="9" r:id="rId10"/>
    <sheet name="AS&amp;G" sheetId="10" r:id="rId11"/>
    <sheet name="Purchases_of_like_goods" sheetId="12" r:id="rId12"/>
    <sheet name="Section_D_&gt;&gt;&gt;" sheetId="13" r:id="rId13"/>
    <sheet name="TbyT_domestic_sales" sheetId="14" r:id="rId14"/>
    <sheet name="Sales_Reconciliation" sheetId="15" r:id="rId15"/>
    <sheet name="Section_E_&gt;&gt;&gt;" sheetId="16" r:id="rId16"/>
    <sheet name="Injury" sheetId="17" r:id="rId17"/>
    <sheet name="Section_G_&gt;&gt;&gt;" sheetId="18" r:id="rId18"/>
    <sheet name="UK_domestic_companies" sheetId="19" r:id="rId19"/>
    <sheet name="Employment_by_site" sheetId="20" r:id="rId20"/>
    <sheet name="Glossary" sheetId="21" r:id="rId2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1" i="14" l="1"/>
  <c r="X22" i="14"/>
  <c r="X23" i="14"/>
  <c r="X24" i="14"/>
  <c r="X25" i="14"/>
  <c r="X26" i="14"/>
  <c r="X27" i="14"/>
  <c r="X28" i="14"/>
  <c r="X29" i="14"/>
  <c r="X30" i="14"/>
  <c r="X31" i="14"/>
  <c r="X32" i="14"/>
  <c r="X33" i="14"/>
  <c r="X34" i="14"/>
  <c r="X35" i="14"/>
  <c r="X36" i="14"/>
  <c r="X37" i="14"/>
  <c r="X38" i="14"/>
  <c r="X39" i="14"/>
  <c r="X40" i="14"/>
  <c r="X41" i="14"/>
  <c r="X42" i="14"/>
  <c r="X43" i="14"/>
  <c r="X44" i="14"/>
  <c r="X45" i="14"/>
  <c r="X46" i="14"/>
  <c r="X47" i="14"/>
  <c r="X48" i="14"/>
  <c r="X49" i="14"/>
  <c r="X50" i="14"/>
  <c r="X51" i="14"/>
  <c r="X52" i="14"/>
  <c r="X53" i="14"/>
  <c r="X54" i="14"/>
  <c r="X55" i="14"/>
  <c r="X56" i="14"/>
  <c r="X57" i="14"/>
  <c r="X58" i="14"/>
  <c r="X59" i="14"/>
  <c r="X60" i="14"/>
  <c r="X61" i="14"/>
  <c r="X62" i="14"/>
  <c r="X63" i="14"/>
  <c r="X64" i="14"/>
  <c r="X65" i="14"/>
  <c r="X66" i="14"/>
  <c r="X67" i="14"/>
  <c r="X68" i="14"/>
  <c r="X69" i="14"/>
  <c r="X70" i="14"/>
  <c r="X71" i="14"/>
  <c r="X72" i="14"/>
  <c r="X73" i="14"/>
  <c r="X74" i="14"/>
  <c r="X75" i="14"/>
  <c r="X76" i="14"/>
  <c r="X77" i="14"/>
  <c r="X78" i="14"/>
  <c r="X79" i="14"/>
  <c r="X80" i="14"/>
  <c r="X81" i="14"/>
  <c r="X82" i="14"/>
  <c r="X83" i="14"/>
  <c r="X84" i="14"/>
  <c r="X85" i="14"/>
  <c r="X86" i="14"/>
  <c r="X87" i="14"/>
  <c r="X88" i="14"/>
  <c r="X89" i="14"/>
  <c r="X90" i="14"/>
  <c r="X91" i="14"/>
  <c r="X92" i="14"/>
  <c r="X93" i="14"/>
  <c r="X94" i="14"/>
  <c r="X95" i="14"/>
  <c r="X96" i="14"/>
  <c r="X97" i="14"/>
  <c r="X98" i="14"/>
  <c r="X99" i="14"/>
  <c r="X100" i="14"/>
  <c r="X101" i="14"/>
  <c r="X102" i="14"/>
  <c r="X103" i="14"/>
  <c r="X104" i="14"/>
  <c r="X105" i="14"/>
  <c r="X106" i="14"/>
  <c r="X107" i="14"/>
  <c r="X108" i="14"/>
  <c r="X109" i="14"/>
  <c r="X110" i="14"/>
  <c r="X111" i="14"/>
  <c r="X112" i="14"/>
  <c r="X113" i="14"/>
  <c r="X114" i="14"/>
  <c r="X115" i="14"/>
  <c r="X116" i="14"/>
  <c r="X117" i="14"/>
  <c r="X118" i="14"/>
  <c r="X119" i="14"/>
  <c r="X120" i="14"/>
  <c r="X121" i="14"/>
  <c r="X122" i="14"/>
  <c r="X123" i="14"/>
  <c r="X124" i="14"/>
  <c r="X125" i="14"/>
  <c r="X126" i="14"/>
  <c r="X127" i="14"/>
  <c r="X128" i="14"/>
  <c r="X129" i="14"/>
  <c r="X130" i="14"/>
  <c r="X131" i="14"/>
  <c r="X132" i="14"/>
  <c r="X133" i="14"/>
  <c r="X134" i="14"/>
  <c r="X135" i="14"/>
  <c r="X136" i="14"/>
  <c r="X137" i="14"/>
  <c r="X138" i="14"/>
  <c r="X139" i="14"/>
  <c r="X140" i="14"/>
  <c r="X141" i="14"/>
  <c r="X142" i="14"/>
  <c r="X143" i="14"/>
  <c r="X144" i="14"/>
  <c r="X145" i="14"/>
  <c r="X146" i="14"/>
  <c r="X147" i="14"/>
  <c r="X148" i="14"/>
  <c r="X149" i="14"/>
  <c r="X150" i="14"/>
  <c r="X151" i="14"/>
  <c r="X152" i="14"/>
  <c r="X153" i="14"/>
  <c r="X154" i="14"/>
  <c r="X155" i="14"/>
  <c r="X156" i="14"/>
  <c r="X157" i="14"/>
  <c r="X158" i="14"/>
  <c r="X159" i="14"/>
  <c r="X160" i="14"/>
  <c r="X161" i="14"/>
  <c r="X162" i="14"/>
  <c r="X163" i="14"/>
  <c r="X164" i="14"/>
  <c r="X165" i="14"/>
  <c r="X166" i="14"/>
  <c r="X167" i="14"/>
  <c r="X168" i="14"/>
  <c r="X169" i="14"/>
  <c r="X170" i="14"/>
  <c r="X171" i="14"/>
  <c r="X172" i="14"/>
  <c r="X173" i="14"/>
  <c r="X174" i="14"/>
  <c r="X175" i="14"/>
  <c r="X176" i="14"/>
  <c r="X177" i="14"/>
  <c r="X178" i="14"/>
  <c r="X179" i="14"/>
  <c r="X180" i="14"/>
  <c r="X181" i="14"/>
  <c r="X182" i="14"/>
  <c r="X183" i="14"/>
  <c r="X184" i="14"/>
  <c r="X185" i="14"/>
  <c r="X186" i="14"/>
  <c r="X187" i="14"/>
  <c r="X188" i="14"/>
  <c r="X189" i="14"/>
  <c r="X190" i="14"/>
  <c r="X191" i="14"/>
  <c r="X192" i="14"/>
  <c r="X193" i="14"/>
  <c r="X194" i="14"/>
  <c r="X195" i="14"/>
  <c r="X20" i="14"/>
  <c r="P28" i="17" l="1"/>
  <c r="O28" i="17"/>
  <c r="N28" i="17"/>
  <c r="M28" i="17"/>
  <c r="L45" i="12" l="1"/>
  <c r="K45" i="12"/>
  <c r="L44" i="12"/>
  <c r="K44" i="12"/>
  <c r="L43" i="12"/>
  <c r="K43" i="12"/>
  <c r="L42" i="12"/>
  <c r="K42" i="12"/>
  <c r="L41" i="12"/>
  <c r="K41" i="12"/>
  <c r="J46" i="12"/>
  <c r="I46" i="12"/>
  <c r="H46" i="12"/>
  <c r="G46" i="12"/>
  <c r="F46" i="12"/>
  <c r="E46" i="12"/>
  <c r="D46" i="12"/>
  <c r="C46" i="12"/>
  <c r="B1" i="21" l="1"/>
  <c r="C5" i="20"/>
  <c r="C4" i="20"/>
  <c r="B1" i="20"/>
  <c r="C5" i="19"/>
  <c r="C4" i="19"/>
  <c r="B1" i="19"/>
  <c r="C7" i="17"/>
  <c r="C5" i="17"/>
  <c r="C4" i="17"/>
  <c r="B1" i="17"/>
  <c r="D5" i="15"/>
  <c r="D4" i="15"/>
  <c r="B1" i="15"/>
  <c r="D7" i="14"/>
  <c r="D5" i="14"/>
  <c r="D4" i="14"/>
  <c r="B1" i="14"/>
  <c r="C5" i="12"/>
  <c r="C4" i="12"/>
  <c r="B1" i="12"/>
  <c r="D5" i="11"/>
  <c r="D4" i="11"/>
  <c r="B1" i="11"/>
  <c r="D5" i="10"/>
  <c r="D4" i="10"/>
  <c r="B1" i="10"/>
  <c r="D5" i="9"/>
  <c r="D4" i="9"/>
  <c r="B1" i="9"/>
  <c r="C5" i="7"/>
  <c r="C4" i="7"/>
  <c r="B1" i="7"/>
  <c r="C7" i="5"/>
  <c r="C5" i="5"/>
  <c r="C4" i="5"/>
  <c r="B1" i="5"/>
  <c r="B13" i="2"/>
  <c r="D6" i="11" s="1"/>
  <c r="B12" i="2"/>
  <c r="G20" i="12" s="1"/>
  <c r="B11" i="2"/>
  <c r="E20" i="12" s="1"/>
  <c r="B10" i="2"/>
  <c r="E23" i="17" s="1"/>
  <c r="B9" i="2"/>
  <c r="C7" i="7" s="1"/>
  <c r="C29" i="20"/>
  <c r="C100" i="17"/>
  <c r="E22" i="15"/>
  <c r="E23" i="15" s="1"/>
  <c r="X226" i="14"/>
  <c r="L40" i="12"/>
  <c r="K40" i="12"/>
  <c r="L39" i="12"/>
  <c r="K39" i="12"/>
  <c r="L38" i="12"/>
  <c r="K38" i="12"/>
  <c r="L37" i="12"/>
  <c r="K37" i="12"/>
  <c r="L36" i="12"/>
  <c r="K36" i="12"/>
  <c r="L35" i="12"/>
  <c r="K35" i="12"/>
  <c r="L34" i="12"/>
  <c r="K34" i="12"/>
  <c r="L33" i="12"/>
  <c r="K33" i="12"/>
  <c r="L32" i="12"/>
  <c r="K32" i="12"/>
  <c r="L31" i="12"/>
  <c r="K31" i="12"/>
  <c r="L30" i="12"/>
  <c r="K30" i="12"/>
  <c r="L29" i="12"/>
  <c r="K29" i="12"/>
  <c r="L28" i="12"/>
  <c r="K28" i="12"/>
  <c r="L27" i="12"/>
  <c r="K27" i="12"/>
  <c r="L26" i="12"/>
  <c r="K26" i="12"/>
  <c r="L25" i="12"/>
  <c r="K25" i="12"/>
  <c r="L24" i="12"/>
  <c r="K24" i="12"/>
  <c r="L23" i="12"/>
  <c r="K23" i="12"/>
  <c r="B29" i="11"/>
  <c r="B28" i="11"/>
  <c r="B26" i="11"/>
  <c r="F22" i="11"/>
  <c r="F23" i="11" s="1"/>
  <c r="O25" i="10"/>
  <c r="O24" i="10"/>
  <c r="O23" i="10"/>
  <c r="R24" i="9"/>
  <c r="R23" i="9"/>
  <c r="R22" i="9"/>
  <c r="I149" i="1"/>
  <c r="H149" i="1"/>
  <c r="G149" i="1"/>
  <c r="F149" i="1"/>
  <c r="L46" i="12" l="1"/>
  <c r="K46" i="12"/>
  <c r="D7" i="11"/>
  <c r="D6" i="14"/>
  <c r="F23" i="17"/>
  <c r="G23" i="17"/>
  <c r="H23" i="17"/>
  <c r="D6" i="9"/>
  <c r="D7" i="9"/>
  <c r="D6" i="15"/>
  <c r="C6" i="12"/>
  <c r="C7" i="12"/>
  <c r="D7" i="15"/>
  <c r="C6" i="19"/>
  <c r="C7" i="19"/>
  <c r="D7" i="10"/>
  <c r="I20" i="12"/>
  <c r="C6" i="5"/>
  <c r="C20" i="12"/>
  <c r="D6" i="10"/>
  <c r="C6" i="17"/>
  <c r="C6" i="20"/>
  <c r="C7" i="20"/>
  <c r="C6" i="7"/>
</calcChain>
</file>

<file path=xl/sharedStrings.xml><?xml version="1.0" encoding="utf-8"?>
<sst xmlns="http://schemas.openxmlformats.org/spreadsheetml/2006/main" count="4273" uniqueCount="696">
  <si>
    <t>TRA Anti-Subsidy Expiry review
Annex for UK Producers</t>
  </si>
  <si>
    <t>Case details</t>
  </si>
  <si>
    <t>Case Number</t>
  </si>
  <si>
    <t>ER0083</t>
  </si>
  <si>
    <t>Case Name</t>
  </si>
  <si>
    <t>Biodiesel products from US</t>
  </si>
  <si>
    <t>Company Name</t>
  </si>
  <si>
    <t>Greenergy Fuels Ltd</t>
  </si>
  <si>
    <t>Completed on Behalf of:</t>
  </si>
  <si>
    <t>Deadline</t>
  </si>
  <si>
    <t>Case team email</t>
  </si>
  <si>
    <t>ER0083@traderemedies.gov.uk</t>
  </si>
  <si>
    <t>Type of data being submitted</t>
  </si>
  <si>
    <t>Non-confidential</t>
  </si>
  <si>
    <t xml:space="preserve">Click on cell to the left and  from the drop-down menu select either "Confidential" or "Non-confidential" </t>
  </si>
  <si>
    <t>Start</t>
  </si>
  <si>
    <t>End</t>
  </si>
  <si>
    <t>Period of Investigation (POI)</t>
  </si>
  <si>
    <t>Last financial year prior to POI</t>
  </si>
  <si>
    <t>Injury Period (IP)</t>
  </si>
  <si>
    <t>Accounting currency</t>
  </si>
  <si>
    <t>GBP</t>
  </si>
  <si>
    <t>Please supply all values and volumes in these terms</t>
  </si>
  <si>
    <t>Units of volume</t>
  </si>
  <si>
    <t>Litres</t>
  </si>
  <si>
    <t>Layout of annex tabs</t>
  </si>
  <si>
    <t>Each tab in the annex consists of the following items:</t>
  </si>
  <si>
    <r>
      <rPr>
        <b/>
        <sz val="12"/>
        <color rgb="FF000000"/>
        <rFont val="Arial"/>
        <family val="2"/>
      </rPr>
      <t xml:space="preserve">Case details </t>
    </r>
    <r>
      <rPr>
        <sz val="12"/>
        <color rgb="FF000000"/>
        <rFont val="Arial"/>
        <family val="2"/>
      </rPr>
      <t>table -This is a prepopulated table  at the beginning of each tab.   This contains the case number, company name, Period of investigation (POI( and Injury Period (IP).  Please note that you do not have to complete it.</t>
    </r>
  </si>
  <si>
    <r>
      <rPr>
        <b/>
        <sz val="12"/>
        <color rgb="FF000000"/>
        <rFont val="Arial"/>
        <family val="2"/>
      </rPr>
      <t>Instructions</t>
    </r>
    <r>
      <rPr>
        <sz val="12"/>
        <color rgb="FF000000"/>
        <rFont val="Arial"/>
        <family val="2"/>
      </rPr>
      <t xml:space="preserve">   - This gives some basic points on how to complete the tab and the table(s) contained within it,</t>
    </r>
  </si>
  <si>
    <t>Accounting currency and /or unit of volume table -  Not all tabs include this.  This appears above the main data tables.   This is to collect information on the units used to measure volume and value in the data table.</t>
  </si>
  <si>
    <r>
      <rPr>
        <b/>
        <sz val="12"/>
        <color rgb="FF000000"/>
        <rFont val="Arial"/>
        <family val="2"/>
      </rPr>
      <t xml:space="preserve">Main data </t>
    </r>
    <r>
      <rPr>
        <sz val="12"/>
        <color rgb="FF000000"/>
        <rFont val="Arial"/>
        <family val="2"/>
      </rPr>
      <t xml:space="preserve">table (s) -   Please be aware that the table will have notes with further guidance for data that is collected. The location of the number of these Notes either appears as a column which is labelled 'Notes' or as a row underneath the main column labels.   Each note is lablelled [1] to [n], which can be cross-referenced to the Notes section which appear underneath the table.  </t>
    </r>
  </si>
  <si>
    <r>
      <rPr>
        <b/>
        <sz val="12"/>
        <color rgb="FF000000"/>
        <rFont val="Arial"/>
        <family val="2"/>
      </rPr>
      <t>Notes</t>
    </r>
    <r>
      <rPr>
        <sz val="12"/>
        <color rgb="FF000000"/>
        <rFont val="Arial"/>
        <family val="2"/>
      </rPr>
      <t xml:space="preserve"> - This appears underneath the main data table.   This contains further guidance on the data that needs to be provided. Each note is lablelled [1] to [n], which can be cross-referenced to the main table.</t>
    </r>
  </si>
  <si>
    <t>Links to Guidance and Legislation</t>
  </si>
  <si>
    <t>TRA investigation process</t>
  </si>
  <si>
    <t>The TRA’s investigation process - GOV.UK</t>
  </si>
  <si>
    <t xml:space="preserve">WTO: Anti-Dumping agreement </t>
  </si>
  <si>
    <t>WTO | legal texts</t>
  </si>
  <si>
    <t>UK: Taxation (Cross-border Trade) Act 2018: SCHEDULE 4</t>
  </si>
  <si>
    <t>Taxation (Cross-border Trade) Act 2018</t>
  </si>
  <si>
    <t>UK: The Trade Remedies (Dumping and Subsidisation) (EU Exit) Regulations 2019</t>
  </si>
  <si>
    <t>The Trade Remedies (Dumping and Subsidisation) (EU Exit) Regulations 2019</t>
  </si>
  <si>
    <t>TRA Public File</t>
  </si>
  <si>
    <t>TRA Investigations - Trade Remedies Service - GOV.UK</t>
  </si>
  <si>
    <t>Note on verification</t>
  </si>
  <si>
    <t xml:space="preserve">The TRA will seek to verify the data provided in this questionnaire and the methodology used to compile it. </t>
  </si>
  <si>
    <r>
      <t xml:space="preserve">Please provide us with all formulae and steps used in your calculations and </t>
    </r>
    <r>
      <rPr>
        <b/>
        <u/>
        <sz val="12"/>
        <color rgb="FF000000"/>
        <rFont val="Arial"/>
        <family val="2"/>
      </rPr>
      <t>keep a record</t>
    </r>
    <r>
      <rPr>
        <sz val="12"/>
        <color rgb="FF000000"/>
        <rFont val="Arial"/>
        <family val="2"/>
      </rPr>
      <t xml:space="preserve"> of these and all related material/documentation for any verification visit.</t>
    </r>
  </si>
  <si>
    <r>
      <t xml:space="preserve">It is strongly suggested that you read this </t>
    </r>
    <r>
      <rPr>
        <b/>
        <u/>
        <sz val="12"/>
        <color rgb="FF000000"/>
        <rFont val="Arial"/>
        <family val="2"/>
      </rPr>
      <t>whole</t>
    </r>
    <r>
      <rPr>
        <sz val="12"/>
        <color rgb="FF000000"/>
        <rFont val="Arial"/>
        <family val="2"/>
      </rPr>
      <t xml:space="preserve"> page before progressing further. </t>
    </r>
  </si>
  <si>
    <t>Exchange rates and currency conversion</t>
  </si>
  <si>
    <t xml:space="preserve">Where a currency conversion is required, we suggest you use the Bank of England exchange rate database where possible. If you use another method, please use this table to record where you have done so, and the rationale for doing so. Add more lines if required. </t>
  </si>
  <si>
    <t>GBP exchange rates | Bank of England | Database</t>
  </si>
  <si>
    <t>Question</t>
  </si>
  <si>
    <t>Method used</t>
  </si>
  <si>
    <t>Rationale</t>
  </si>
  <si>
    <t>Relevant Links</t>
  </si>
  <si>
    <t>A2.2</t>
  </si>
  <si>
    <t>Example: Exchange.com rates used</t>
  </si>
  <si>
    <t xml:space="preserve">Bank of England does not show CNY against JPY rates </t>
  </si>
  <si>
    <t>exchange.com/dates</t>
  </si>
  <si>
    <t>Formula and modifications</t>
  </si>
  <si>
    <t xml:space="preserve">If you add or modify any formula or function to the questionnaire or annexes, please record the details and rationale here. Add more lines if required. </t>
  </si>
  <si>
    <t>Details</t>
  </si>
  <si>
    <t>Formats</t>
  </si>
  <si>
    <t>Dates</t>
  </si>
  <si>
    <t>DD/MM/YYYY</t>
  </si>
  <si>
    <t>Large numerical figures numbers</t>
  </si>
  <si>
    <t xml:space="preserve">For all numerical figures, where appropriate, express every third number with a comma. </t>
  </si>
  <si>
    <t>'1,300' for one-thousand three hundred, '1,300,000' for one million and three-hundred thousand</t>
  </si>
  <si>
    <t>Currency</t>
  </si>
  <si>
    <t>Limit all currency figures to two decimal places. Apply a full point as a decimal separator and use the appropriate currency symbol or abbreviation.</t>
  </si>
  <si>
    <t>£12345.67          USD$400.01</t>
  </si>
  <si>
    <t>Trial Balances</t>
  </si>
  <si>
    <t xml:space="preserve">If your financial year is fully aligned with the POI, this is all that is required.  </t>
  </si>
  <si>
    <t xml:space="preserve">Where your financial period is not aligned with the POI, please provide trial balances (in original and spreadsheet form) to cover the following periods: </t>
  </si>
  <si>
    <r>
      <t xml:space="preserve">A.   </t>
    </r>
    <r>
      <rPr>
        <sz val="12"/>
        <color rgb="FF000000"/>
        <rFont val="Arial"/>
        <family val="2"/>
      </rPr>
      <t>The trial balance which starts from the beginning of your financial year and ends on 31 December 2024;</t>
    </r>
  </si>
  <si>
    <r>
      <t xml:space="preserve">B.   </t>
    </r>
    <r>
      <rPr>
        <sz val="12"/>
        <color rgb="FF000000"/>
        <rFont val="Arial"/>
        <family val="2"/>
      </rPr>
      <t>The trial balance which starts from 1 January 2025 to the end of your financial year; and</t>
    </r>
  </si>
  <si>
    <r>
      <t xml:space="preserve">C.   </t>
    </r>
    <r>
      <rPr>
        <sz val="12"/>
        <color rgb="FF000000"/>
        <rFont val="Arial"/>
        <family val="2"/>
      </rPr>
      <t>The trial balance which starts from the beginning of your following financial year and ends on 31 December 2025.</t>
    </r>
  </si>
  <si>
    <t>Confidential and Non-Confidential Examples</t>
  </si>
  <si>
    <t>Redaction</t>
  </si>
  <si>
    <t>In many cases, redacting the information can be the simplest way of removing confidential information. This should be accompanied by a brief explanation, such as commercial sensitivity or personal details of a non-public figure.</t>
  </si>
  <si>
    <t>Confidential</t>
  </si>
  <si>
    <t>We use SAP accounting systems for our financial accounting, sales and production. Company expenditure is allocated as follows: 45% to region A; 30% to region B; 25% to region C.</t>
  </si>
  <si>
    <t>We use [redacted – commercially sensitive information] accounting systems for our financial accounting, sales and production. Company expenditure is allocated across three regions [the exact split of the allocation has been deleted for reasons of commercial sensitivity].</t>
  </si>
  <si>
    <t>The main inputs for our production process are steel and aluminium. We source these materials from our supplier, Company A. The terms of sales and pricing are negotiated with Company A on a transaction-by-transaction basis.</t>
  </si>
  <si>
    <t>The main inputs for our production process are steel and aluminium. We source these materials from [redacted – commercially sensitive information]. The terms of sales and pricing are negotiated with [redacted – commercially sensitive information] on a transaction-by-transaction basis.</t>
  </si>
  <si>
    <t>Legal name of company</t>
  </si>
  <si>
    <t>Company Ltd</t>
  </si>
  <si>
    <t>Legal structure</t>
  </si>
  <si>
    <t>Limited Company</t>
  </si>
  <si>
    <t>Year of establishment</t>
  </si>
  <si>
    <t>Place of registration</t>
  </si>
  <si>
    <t>123 High Street</t>
  </si>
  <si>
    <t>Name (point of contact)</t>
  </si>
  <si>
    <t>John Smith</t>
  </si>
  <si>
    <t>[redacted – contains personal information]</t>
  </si>
  <si>
    <t>Position</t>
  </si>
  <si>
    <t>Managing director</t>
  </si>
  <si>
    <t>Address</t>
  </si>
  <si>
    <t>Telephone No</t>
  </si>
  <si>
    <t>0123 456789</t>
  </si>
  <si>
    <t>Email</t>
  </si>
  <si>
    <t>John.smith@email.com</t>
  </si>
  <si>
    <t>Indexing</t>
  </si>
  <si>
    <t>You can provide the information in Indexed form. Set a baseline figure for an initial number and show relative increases or decreases in figures over a period of time.</t>
  </si>
  <si>
    <t xml:space="preserve">Non-Confidential </t>
  </si>
  <si>
    <t>Year 1</t>
  </si>
  <si>
    <t>Year 2</t>
  </si>
  <si>
    <t>Year 3</t>
  </si>
  <si>
    <t>Year 4</t>
  </si>
  <si>
    <t>Ranging</t>
  </si>
  <si>
    <t>You can also use ranged values. This means providing a range of two numbers, one higher and one lower than the confidential figure. This range should give a reasonable summary of the data provided, with each number generally being within 15% of the confidential figure. The true value should not always be the midpoint of the range.</t>
  </si>
  <si>
    <t>The sales price is £215 per tonne.</t>
  </si>
  <si>
    <t>The sales price is [commercially sensitive data: non-confidential range: £200 – £240] per tonne.</t>
  </si>
  <si>
    <t>£48-55</t>
  </si>
  <si>
    <t>£65-73</t>
  </si>
  <si>
    <t>£69-75</t>
  </si>
  <si>
    <t>£78-84</t>
  </si>
  <si>
    <t>UK Producer</t>
  </si>
  <si>
    <t>Retailer</t>
  </si>
  <si>
    <t>Independent</t>
  </si>
  <si>
    <t>Captive sales</t>
  </si>
  <si>
    <t>YES</t>
  </si>
  <si>
    <t>Own product</t>
  </si>
  <si>
    <t xml:space="preserve">Importer/distributor </t>
  </si>
  <si>
    <t>Distributor</t>
  </si>
  <si>
    <t>Associated</t>
  </si>
  <si>
    <t>Use</t>
  </si>
  <si>
    <t>NO</t>
  </si>
  <si>
    <t>Purchased</t>
  </si>
  <si>
    <t>Provider of raw materials</t>
  </si>
  <si>
    <t>End-User</t>
  </si>
  <si>
    <t>Seller of raw materials</t>
  </si>
  <si>
    <t>internal transfer</t>
  </si>
  <si>
    <t>Purchase like goods for own use</t>
  </si>
  <si>
    <t>Other</t>
  </si>
  <si>
    <t>Purchase like goods for sale</t>
  </si>
  <si>
    <t>Injury period</t>
  </si>
  <si>
    <t>POI</t>
  </si>
  <si>
    <t>Contents</t>
  </si>
  <si>
    <t>Section</t>
  </si>
  <si>
    <t>Annex tabs</t>
  </si>
  <si>
    <t>Link to questionnaire main section</t>
  </si>
  <si>
    <t>Sub-section of questionnaire</t>
  </si>
  <si>
    <t>A</t>
  </si>
  <si>
    <t>Related parties</t>
  </si>
  <si>
    <t>Section A: Company structure and operations</t>
  </si>
  <si>
    <t>A3: Organisational structure</t>
  </si>
  <si>
    <t>B</t>
  </si>
  <si>
    <t>Company's like goods</t>
  </si>
  <si>
    <t>Section B: About your goods</t>
  </si>
  <si>
    <t>C</t>
  </si>
  <si>
    <t xml:space="preserve">Cost to make </t>
  </si>
  <si>
    <t>Section C: Costs and Production</t>
  </si>
  <si>
    <t>C1: Cost to make and sell</t>
  </si>
  <si>
    <t>Costs reconcilation</t>
  </si>
  <si>
    <t>C2: Cost reconcilation</t>
  </si>
  <si>
    <t>Purchases of like goods</t>
  </si>
  <si>
    <t xml:space="preserve">C3: Purchases of like goods and/or goods subject to review </t>
  </si>
  <si>
    <t>D</t>
  </si>
  <si>
    <t>T by T domestic sales</t>
  </si>
  <si>
    <t>Section D: Sales to the UK</t>
  </si>
  <si>
    <t>D1: Domestic sales</t>
  </si>
  <si>
    <t>Sales reconciliation</t>
  </si>
  <si>
    <t>D2: Sales reconciliation</t>
  </si>
  <si>
    <t>E</t>
  </si>
  <si>
    <t>Injury</t>
  </si>
  <si>
    <t>Section E: Injury to your company</t>
  </si>
  <si>
    <t>E1: Material Injury</t>
  </si>
  <si>
    <t>G</t>
  </si>
  <si>
    <t>UK domestic companies</t>
  </si>
  <si>
    <t>Section G: Understanding the UK market and impacts of the measure expiring</t>
  </si>
  <si>
    <t>G3: Changes affecting your business / the market</t>
  </si>
  <si>
    <t>Employment by site</t>
  </si>
  <si>
    <t>Glossary</t>
  </si>
  <si>
    <t>Contents page</t>
  </si>
  <si>
    <t>Section tabs</t>
  </si>
  <si>
    <t>A3 Organisational structure</t>
  </si>
  <si>
    <t>Case no.:</t>
  </si>
  <si>
    <t>Company name:</t>
  </si>
  <si>
    <t>POI:</t>
  </si>
  <si>
    <t>Injury period (IP):</t>
  </si>
  <si>
    <t>Instructions</t>
  </si>
  <si>
    <r>
      <rPr>
        <sz val="11"/>
        <color rgb="FF000000"/>
        <rFont val="Aptos Narrow"/>
        <family val="2"/>
      </rPr>
      <t>▪</t>
    </r>
    <r>
      <rPr>
        <sz val="11"/>
        <color rgb="FF000000"/>
        <rFont val="Arial"/>
        <family val="2"/>
      </rPr>
      <t xml:space="preserve"> This tab contains two tables to be completed:</t>
    </r>
  </si>
  <si>
    <r>
      <rPr>
        <sz val="11"/>
        <color rgb="FF000000"/>
        <rFont val="Aptos Narrow"/>
        <family val="2"/>
      </rPr>
      <t xml:space="preserve">     -</t>
    </r>
    <r>
      <rPr>
        <sz val="11"/>
        <color rgb="FF000000"/>
        <rFont val="Arial"/>
        <family val="2"/>
      </rPr>
      <t xml:space="preserve"> </t>
    </r>
    <r>
      <rPr>
        <b/>
        <sz val="11"/>
        <color rgb="FF000000"/>
        <rFont val="Arial"/>
        <family val="2"/>
      </rPr>
      <t>Table A: Associated companies</t>
    </r>
    <r>
      <rPr>
        <sz val="11"/>
        <color rgb="FF000000"/>
        <rFont val="Arial"/>
        <family val="2"/>
      </rPr>
      <t xml:space="preserve">  - list all companies in the group associated with the like goods.  - Complete  the table for the POI.</t>
    </r>
  </si>
  <si>
    <r>
      <rPr>
        <sz val="11"/>
        <color rgb="FF000000"/>
        <rFont val="Aptos Narrow"/>
        <family val="2"/>
      </rPr>
      <t xml:space="preserve">     -</t>
    </r>
    <r>
      <rPr>
        <sz val="11"/>
        <color rgb="FF000000"/>
        <rFont val="Arial"/>
        <family val="2"/>
      </rPr>
      <t xml:space="preserve"> </t>
    </r>
    <r>
      <rPr>
        <b/>
        <sz val="11"/>
        <color rgb="FF000000"/>
        <rFont val="Arial"/>
        <family val="2"/>
      </rPr>
      <t>Table B: Non- group entities</t>
    </r>
    <r>
      <rPr>
        <sz val="11"/>
        <color rgb="FF000000"/>
        <rFont val="Arial"/>
        <family val="2"/>
      </rPr>
      <t xml:space="preserve"> - showing control exercised over non group entities.  </t>
    </r>
  </si>
  <si>
    <r>
      <rPr>
        <sz val="11"/>
        <color rgb="FF000000"/>
        <rFont val="Aptos Narrow"/>
        <family val="2"/>
      </rPr>
      <t xml:space="preserve">▪ </t>
    </r>
    <r>
      <rPr>
        <sz val="11"/>
        <color rgb="FF000000"/>
        <rFont val="Arial"/>
        <family val="2"/>
      </rPr>
      <t>The first row of each has been entered as an example - please delete before submission.</t>
    </r>
  </si>
  <si>
    <r>
      <rPr>
        <sz val="11"/>
        <color rgb="FF000000"/>
        <rFont val="Aptos Narrow"/>
        <family val="2"/>
      </rPr>
      <t xml:space="preserve">▪ </t>
    </r>
    <r>
      <rPr>
        <sz val="11"/>
        <color rgb="FF000000"/>
        <rFont val="Arial"/>
        <family val="2"/>
      </rPr>
      <t>Add more rows in each table, if necessary.</t>
    </r>
  </si>
  <si>
    <t>Table A:  Associated companies</t>
  </si>
  <si>
    <t>Table B : Non-group entities</t>
  </si>
  <si>
    <t>General Information</t>
  </si>
  <si>
    <t>Activities</t>
  </si>
  <si>
    <t>Shareholding</t>
  </si>
  <si>
    <t>Type of control in non group entities (e.g. Directorship, Shareholding)</t>
  </si>
  <si>
    <t>Person/Entity Exercising Control</t>
  </si>
  <si>
    <t>Registered Office address</t>
  </si>
  <si>
    <t xml:space="preserve">Company email </t>
  </si>
  <si>
    <r>
      <t xml:space="preserve">Company telephone number 
</t>
    </r>
    <r>
      <rPr>
        <sz val="11"/>
        <color rgb="FF000000"/>
        <rFont val="Arial"/>
        <family val="2"/>
      </rPr>
      <t>(Include country code in parenthesis)</t>
    </r>
  </si>
  <si>
    <t>Transaction type: Purchase, Sales, Other</t>
  </si>
  <si>
    <t>Directorship / level of shareholding held in outside company</t>
  </si>
  <si>
    <t>Company name</t>
  </si>
  <si>
    <t xml:space="preserve">Representitive email </t>
  </si>
  <si>
    <t>Telephone number (Include country code in parenthesis)</t>
  </si>
  <si>
    <r>
      <t xml:space="preserve">Shareholder with holding not less than 5%
</t>
    </r>
    <r>
      <rPr>
        <sz val="11"/>
        <color rgb="FF000000"/>
        <rFont val="Arial"/>
        <family val="2"/>
      </rPr>
      <t>(Repeat row for each shareholder)</t>
    </r>
  </si>
  <si>
    <t>Percentage shares held</t>
  </si>
  <si>
    <t>[1]</t>
  </si>
  <si>
    <t>[2]</t>
  </si>
  <si>
    <t>[3]</t>
  </si>
  <si>
    <t>[4]</t>
  </si>
  <si>
    <t>[5]</t>
  </si>
  <si>
    <t>[6]</t>
  </si>
  <si>
    <t>[7]</t>
  </si>
  <si>
    <t>(+44) 02074047700</t>
  </si>
  <si>
    <t>Notes to Table A</t>
  </si>
  <si>
    <t>Notes to table B</t>
  </si>
  <si>
    <t>Full name of the company as appears on the invoice and / or contract.</t>
  </si>
  <si>
    <t>State the type of control on another business involved in the production, sales or importation of the goods subject to review or the like goods in another group of companies or business.</t>
  </si>
  <si>
    <t>Registered office address of the company.</t>
  </si>
  <si>
    <t>State the legal entity or name of the person that has control.</t>
  </si>
  <si>
    <t>Email of the company representative.</t>
  </si>
  <si>
    <t>Telephone number of the company representative, including the country code if the associated company is based abroad.</t>
  </si>
  <si>
    <t>The principal activities of the Associated Company should be listed here.</t>
  </si>
  <si>
    <t>State the legal entity or person that is the beneficial owner of shares.</t>
  </si>
  <si>
    <t>The principal activities of the outside group or business should be listed here.</t>
  </si>
  <si>
    <t>If an associated company holds shares in your company, state here the percentages of your company's shares held by the associated company.</t>
  </si>
  <si>
    <t>State what directorship (e.g.CEO/Non executive director) or level of shareholding that can be used to exert control.</t>
  </si>
  <si>
    <t xml:space="preserve"> Your company's like goods</t>
  </si>
  <si>
    <t>Instructions:</t>
  </si>
  <si>
    <r>
      <rPr>
        <sz val="9"/>
        <color rgb="FF000000"/>
        <rFont val="Aptos Narrow"/>
        <family val="2"/>
      </rPr>
      <t>▪</t>
    </r>
    <r>
      <rPr>
        <sz val="9"/>
        <color rgb="FF000000"/>
        <rFont val="Arial"/>
        <family val="2"/>
      </rPr>
      <t xml:space="preserve"> C</t>
    </r>
    <r>
      <rPr>
        <sz val="11"/>
        <color rgb="FF000000"/>
        <rFont val="Arial"/>
        <family val="2"/>
      </rPr>
      <t>omplete the table below, by product, for all like goods that you sold during the Period of Investigation (POI).</t>
    </r>
  </si>
  <si>
    <r>
      <rPr>
        <sz val="9"/>
        <color rgb="FF000000"/>
        <rFont val="Aptos Narrow"/>
        <family val="2"/>
      </rPr>
      <t>▪</t>
    </r>
    <r>
      <rPr>
        <sz val="9"/>
        <color rgb="FF000000"/>
        <rFont val="Arial"/>
        <family val="2"/>
      </rPr>
      <t xml:space="preserve"> </t>
    </r>
    <r>
      <rPr>
        <sz val="11"/>
        <color rgb="FF000000"/>
        <rFont val="Arial"/>
        <family val="2"/>
      </rPr>
      <t>The first row has been entered as an example - please delete before submission and add more rows as necessary.</t>
    </r>
  </si>
  <si>
    <t>PCN</t>
  </si>
  <si>
    <t>Commodity Code</t>
  </si>
  <si>
    <t>Internal Product / Model Number</t>
  </si>
  <si>
    <t>Essential characteristics (physical) of the product / model</t>
  </si>
  <si>
    <t>Essential characteristics (commercial) of the product / model</t>
  </si>
  <si>
    <t>Notes</t>
  </si>
  <si>
    <t xml:space="preserve">PCN - see PCN table below
</t>
  </si>
  <si>
    <t xml:space="preserve">CN Code (Combined Nomenclature) at either the 8-digit or 10-digit level.
</t>
  </si>
  <si>
    <t>This refers to the internal company code of the product in your system.</t>
  </si>
  <si>
    <t xml:space="preserve">Physical characteristics to consider include: age; appearance; chemical composition; contents; grade/standards; purity/yield; quality; size/dimensions; strength; taste; weight.
</t>
  </si>
  <si>
    <t xml:space="preserve">Commercial characteristics to consider include: end use; distribution channels; identity of customers; whether the products compete directly in the UK market; price differences.
</t>
  </si>
  <si>
    <t xml:space="preserve">C3 : Purchases of like goods and/or goods subject to review </t>
  </si>
  <si>
    <t xml:space="preserve">Costs to make </t>
  </si>
  <si>
    <r>
      <rPr>
        <sz val="11"/>
        <color rgb="FF000000"/>
        <rFont val="Aptos Narrow"/>
        <family val="2"/>
      </rPr>
      <t xml:space="preserve">▪ </t>
    </r>
    <r>
      <rPr>
        <sz val="11"/>
        <color rgb="FF000000"/>
        <rFont val="Arial"/>
        <family val="2"/>
      </rPr>
      <t>Provide in the '</t>
    </r>
    <r>
      <rPr>
        <b/>
        <sz val="11"/>
        <color rgb="FF000000"/>
        <rFont val="Arial"/>
        <family val="2"/>
      </rPr>
      <t>All goods</t>
    </r>
    <r>
      <rPr>
        <sz val="11"/>
        <color rgb="FF000000"/>
        <rFont val="Arial"/>
        <family val="2"/>
      </rPr>
      <t>' row, the total cost to make by cost type, for all goods produced by your company or an associated party during the Period of Investigation (POI).</t>
    </r>
  </si>
  <si>
    <r>
      <rPr>
        <sz val="11"/>
        <color rgb="FF000000"/>
        <rFont val="Aptos Narrow"/>
        <family val="2"/>
      </rPr>
      <t>▪</t>
    </r>
    <r>
      <rPr>
        <sz val="11"/>
        <color rgb="FF000000"/>
        <rFont val="Arial"/>
        <family val="2"/>
      </rPr>
      <t xml:space="preserve"> Provide the cost to make for '</t>
    </r>
    <r>
      <rPr>
        <b/>
        <sz val="11"/>
        <color rgb="FF000000"/>
        <rFont val="Arial"/>
        <family val="2"/>
      </rPr>
      <t>All like good</t>
    </r>
    <r>
      <rPr>
        <sz val="11"/>
        <color rgb="FF000000"/>
        <rFont val="Arial"/>
        <family val="2"/>
      </rPr>
      <t>s' produced by your company or an associated party during the POI.</t>
    </r>
  </si>
  <si>
    <r>
      <rPr>
        <sz val="11"/>
        <color rgb="FF000000"/>
        <rFont val="Aptos Narrow"/>
        <family val="2"/>
      </rPr>
      <t>▪</t>
    </r>
    <r>
      <rPr>
        <sz val="11"/>
        <color rgb="FF000000"/>
        <rFont val="Arial"/>
        <family val="2"/>
      </rPr>
      <t xml:space="preserve"> Provide the cost to make for '</t>
    </r>
    <r>
      <rPr>
        <b/>
        <sz val="11"/>
        <color rgb="FF000000"/>
        <rFont val="Arial"/>
        <family val="2"/>
      </rPr>
      <t>All like goods sold on UK domestic market</t>
    </r>
    <r>
      <rPr>
        <sz val="11"/>
        <color rgb="FF000000"/>
        <rFont val="Arial"/>
        <family val="2"/>
      </rPr>
      <t xml:space="preserve"> ' produced by your company or an associated party during the POI sold in the domestic market.</t>
    </r>
  </si>
  <si>
    <r>
      <rPr>
        <sz val="11"/>
        <color rgb="FF000000"/>
        <rFont val="Aptos Narrow"/>
        <family val="2"/>
      </rPr>
      <t>▪</t>
    </r>
    <r>
      <rPr>
        <sz val="11"/>
        <color rgb="FF000000"/>
        <rFont val="Arial"/>
        <family val="2"/>
      </rPr>
      <t xml:space="preserve"> All figures should be reported net of recoverable tax.</t>
    </r>
  </si>
  <si>
    <r>
      <rPr>
        <sz val="11"/>
        <color rgb="FF000000"/>
        <rFont val="Aptos Narrow"/>
        <family val="2"/>
      </rPr>
      <t xml:space="preserve">▪ </t>
    </r>
    <r>
      <rPr>
        <sz val="11"/>
        <color rgb="FF000000"/>
        <rFont val="Arial"/>
        <family val="2"/>
      </rPr>
      <t>Add additional columns where necessary e.g. additional material or overhead costs.</t>
    </r>
  </si>
  <si>
    <r>
      <rPr>
        <sz val="11"/>
        <color rgb="FF000000"/>
        <rFont val="Aptos Narrow"/>
        <family val="2"/>
      </rPr>
      <t>▪</t>
    </r>
    <r>
      <rPr>
        <sz val="11"/>
        <color rgb="FF000000"/>
        <rFont val="Arial"/>
        <family val="2"/>
      </rPr>
      <t xml:space="preserve"> Adapt the headings of each column (e.g. raw materials, energy) to suit the naming conventions of your own cost accounting system.</t>
    </r>
  </si>
  <si>
    <r>
      <rPr>
        <sz val="11"/>
        <color rgb="FF000000"/>
        <rFont val="Aptos Narrow"/>
        <family val="2"/>
      </rPr>
      <t>▪</t>
    </r>
    <r>
      <rPr>
        <sz val="11"/>
        <color rgb="FF000000"/>
        <rFont val="Arial"/>
        <family val="2"/>
      </rPr>
      <t xml:space="preserve"> Unlike previous submissions, the TRA would like by-products to be represented in sales. </t>
    </r>
  </si>
  <si>
    <t>Litres to tonnes conversion rate</t>
  </si>
  <si>
    <t>State your conversion rate</t>
  </si>
  <si>
    <t>Type of goods</t>
  </si>
  <si>
    <t>Period</t>
  </si>
  <si>
    <t>Units produced total</t>
  </si>
  <si>
    <t>Units produced bio content</t>
  </si>
  <si>
    <t>Feedstock</t>
  </si>
  <si>
    <t>ULSD</t>
  </si>
  <si>
    <t>Methanol</t>
  </si>
  <si>
    <t>Other raw materials</t>
  </si>
  <si>
    <t>Energy costs</t>
  </si>
  <si>
    <t>Direct labour cost</t>
  </si>
  <si>
    <t>Other direct costs (specify)</t>
  </si>
  <si>
    <t>Manufacturing overhead 1 Lease</t>
  </si>
  <si>
    <t>Manufacturing overhead 2 Maintenance</t>
  </si>
  <si>
    <t>Manufacturing overhead 3 Finance</t>
  </si>
  <si>
    <t>Other costs (specify)</t>
  </si>
  <si>
    <t>Total cost</t>
  </si>
  <si>
    <t>All goods</t>
  </si>
  <si>
    <t>Annual</t>
  </si>
  <si>
    <t>All like goods</t>
  </si>
  <si>
    <t xml:space="preserve">All like goods sold on UK domestic market </t>
  </si>
  <si>
    <t>Specify how many units of each type of goods (('All goods', 'All like goods', 'All like goods sold on UK domestic market')were produced.</t>
  </si>
  <si>
    <t xml:space="preserve">Specify all the raw materials needed for the production of goods. Add more columns if necessary.   </t>
  </si>
  <si>
    <t>Refer to costs incurred for employees directly involved in producing goods. Direct labour costs include basic hours, overtime (based on specific orders), bonuses, benefits, employer taxes, pensions.</t>
  </si>
  <si>
    <t>Specify what other costs have been incurred.</t>
  </si>
  <si>
    <t>This refers to manufacturing overheads. These are indirect costs associated with a manufacturing process that cannot be directly attributed to a specific product. Add more columns if necessary.</t>
  </si>
  <si>
    <t xml:space="preserve">AS&amp;G </t>
  </si>
  <si>
    <r>
      <rPr>
        <sz val="11"/>
        <color rgb="FF000000"/>
        <rFont val="Aptos Narrow"/>
        <family val="2"/>
      </rPr>
      <t>▪</t>
    </r>
    <r>
      <rPr>
        <sz val="11"/>
        <color rgb="FF000000"/>
        <rFont val="Arial"/>
        <family val="2"/>
      </rPr>
      <t xml:space="preserve"> In the '</t>
    </r>
    <r>
      <rPr>
        <b/>
        <sz val="11"/>
        <color rgb="FF000000"/>
        <rFont val="Arial"/>
        <family val="2"/>
      </rPr>
      <t>All goods</t>
    </r>
    <r>
      <rPr>
        <sz val="11"/>
        <color rgb="FF000000"/>
        <rFont val="Arial"/>
        <family val="2"/>
      </rPr>
      <t>'' row, provide the total cost to sell by cost type, for all goods sold during the Period of Investigation (POI).</t>
    </r>
  </si>
  <si>
    <r>
      <rPr>
        <sz val="11"/>
        <color rgb="FF000000"/>
        <rFont val="Aptos Narrow"/>
        <family val="2"/>
      </rPr>
      <t>▪</t>
    </r>
    <r>
      <rPr>
        <sz val="11"/>
        <color rgb="FF000000"/>
        <rFont val="Arial"/>
        <family val="2"/>
      </rPr>
      <t xml:space="preserve"> In the '</t>
    </r>
    <r>
      <rPr>
        <b/>
        <sz val="11"/>
        <color rgb="FF000000"/>
        <rFont val="Arial"/>
        <family val="2"/>
      </rPr>
      <t>All like goods</t>
    </r>
    <r>
      <rPr>
        <sz val="11"/>
        <color rgb="FF000000"/>
        <rFont val="Arial"/>
        <family val="2"/>
      </rPr>
      <t>' row, provide the total cost to sell by cost type, for all like goods sold during the POI.</t>
    </r>
  </si>
  <si>
    <r>
      <rPr>
        <sz val="11"/>
        <color rgb="FF000000"/>
        <rFont val="Aptos Narrow"/>
        <family val="2"/>
      </rPr>
      <t>▪</t>
    </r>
    <r>
      <rPr>
        <sz val="11"/>
        <color rgb="FF000000"/>
        <rFont val="Arial"/>
        <family val="2"/>
      </rPr>
      <t xml:space="preserve"> In the '</t>
    </r>
    <r>
      <rPr>
        <b/>
        <sz val="11"/>
        <color rgb="FF000000"/>
        <rFont val="Arial"/>
        <family val="2"/>
      </rPr>
      <t xml:space="preserve">All like goods sold on UK domestic market </t>
    </r>
    <r>
      <rPr>
        <sz val="11"/>
        <color rgb="FF000000"/>
        <rFont val="Arial"/>
        <family val="2"/>
      </rPr>
      <t>' row, provide the total cost to sell by cost type, for all like goods sold on the domestic market during the POI.</t>
    </r>
  </si>
  <si>
    <r>
      <rPr>
        <sz val="11"/>
        <color rgb="FF000000"/>
        <rFont val="Aptos Narrow"/>
        <family val="2"/>
      </rPr>
      <t>▪</t>
    </r>
    <r>
      <rPr>
        <b/>
        <sz val="11"/>
        <color rgb="FF000000"/>
        <rFont val="Arial"/>
        <family val="2"/>
      </rPr>
      <t xml:space="preserve"> </t>
    </r>
    <r>
      <rPr>
        <u/>
        <sz val="11"/>
        <color rgb="FF000000"/>
        <rFont val="Arial"/>
        <family val="2"/>
      </rPr>
      <t>Note:</t>
    </r>
    <r>
      <rPr>
        <b/>
        <sz val="11"/>
        <color rgb="FF000000"/>
        <rFont val="Arial"/>
        <family val="2"/>
      </rPr>
      <t xml:space="preserve"> </t>
    </r>
    <r>
      <rPr>
        <sz val="11"/>
        <color rgb="FF000000"/>
        <rFont val="Arial"/>
        <family val="2"/>
      </rPr>
      <t>the total AS&amp;G figure should reconcile to the trial balance and/or income statement.</t>
    </r>
  </si>
  <si>
    <r>
      <rPr>
        <b/>
        <sz val="11"/>
        <color rgb="FF000000"/>
        <rFont val="Aptos Narrow"/>
        <family val="2"/>
      </rPr>
      <t>▪</t>
    </r>
    <r>
      <rPr>
        <b/>
        <sz val="11"/>
        <color rgb="FF000000"/>
        <rFont val="Arial"/>
        <family val="2"/>
      </rPr>
      <t xml:space="preserve"> </t>
    </r>
    <r>
      <rPr>
        <sz val="11"/>
        <color rgb="FF000000"/>
        <rFont val="Arial"/>
        <family val="2"/>
      </rPr>
      <t>Do NOT input data into the cells coloured yellow. The cells coloured yellow are automatically calculated.</t>
    </r>
  </si>
  <si>
    <r>
      <rPr>
        <sz val="11"/>
        <color rgb="FF000000"/>
        <rFont val="Aptos Narrow"/>
        <family val="2"/>
      </rPr>
      <t>▪</t>
    </r>
    <r>
      <rPr>
        <sz val="11"/>
        <color rgb="FF000000"/>
        <rFont val="Arial"/>
        <family val="2"/>
      </rPr>
      <t xml:space="preserve"> Add additional columns where necessary for further breakdown of cost types.</t>
    </r>
  </si>
  <si>
    <r>
      <rPr>
        <sz val="11"/>
        <color rgb="FF000000"/>
        <rFont val="Aptos Narrow"/>
        <family val="2"/>
      </rPr>
      <t>▪</t>
    </r>
    <r>
      <rPr>
        <sz val="11"/>
        <color rgb="FF000000"/>
        <rFont val="Arial"/>
        <family val="2"/>
      </rPr>
      <t xml:space="preserve"> Adapt the headings of each column to suit the categorisation of your own cost accounting system.</t>
    </r>
  </si>
  <si>
    <r>
      <rPr>
        <sz val="11"/>
        <color rgb="FF000000"/>
        <rFont val="Aptos Narrow"/>
        <family val="2"/>
      </rPr>
      <t>▪</t>
    </r>
    <r>
      <rPr>
        <sz val="11"/>
        <color rgb="FF000000"/>
        <rFont val="Arial"/>
        <family val="2"/>
      </rPr>
      <t xml:space="preserve"> AS&amp;G figures should be the total in relation to all goods.</t>
    </r>
  </si>
  <si>
    <t>Units sold total</t>
  </si>
  <si>
    <t>Units sold bio content</t>
  </si>
  <si>
    <t>Indirect labour cost</t>
  </si>
  <si>
    <t>Selling cost 1 (specify)</t>
  </si>
  <si>
    <t>Selling cost 2 (specify)</t>
  </si>
  <si>
    <t>Administrative and general cost 1 (specify)</t>
  </si>
  <si>
    <t>Administrative and general cost 2 (specify)</t>
  </si>
  <si>
    <t>Other costs 1 Finance</t>
  </si>
  <si>
    <t>Other costs 2 R&amp;D</t>
  </si>
  <si>
    <t>Domestic freight cost</t>
  </si>
  <si>
    <t>Specify the volumes by type of goods (('All goods', 'All like goods', 'All like goods sold on UK domestic market') sold.</t>
  </si>
  <si>
    <t>Cost for employees not directly involved in producing the product, such as administrative, management, and support staff wages.</t>
  </si>
  <si>
    <t>Costs related to sales. e.g. commissions.</t>
  </si>
  <si>
    <t>Costs to operate day-to-day activities that are not directly related to selling products.</t>
  </si>
  <si>
    <t xml:space="preserve">This relates to other costs incurred including financial costs, R&amp;D etc. </t>
  </si>
  <si>
    <t>This figure should include costs incurred in transporting the goods to the customer. It is then removed to calculate the cost per unit at an Ex Works price.</t>
  </si>
  <si>
    <t>Cost reconciliation</t>
  </si>
  <si>
    <t>▪ Complete the Sales reconciliation table below for the Period of Investigation (POI)</t>
  </si>
  <si>
    <t>▪ For each item in the table below, unless otherwise stated, provide data on the total costs.</t>
  </si>
  <si>
    <t>▪ Complete the white cells only - except where explanations to variances are required.</t>
  </si>
  <si>
    <t>▪ Do NOT input data into the cells coloured yellow. The cells coloured yellow are automatically calculated.</t>
  </si>
  <si>
    <t>▪ Reference source documents used where applicable in the comments column.</t>
  </si>
  <si>
    <t>State your accounting currency</t>
  </si>
  <si>
    <t>Description</t>
  </si>
  <si>
    <t>Value</t>
  </si>
  <si>
    <t>Evidence/Supporting Documentation (e.g. audited accounts, Trial Balance)</t>
  </si>
  <si>
    <t>Explanation/  methodology for POI figure (in support of documentation)</t>
  </si>
  <si>
    <t xml:space="preserve">Total Cost of sales as Financial Statements      </t>
  </si>
  <si>
    <t>Less cost of sales included at [1] but not in POI</t>
  </si>
  <si>
    <t>Plus cost of sales included in the POI but not [1]</t>
  </si>
  <si>
    <t>Total Cost of Sales for All Goods per the POI</t>
  </si>
  <si>
    <t>Variance</t>
  </si>
  <si>
    <t>Provide an explanation for any variance here</t>
  </si>
  <si>
    <t>Enter the cost of sales figures for all goods as stated in the financial statements (usually ended within the POI).</t>
  </si>
  <si>
    <t>[2] &amp; [3]</t>
  </si>
  <si>
    <t>Align the Financial statements to the POI by excluding a period that is in the Financial statement and not in the POI [2] and including the period to complete the POI [3]. If the POI and financial period is the same [2] &amp; [3] should be zero. Enter all figures as positive.</t>
  </si>
  <si>
    <t>Automatically calculated-[1] - [2] + [3]</t>
  </si>
  <si>
    <t>Automatically calculated - identifies any difference between [4] and the total reported in the 'Injury' tab for the POI.</t>
  </si>
  <si>
    <t>Purchases of like goods and/or goods subject to review</t>
  </si>
  <si>
    <t>Case no:</t>
  </si>
  <si>
    <r>
      <rPr>
        <sz val="11"/>
        <color rgb="FF000000"/>
        <rFont val="Aptos Narrow"/>
        <family val="2"/>
      </rPr>
      <t>▪</t>
    </r>
    <r>
      <rPr>
        <sz val="11"/>
        <color rgb="FF000000"/>
        <rFont val="Arial"/>
        <family val="2"/>
      </rPr>
      <t xml:space="preserve"> Complete the table which collects data in volume and value terms of any purchases of like goods/goods subject to review by country where applicable.</t>
    </r>
  </si>
  <si>
    <r>
      <rPr>
        <sz val="11"/>
        <color rgb="FF000000"/>
        <rFont val="Aptos Narrow"/>
        <family val="2"/>
      </rPr>
      <t>▪</t>
    </r>
    <r>
      <rPr>
        <sz val="11"/>
        <color rgb="FF000000"/>
        <rFont val="Arial"/>
        <family val="2"/>
      </rPr>
      <t xml:space="preserve"> Provide data for volume and value for each year in the injury period. The years have been auto populated.</t>
    </r>
  </si>
  <si>
    <r>
      <rPr>
        <sz val="11"/>
        <color rgb="FF000000"/>
        <rFont val="Aptos Narrow"/>
        <family val="2"/>
      </rPr>
      <t>▪</t>
    </r>
    <r>
      <rPr>
        <sz val="11"/>
        <color rgb="FF000000"/>
        <rFont val="Arial"/>
        <family val="2"/>
      </rPr>
      <t xml:space="preserve"> Specify the units of volume you used in the table in cell C19 above the table. This can either refer to the number of units of the product or the weight (e.g. kg, Tons, Litres, Gallons) etc. </t>
    </r>
  </si>
  <si>
    <t>▪ If you have purchased like goods/goods subject to review from more countries than there are rows available, add more rows before the "Total All Countries" row.</t>
  </si>
  <si>
    <r>
      <rPr>
        <sz val="11"/>
        <color rgb="FF000000"/>
        <rFont val="Aptos Narrow"/>
        <family val="2"/>
      </rPr>
      <t>▪</t>
    </r>
    <r>
      <rPr>
        <sz val="11"/>
        <color rgb="FF000000"/>
        <rFont val="Arial"/>
        <family val="2"/>
      </rPr>
      <t xml:space="preserve"> Add more rows if necessary within the table before the "Total All Countries" row.</t>
    </r>
  </si>
  <si>
    <r>
      <rPr>
        <sz val="11"/>
        <color rgb="FF000000"/>
        <rFont val="Aptos Narrow"/>
        <family val="2"/>
      </rPr>
      <t>▪</t>
    </r>
    <r>
      <rPr>
        <sz val="8"/>
        <color rgb="FF000000"/>
        <rFont val="Arial"/>
        <family val="2"/>
      </rPr>
      <t xml:space="preserve"> </t>
    </r>
    <r>
      <rPr>
        <sz val="11"/>
        <color rgb="FF000000"/>
        <rFont val="Arial"/>
        <family val="2"/>
      </rPr>
      <t xml:space="preserve">Complete the white cells only. </t>
    </r>
  </si>
  <si>
    <r>
      <rPr>
        <sz val="11"/>
        <color rgb="FF000000"/>
        <rFont val="Aptos Narrow"/>
        <family val="2"/>
      </rPr>
      <t>▪</t>
    </r>
    <r>
      <rPr>
        <sz val="11"/>
        <color rgb="FF000000"/>
        <rFont val="Arial"/>
        <family val="2"/>
      </rPr>
      <t xml:space="preserve"> Cells highlighted in yellow are automatically calculated. Do NOT input anything in these cells.</t>
    </r>
  </si>
  <si>
    <t>Country</t>
  </si>
  <si>
    <t>Injury Period (IP) Years</t>
  </si>
  <si>
    <t>Total/Country</t>
  </si>
  <si>
    <t>Volume</t>
  </si>
  <si>
    <t xml:space="preserve">[2] </t>
  </si>
  <si>
    <t xml:space="preserve">[4] </t>
  </si>
  <si>
    <t>Total All Countries [6]</t>
  </si>
  <si>
    <t>Name of the country from where you purchased the like goods or goods subject to review.</t>
  </si>
  <si>
    <t>Total value of like goods / goods subject to review purchased in the year.</t>
  </si>
  <si>
    <t xml:space="preserve">Total volume of like goods / goods subject to review purchased in the year. </t>
  </si>
  <si>
    <t>Automatically Calculated - Do NOT input anything in the cell. Total value purchased of the like goods / goods subject to review for all years referred to in columns denoted [2].</t>
  </si>
  <si>
    <t>Automatically Calculated - Do NOT input anything in the cell. Total volume purchased of the like goods / goods subject to review for all years referred to in columns denoted [3].</t>
  </si>
  <si>
    <t xml:space="preserve">Automatically Calculated - Do NOT input anything in the cell. </t>
  </si>
  <si>
    <t>D3: Sales reconciliation</t>
  </si>
  <si>
    <t>Transaction by transaction (T by T) domestic sales</t>
  </si>
  <si>
    <r>
      <rPr>
        <sz val="11"/>
        <color rgb="FF000000"/>
        <rFont val="Aptos Narrow"/>
        <family val="2"/>
      </rPr>
      <t>▪</t>
    </r>
    <r>
      <rPr>
        <sz val="9"/>
        <color rgb="FF000000"/>
        <rFont val="Arial"/>
        <family val="2"/>
      </rPr>
      <t xml:space="preserve"> </t>
    </r>
    <r>
      <rPr>
        <sz val="11"/>
        <color rgb="FF000000"/>
        <rFont val="Arial"/>
        <family val="2"/>
      </rPr>
      <t xml:space="preserve">Complete the table, which collects data on </t>
    </r>
    <r>
      <rPr>
        <u/>
        <sz val="11"/>
        <color rgb="FF000000"/>
        <rFont val="Arial"/>
        <family val="2"/>
      </rPr>
      <t>domestic sales</t>
    </r>
    <r>
      <rPr>
        <sz val="11"/>
        <color rgb="FF000000"/>
        <rFont val="Arial"/>
        <family val="2"/>
      </rPr>
      <t xml:space="preserve"> of like goods. and / or the goods subject to review.</t>
    </r>
  </si>
  <si>
    <r>
      <rPr>
        <sz val="11"/>
        <color rgb="FF000000"/>
        <rFont val="Aptos Narrow"/>
        <family val="2"/>
      </rPr>
      <t>▪</t>
    </r>
    <r>
      <rPr>
        <sz val="11"/>
        <color rgb="FF000000"/>
        <rFont val="Arial"/>
        <family val="2"/>
      </rPr>
      <t xml:space="preserve"> Include all your domestic sales net of returns of the like goods</t>
    </r>
    <r>
      <rPr>
        <strike/>
        <sz val="11"/>
        <color rgb="FF000000"/>
        <rFont val="Arial"/>
        <family val="2"/>
      </rPr>
      <t xml:space="preserve"> </t>
    </r>
    <r>
      <rPr>
        <sz val="11"/>
        <color rgb="FF000000"/>
        <rFont val="Arial"/>
        <family val="2"/>
      </rPr>
      <t>and / or goods subject to review for the POI. This includes the like goods you have produced, purchased and resold. and/or goods subject to review</t>
    </r>
    <r>
      <rPr>
        <strike/>
        <sz val="11"/>
        <color rgb="FF000000"/>
        <rFont val="Arial"/>
        <family val="2"/>
      </rPr>
      <t xml:space="preserve"> </t>
    </r>
    <r>
      <rPr>
        <sz val="11"/>
        <color rgb="FF000000"/>
        <rFont val="Arial"/>
        <family val="2"/>
      </rPr>
      <t>that you</t>
    </r>
    <r>
      <rPr>
        <strike/>
        <sz val="11"/>
        <color rgb="FF000000"/>
        <rFont val="Arial"/>
        <family val="2"/>
      </rPr>
      <t xml:space="preserve"> </t>
    </r>
    <r>
      <rPr>
        <sz val="11"/>
        <color rgb="FF000000"/>
        <rFont val="Arial"/>
        <family val="2"/>
      </rPr>
      <t xml:space="preserve">have purchased and resold. </t>
    </r>
  </si>
  <si>
    <r>
      <rPr>
        <sz val="11"/>
        <color rgb="FF000000"/>
        <rFont val="Aptos Narrow"/>
        <family val="2"/>
      </rPr>
      <t>▪</t>
    </r>
    <r>
      <rPr>
        <sz val="9"/>
        <color rgb="FF000000"/>
        <rFont val="Arial"/>
        <family val="2"/>
      </rPr>
      <t xml:space="preserve"> R</t>
    </r>
    <r>
      <rPr>
        <sz val="11"/>
        <color rgb="FF000000"/>
        <rFont val="Arial"/>
        <family val="2"/>
      </rPr>
      <t>eport sales as a positive figure.</t>
    </r>
  </si>
  <si>
    <r>
      <rPr>
        <sz val="11"/>
        <color rgb="FF000000"/>
        <rFont val="Aptos Narrow"/>
        <family val="2"/>
      </rPr>
      <t>▪</t>
    </r>
    <r>
      <rPr>
        <sz val="11"/>
        <color rgb="FF000000"/>
        <rFont val="Arial"/>
        <family val="2"/>
      </rPr>
      <t xml:space="preserve"> Ensure you categorise each sale by internal product number by showing information for each invoice line item.</t>
    </r>
  </si>
  <si>
    <r>
      <rPr>
        <sz val="11"/>
        <color rgb="FF000000"/>
        <rFont val="Aptos Narrow"/>
        <family val="2"/>
      </rPr>
      <t>▪</t>
    </r>
    <r>
      <rPr>
        <sz val="9"/>
        <color rgb="FF000000"/>
        <rFont val="Arial"/>
        <family val="2"/>
      </rPr>
      <t xml:space="preserve"> </t>
    </r>
    <r>
      <rPr>
        <sz val="11"/>
        <color rgb="FF000000"/>
        <rFont val="Arial"/>
        <family val="2"/>
      </rPr>
      <t>The first row has been entered as an example - please delete before submission.</t>
    </r>
  </si>
  <si>
    <r>
      <rPr>
        <sz val="11"/>
        <color rgb="FF000000"/>
        <rFont val="Aptos Narrow"/>
        <family val="2"/>
      </rPr>
      <t>▪</t>
    </r>
    <r>
      <rPr>
        <sz val="9"/>
        <color rgb="FF000000"/>
        <rFont val="Arial"/>
        <family val="2"/>
      </rPr>
      <t xml:space="preserve"> </t>
    </r>
    <r>
      <rPr>
        <sz val="11"/>
        <color rgb="FF000000"/>
        <rFont val="Arial"/>
        <family val="2"/>
      </rPr>
      <t xml:space="preserve">Add more rows, if necessary </t>
    </r>
    <r>
      <rPr>
        <b/>
        <sz val="11"/>
        <color rgb="FF000000"/>
        <rFont val="Arial"/>
        <family val="2"/>
      </rPr>
      <t>within</t>
    </r>
    <r>
      <rPr>
        <sz val="11"/>
        <color rgb="FF000000"/>
        <rFont val="Arial"/>
        <family val="2"/>
      </rPr>
      <t xml:space="preserve"> the table or copy an existing row to the end of the table.</t>
    </r>
  </si>
  <si>
    <t>Goods information</t>
  </si>
  <si>
    <t>Customer information</t>
  </si>
  <si>
    <t>Transaction Detail</t>
  </si>
  <si>
    <t>Invoice detail</t>
  </si>
  <si>
    <t>Internal Product Number/Model</t>
  </si>
  <si>
    <t>Source (Own product/purchased)</t>
  </si>
  <si>
    <t>Customer name</t>
  </si>
  <si>
    <t>Customer link (Independent/
Associated)</t>
  </si>
  <si>
    <t>Customer type</t>
  </si>
  <si>
    <t xml:space="preserve">Customer type  'Other' Describe </t>
  </si>
  <si>
    <t>Sales invoice number</t>
  </si>
  <si>
    <t>Revenue Recognition Date</t>
  </si>
  <si>
    <t>Document type (e.g. invoice, despatch)</t>
  </si>
  <si>
    <t>Delivery terms</t>
  </si>
  <si>
    <t>Payment terms</t>
  </si>
  <si>
    <t>Invoice volume</t>
  </si>
  <si>
    <t>Bio content volume of the transaction</t>
  </si>
  <si>
    <t>Invoice unit measurement</t>
  </si>
  <si>
    <t>Gross invoice value (£ )</t>
  </si>
  <si>
    <t>Taxes</t>
  </si>
  <si>
    <t>Discounts</t>
  </si>
  <si>
    <t>Rebates</t>
  </si>
  <si>
    <t>Domestic freight</t>
  </si>
  <si>
    <t>Other charges (specify)</t>
  </si>
  <si>
    <t>Net invoice value (£ )</t>
  </si>
  <si>
    <t>[8]</t>
  </si>
  <si>
    <t>[9]</t>
  </si>
  <si>
    <t>[10]</t>
  </si>
  <si>
    <t>[11]</t>
  </si>
  <si>
    <t>[12]</t>
  </si>
  <si>
    <t>[13]</t>
  </si>
  <si>
    <t>[14]</t>
  </si>
  <si>
    <t>[15]</t>
  </si>
  <si>
    <t>[16]</t>
  </si>
  <si>
    <t>[17]</t>
  </si>
  <si>
    <t>[18]</t>
  </si>
  <si>
    <t>[19]</t>
  </si>
  <si>
    <t>[20]</t>
  </si>
  <si>
    <t>[21]</t>
  </si>
  <si>
    <t>[22]</t>
  </si>
  <si>
    <t xml:space="preserve">Notes </t>
  </si>
  <si>
    <t>PCN code - see 'companies like goods' tab for PCN structure</t>
  </si>
  <si>
    <t xml:space="preserve">CN Code (Combined Nomenclature) at either the 8-digit or 10-digit level
</t>
  </si>
  <si>
    <t>If the product has a specific Model name/number, please state here. If not applicable, insert [N/A].</t>
  </si>
  <si>
    <t xml:space="preserve">Click on a cell and a drop-down should appear. If the product has been produced by your own company, click on 'Own product'. If the product has been purchased from a producer click on  'Purchased'. </t>
  </si>
  <si>
    <t>This refers to the name of the customer purchasing the product.</t>
  </si>
  <si>
    <t>Click on the cell and a drop-down list should appear. From the drop-down list on each cell, click on either "Independent" or "Associated".</t>
  </si>
  <si>
    <t>Click on a cell and from the drop-down list on each row, click on the type of customer: 
 -  Retailer (Sales directly to final customers)
  - Distributor (Purchase of goods for resale without major transformation (e.g. wholesalers, Importers, brokers))
 -  End-User (Any customer not reselling the product)
 -  Internal transfer
 -  Other (Specify in Col [8]).</t>
  </si>
  <si>
    <t>If the customer type input to [7] is 'Other' please describe the type of customer here.</t>
  </si>
  <si>
    <t>This relates to the unique Sales Invoice Number given by your company for the sale of this product in this transaction.</t>
  </si>
  <si>
    <t>Refers to the date to when the revenue is recognised in your accounting system: e.g. despatch or invoice date etc.</t>
  </si>
  <si>
    <t>This refers to the type of document used for revenue recognition e.g. invoice, delivery note etc.</t>
  </si>
  <si>
    <t>Delivery terms otherwise known as common Incoterms (International Commercial Terms) include EXW (Ex Works), FCA (Free Carrier), FOB (Free on Board), CIF (Cost, Insurance, and Freight), and DDP (Delivered Duty Paid). Etc.</t>
  </si>
  <si>
    <t>This includes the payment due date, payment methods, and any potential discounts or penalties for late payments.</t>
  </si>
  <si>
    <t>The number of units sold.</t>
  </si>
  <si>
    <t xml:space="preserve">The measurement or volume of items being invoiced. e.g. each, litres (L), meters (m), kilograms (KG), Tons (T) etc. </t>
  </si>
  <si>
    <t>This is the total amount a customer is billed on an invoice, including all costs, taxes, and any other fees or charges.</t>
  </si>
  <si>
    <t>This should show recoverable tax e.g. VAT included in your gross value. Please input as a positive figure.</t>
  </si>
  <si>
    <t>Please include any discounts not already reflected in the invoice value e.g. early payment discounts. Please include additional columns if there are multiple discounts, showing one type of discount per column. Input any discounts as positive figures.</t>
  </si>
  <si>
    <t>Include any discounts not already included in your gross value e.g. early payment discounts. Please include additional columns if there are multiple discounts, showing one type of discount per column.</t>
  </si>
  <si>
    <t>Enter any freight costs incurred by your company to ship the goods to the customer which are included in the price. If the goods are Ex Works, no adjustment is required.</t>
  </si>
  <si>
    <t>Include any other deductions from the invoice value that may be relevant in order to reach a price for the like goods e.g. one off pre-sales technical services, design costs.</t>
  </si>
  <si>
    <t>Automatically calculated in the spreadsheet. Net invoice value = Gross Invoice value minus Taxes, discounts, rebates and other charges.</t>
  </si>
  <si>
    <t xml:space="preserve">Sales reconciliation </t>
  </si>
  <si>
    <r>
      <rPr>
        <sz val="11"/>
        <color rgb="FF000000"/>
        <rFont val="Aptos Narrow"/>
        <family val="2"/>
      </rPr>
      <t xml:space="preserve">▪ </t>
    </r>
    <r>
      <rPr>
        <sz val="11"/>
        <color rgb="FF000000"/>
        <rFont val="Arial"/>
        <family val="2"/>
      </rPr>
      <t xml:space="preserve"> Complete the Sales reconciliation table below for the Period of Investigation (POI).</t>
    </r>
  </si>
  <si>
    <r>
      <rPr>
        <sz val="11"/>
        <color rgb="FF000000"/>
        <rFont val="Aptos Narrow"/>
        <family val="2"/>
      </rPr>
      <t xml:space="preserve">▪ </t>
    </r>
    <r>
      <rPr>
        <sz val="11"/>
        <color rgb="FF000000"/>
        <rFont val="Arial"/>
        <family val="2"/>
      </rPr>
      <t xml:space="preserve"> For each item in the table below, unless otherwise stated, provide data on the total costs.</t>
    </r>
  </si>
  <si>
    <r>
      <rPr>
        <sz val="11"/>
        <color rgb="FF000000"/>
        <rFont val="Aptos Narrow"/>
        <family val="2"/>
      </rPr>
      <t>▪</t>
    </r>
    <r>
      <rPr>
        <sz val="11"/>
        <color rgb="FF000000"/>
        <rFont val="Arial"/>
        <family val="2"/>
      </rPr>
      <t xml:space="preserve"> Complete the white cells only - except where explanations to variances are required.</t>
    </r>
  </si>
  <si>
    <r>
      <rPr>
        <sz val="11"/>
        <color rgb="FF000000"/>
        <rFont val="Aptos Narrow"/>
        <family val="2"/>
      </rPr>
      <t>▪</t>
    </r>
    <r>
      <rPr>
        <sz val="11"/>
        <color rgb="FF000000"/>
        <rFont val="Arial"/>
        <family val="2"/>
      </rPr>
      <t xml:space="preserve"> Do </t>
    </r>
    <r>
      <rPr>
        <b/>
        <sz val="11"/>
        <color rgb="FF000000"/>
        <rFont val="Arial"/>
        <family val="2"/>
      </rPr>
      <t xml:space="preserve">NOT </t>
    </r>
    <r>
      <rPr>
        <sz val="11"/>
        <color rgb="FF000000"/>
        <rFont val="Arial"/>
        <family val="2"/>
      </rPr>
      <t>input data into the cells coloured yellow. The cells coloured yellow are automatically calculated.</t>
    </r>
  </si>
  <si>
    <r>
      <rPr>
        <sz val="11"/>
        <color rgb="FF000000"/>
        <rFont val="Aptos Narrow"/>
        <family val="2"/>
      </rPr>
      <t>▪</t>
    </r>
    <r>
      <rPr>
        <sz val="11"/>
        <color rgb="FF000000"/>
        <rFont val="Arial"/>
        <family val="2"/>
      </rPr>
      <t xml:space="preserve"> Reference source documents used where applicable in the comments column.</t>
    </r>
  </si>
  <si>
    <t xml:space="preserve"> - Explanation/methodology for POI figure (in support of documentation)</t>
  </si>
  <si>
    <t>Total Sales as Financial Statements</t>
  </si>
  <si>
    <t>Less sales included at [1] but not in POI</t>
  </si>
  <si>
    <t>Plus sales included in the POI but not [1]</t>
  </si>
  <si>
    <t>Total Sales of All Goods per the POI</t>
  </si>
  <si>
    <t>please provide an explanation for any variance here</t>
  </si>
  <si>
    <t>Total sales per most recently audited financial statements (usually ended within the POI)</t>
  </si>
  <si>
    <t>Automatically calculated [1] - [2] + [3]</t>
  </si>
  <si>
    <t>Automatically calculated , identifies any difference between [4] and the total reported in the 'Injury' tab for the POI.</t>
  </si>
  <si>
    <t>Section E : Injury</t>
  </si>
  <si>
    <r>
      <rPr>
        <sz val="11"/>
        <color rgb="FF000000"/>
        <rFont val="Aptos Narrow"/>
        <family val="2"/>
      </rPr>
      <t>▪</t>
    </r>
    <r>
      <rPr>
        <sz val="11"/>
        <color rgb="FF000000"/>
        <rFont val="Arial"/>
        <family val="2"/>
      </rPr>
      <t xml:space="preserve"> This section comprises 12 sections (A to L). Each section contains one or more indicators for which data is requested. </t>
    </r>
  </si>
  <si>
    <r>
      <rPr>
        <sz val="11"/>
        <color rgb="FF000000"/>
        <rFont val="Aptos Narrow"/>
        <family val="2"/>
      </rPr>
      <t>▪</t>
    </r>
    <r>
      <rPr>
        <sz val="11"/>
        <color rgb="FF000000"/>
        <rFont val="Arial"/>
        <family val="2"/>
      </rPr>
      <t xml:space="preserve"> Complete the table for the whole of the Injury period. </t>
    </r>
  </si>
  <si>
    <t>▪ 'Like goods' refers only to your domestically produced like goods and not any like goods or goods subject to review that have been purchased/imported for resale.</t>
  </si>
  <si>
    <r>
      <rPr>
        <sz val="11"/>
        <color rgb="FF000000"/>
        <rFont val="Aptos Narrow"/>
        <family val="2"/>
      </rPr>
      <t>▪</t>
    </r>
    <r>
      <rPr>
        <sz val="11"/>
        <color rgb="FF000000"/>
        <rFont val="Arial"/>
        <family val="2"/>
      </rPr>
      <t xml:space="preserve"> 'Other goods' refers to any other goods produced. </t>
    </r>
  </si>
  <si>
    <r>
      <rPr>
        <sz val="11"/>
        <color rgb="FF000000"/>
        <rFont val="Aptos Narrow"/>
        <family val="2"/>
      </rPr>
      <t>▪</t>
    </r>
    <r>
      <rPr>
        <sz val="11"/>
        <color rgb="FF000000"/>
        <rFont val="Arial"/>
        <family val="2"/>
      </rPr>
      <t xml:space="preserve"> It should be noted that the POI period may not reflect your company accounting period. If this is the case, please adjust your data to reflect the periods stated in the year columns. </t>
    </r>
  </si>
  <si>
    <r>
      <rPr>
        <sz val="11"/>
        <color rgb="FF000000"/>
        <rFont val="Aptos Narrow"/>
        <family val="2"/>
      </rPr>
      <t xml:space="preserve">▪ </t>
    </r>
    <r>
      <rPr>
        <sz val="11"/>
        <color rgb="FF000000"/>
        <rFont val="Arial"/>
        <family val="2"/>
      </rPr>
      <t>Provide details of any supporting evidence/documentation in support of the relevant factor in the '</t>
    </r>
    <r>
      <rPr>
        <b/>
        <sz val="11"/>
        <color rgb="FF000000"/>
        <rFont val="Arial"/>
        <family val="2"/>
      </rPr>
      <t>Evidence / Supporting documentation'</t>
    </r>
    <r>
      <rPr>
        <sz val="11"/>
        <color rgb="FF000000"/>
        <rFont val="Arial"/>
        <family val="2"/>
      </rPr>
      <t xml:space="preserve"> column.</t>
    </r>
  </si>
  <si>
    <r>
      <rPr>
        <sz val="11"/>
        <color rgb="FF000000"/>
        <rFont val="Aptos Narrow"/>
        <family val="2"/>
      </rPr>
      <t xml:space="preserve">▪ </t>
    </r>
    <r>
      <rPr>
        <sz val="11"/>
        <color rgb="FF000000"/>
        <rFont val="Arial"/>
        <family val="2"/>
      </rPr>
      <t>Provide information on the calculation / estimation basis of the indicator and any other critical information related to the source of the data (e.g. workings) in the '</t>
    </r>
    <r>
      <rPr>
        <b/>
        <sz val="11"/>
        <color rgb="FF000000"/>
        <rFont val="Arial"/>
        <family val="2"/>
      </rPr>
      <t>Explanation/ methodology</t>
    </r>
    <r>
      <rPr>
        <sz val="11"/>
        <color rgb="FF000000"/>
        <rFont val="Arial"/>
        <family val="2"/>
      </rPr>
      <t>' column.</t>
    </r>
  </si>
  <si>
    <r>
      <rPr>
        <sz val="11"/>
        <color rgb="FF000000"/>
        <rFont val="Aptos Narrow"/>
        <family val="2"/>
      </rPr>
      <t>▪</t>
    </r>
    <r>
      <rPr>
        <sz val="11"/>
        <color rgb="FF000000"/>
        <rFont val="Arial"/>
        <family val="2"/>
      </rPr>
      <t xml:space="preserve"> For any indicator that require a more detailed explanation, please provide additional supporting documentation and clearly lable within appendices.</t>
    </r>
  </si>
  <si>
    <r>
      <rPr>
        <sz val="11"/>
        <color rgb="FF000000"/>
        <rFont val="Aptos Narrow"/>
        <family val="2"/>
      </rPr>
      <t>▪</t>
    </r>
    <r>
      <rPr>
        <sz val="11"/>
        <color rgb="FF000000"/>
        <rFont val="Arial"/>
        <family val="2"/>
      </rPr>
      <t xml:space="preserve"> For further explanation of factors and what is required see 'Notes' section at bottom of the table.</t>
    </r>
  </si>
  <si>
    <t>Metric tonnes to litres conversion</t>
  </si>
  <si>
    <t>Injury Period  (IP) Years</t>
  </si>
  <si>
    <t>Indicator</t>
  </si>
  <si>
    <r>
      <rPr>
        <b/>
        <sz val="11"/>
        <color rgb="FF000000"/>
        <rFont val="Arial"/>
        <family val="2"/>
      </rPr>
      <t xml:space="preserve">Evidence/Supporting documentation for the POI (i.e., audited accounts, Trial Balance) </t>
    </r>
    <r>
      <rPr>
        <b/>
        <sz val="11"/>
        <color rgb="FF000000"/>
        <rFont val="Arial"/>
        <family val="2"/>
      </rPr>
      <t xml:space="preserve">
</t>
    </r>
    <r>
      <rPr>
        <sz val="11"/>
        <color rgb="FF000000"/>
        <rFont val="Arial"/>
        <family val="2"/>
      </rPr>
      <t>(insert name of supporting document(s))</t>
    </r>
  </si>
  <si>
    <t xml:space="preserve">Explanation / methodology for POI figure (in support of documentation) - if methodology differs for remaining injury period, please explain.
</t>
  </si>
  <si>
    <t>Comments</t>
  </si>
  <si>
    <t>A. Turnover</t>
  </si>
  <si>
    <t>Total Turnover</t>
  </si>
  <si>
    <t>Turnover related to like goods (£)</t>
  </si>
  <si>
    <t>Turnover related to other goods and services (including domestic freight)(£)</t>
  </si>
  <si>
    <t>B. Domestic sales of the like goods (combined bio and ULSD content)</t>
  </si>
  <si>
    <t>Value of Like Goods Domestic sales manufactured by you</t>
  </si>
  <si>
    <t>Volume of Like Goods Domestic sales manufactured by you</t>
  </si>
  <si>
    <t>Value of Like Goods Domestic sales purchased by you</t>
  </si>
  <si>
    <t>Volume of Like Goods Domestic sales purchased by you.</t>
  </si>
  <si>
    <t>B. Domestic sales of the like goods (bio content only)</t>
  </si>
  <si>
    <t>C. Export sales of the like goods (combined bio and ULSD content)</t>
  </si>
  <si>
    <t>Value of Like goods export sales</t>
  </si>
  <si>
    <t>Volume of Like Goods export sales</t>
  </si>
  <si>
    <t>C. Export sales of the like goods (bio content only)</t>
  </si>
  <si>
    <t>Value of Like Goods export sales</t>
  </si>
  <si>
    <t>D. Costs</t>
  </si>
  <si>
    <t>Cost of sales for like goods</t>
  </si>
  <si>
    <t>Cost of sales for all goods</t>
  </si>
  <si>
    <t>Cost of production for like goods</t>
  </si>
  <si>
    <t>Cost of sales for purchases for the like goods</t>
  </si>
  <si>
    <t>E. Stock (bio content only)</t>
  </si>
  <si>
    <r>
      <t xml:space="preserve">Value of closing stock (finished goods only) for </t>
    </r>
    <r>
      <rPr>
        <b/>
        <u/>
        <sz val="11"/>
        <color rgb="FF000000"/>
        <rFont val="Arial"/>
        <family val="2"/>
      </rPr>
      <t>all goods</t>
    </r>
  </si>
  <si>
    <r>
      <t>Value of closing stock (finished goods only) for l</t>
    </r>
    <r>
      <rPr>
        <b/>
        <u/>
        <sz val="11"/>
        <color rgb="FF000000"/>
        <rFont val="Arial"/>
        <family val="2"/>
      </rPr>
      <t>ike goods</t>
    </r>
  </si>
  <si>
    <r>
      <t>Value of closing stock manufactured by yourselves (finished goods only) of the</t>
    </r>
    <r>
      <rPr>
        <b/>
        <u/>
        <sz val="11"/>
        <color rgb="FF000000"/>
        <rFont val="Arial"/>
        <family val="2"/>
      </rPr>
      <t xml:space="preserve"> like goods</t>
    </r>
  </si>
  <si>
    <t>Volume of closing stock (finished goods only) of the like goods</t>
  </si>
  <si>
    <t xml:space="preserve">Like Goods variance: Cost of sales compared to costs of production and change in inventory </t>
  </si>
  <si>
    <t>F. Profitability</t>
  </si>
  <si>
    <r>
      <t xml:space="preserve">Net operating Profit </t>
    </r>
    <r>
      <rPr>
        <b/>
        <u/>
        <sz val="11"/>
        <color rgb="FF000000"/>
        <rFont val="Arial"/>
        <family val="2"/>
      </rPr>
      <t>Before</t>
    </r>
    <r>
      <rPr>
        <b/>
        <sz val="11"/>
        <color rgb="FF000000"/>
        <rFont val="Arial"/>
        <family val="2"/>
      </rPr>
      <t xml:space="preserve"> Tax for whole company (£)</t>
    </r>
  </si>
  <si>
    <r>
      <t xml:space="preserve">Net operating Profit </t>
    </r>
    <r>
      <rPr>
        <b/>
        <u/>
        <sz val="11"/>
        <color rgb="FF000000"/>
        <rFont val="Arial"/>
        <family val="2"/>
      </rPr>
      <t>Before</t>
    </r>
    <r>
      <rPr>
        <b/>
        <sz val="11"/>
        <color rgb="FF000000"/>
        <rFont val="Arial"/>
        <family val="2"/>
      </rPr>
      <t xml:space="preserve"> Tax from like goods (£)</t>
    </r>
  </si>
  <si>
    <r>
      <t xml:space="preserve">Net operating Profit </t>
    </r>
    <r>
      <rPr>
        <b/>
        <u/>
        <sz val="11"/>
        <color rgb="FF000000"/>
        <rFont val="Arial"/>
        <family val="2"/>
      </rPr>
      <t>Before</t>
    </r>
    <r>
      <rPr>
        <b/>
        <sz val="11"/>
        <color rgb="FF000000"/>
        <rFont val="Arial"/>
        <family val="2"/>
      </rPr>
      <t xml:space="preserve"> Tax from like goods (£) - Domestic Sales Only</t>
    </r>
  </si>
  <si>
    <t>G. Market share</t>
  </si>
  <si>
    <t>Approximate  % of the like goods sold in the UK manufactured by you</t>
  </si>
  <si>
    <t>[23]</t>
  </si>
  <si>
    <t>Approximate UK market share (%) for all UK producers of the like goods</t>
  </si>
  <si>
    <t>[24]</t>
  </si>
  <si>
    <t>H. Output (bio content only)</t>
  </si>
  <si>
    <t>Output (like goods) value (£)</t>
  </si>
  <si>
    <t>[25]</t>
  </si>
  <si>
    <t>Output (like goods) volume</t>
  </si>
  <si>
    <t>[26]</t>
  </si>
  <si>
    <t>I. Capacity (bio content only)</t>
  </si>
  <si>
    <t>Nameplate production capacity for like goods</t>
  </si>
  <si>
    <t>[27]</t>
  </si>
  <si>
    <t>Metric Tonnes</t>
  </si>
  <si>
    <t>Production capacity utilisation for like goods</t>
  </si>
  <si>
    <t>[28]</t>
  </si>
  <si>
    <t>J. Productivity</t>
  </si>
  <si>
    <t>Total Full Time Equivalent (FTE) employees company-wide</t>
  </si>
  <si>
    <t>[29]</t>
  </si>
  <si>
    <t>Total FTE Employees for the like goods</t>
  </si>
  <si>
    <t>[30]</t>
  </si>
  <si>
    <t>Average output in volume per employee for like goods (FTE) produced for domestic market only</t>
  </si>
  <si>
    <t>[31]</t>
  </si>
  <si>
    <t>Median annual wage of employees who produce the like goods</t>
  </si>
  <si>
    <t>[32]</t>
  </si>
  <si>
    <t>K. Cashflow</t>
  </si>
  <si>
    <t>Cashflow: company-wide</t>
  </si>
  <si>
    <t>[33]</t>
  </si>
  <si>
    <t>Cashflow: like goods only</t>
  </si>
  <si>
    <t>[34]</t>
  </si>
  <si>
    <t>L. Return on Investments</t>
  </si>
  <si>
    <t>Fixed Asset base</t>
  </si>
  <si>
    <t>[35]</t>
  </si>
  <si>
    <t>Return on Investment (all goods)</t>
  </si>
  <si>
    <t>[36]</t>
  </si>
  <si>
    <t>Fixed Asset base associated with the like goods</t>
  </si>
  <si>
    <t>[37]</t>
  </si>
  <si>
    <t>Return on Investment (like goods)</t>
  </si>
  <si>
    <t>[38]</t>
  </si>
  <si>
    <t>Relates to the total turnover of the whole company for the year.</t>
  </si>
  <si>
    <t xml:space="preserve">Refers to the total turnover of only your like goods for the year. This excludes by-products of the like goods. </t>
  </si>
  <si>
    <t xml:space="preserve">Turnover of other goods you produced during the year. This includes by-product sales for the like goods. </t>
  </si>
  <si>
    <t>Variance: If Total turnover at [1] is not the sum of [2] like goods, and [3] other goods, explain in the comments column.</t>
  </si>
  <si>
    <t>Sales value of the like good on the domestic market (manufactured by you) for the year.</t>
  </si>
  <si>
    <t>Sales volume (units or weight) of the like good on the domestic market (manufactured by you) for the year. Specify the unit of measurement in the comments column.</t>
  </si>
  <si>
    <t>Sales value of like good on the domestic market, purchased by you for re-sale.</t>
  </si>
  <si>
    <t xml:space="preserve">[8] </t>
  </si>
  <si>
    <t>Sales volume (units or weight) of the like good on the domestic market purchased by you for re-sale. Specify the unit of measurement.</t>
  </si>
  <si>
    <t>Refers to total export sales value of the like good in your accounting currency for the year.</t>
  </si>
  <si>
    <t>Refers to total export sales of the like good by volume for the year.</t>
  </si>
  <si>
    <t>Cost of Sales for the like goods. Please use the same valuation and methodology as you used in your financial statements.</t>
  </si>
  <si>
    <t xml:space="preserve">Cost of production for all goods during each year. </t>
  </si>
  <si>
    <t xml:space="preserve">Cost of production for the Like Goods for each year. </t>
  </si>
  <si>
    <t>Cost of Sales for the like goods you purchased. Please use the same valuation and methodology as you used in your financial statements.</t>
  </si>
  <si>
    <t>Show the valuation of finished 'all goods' stock as valued in your financial statements.</t>
  </si>
  <si>
    <t>Show the valuation of finished all 'like goods' stock as valued in your financial statements.</t>
  </si>
  <si>
    <t>Show the valuation of self-manufactured finished like goods stock as valued in your financial statements. (If none purchased = [16] above).</t>
  </si>
  <si>
    <t>Show the volume of like goods stock held at each year end.</t>
  </si>
  <si>
    <t>Explain variance if the cost of production plus stock movement does not equal the cost of sales, creating a variance here.</t>
  </si>
  <si>
    <t>Profit before tax (PBT) looks at a company's profits before corporate income tax. State the PBT for all the company.</t>
  </si>
  <si>
    <r>
      <t xml:space="preserve">Profit before tax (PBT) looks at a company's profits before corporate income tax. State the PBT for </t>
    </r>
    <r>
      <rPr>
        <b/>
        <sz val="11"/>
        <color rgb="FF000000"/>
        <rFont val="Arial"/>
        <family val="2"/>
      </rPr>
      <t>ONLY</t>
    </r>
    <r>
      <rPr>
        <sz val="11"/>
        <color rgb="FF000000"/>
        <rFont val="Arial"/>
        <family val="2"/>
      </rPr>
      <t xml:space="preserve"> the</t>
    </r>
    <r>
      <rPr>
        <b/>
        <sz val="11"/>
        <color rgb="FF000000"/>
        <rFont val="Arial"/>
        <family val="2"/>
      </rPr>
      <t xml:space="preserve"> like goods.</t>
    </r>
  </si>
  <si>
    <r>
      <t xml:space="preserve">Profit before tax (PBT) looks at a company's profits before corporate income tax. State the PBT for </t>
    </r>
    <r>
      <rPr>
        <b/>
        <sz val="11"/>
        <color rgb="FF000000"/>
        <rFont val="Arial"/>
        <family val="2"/>
      </rPr>
      <t>ONLY</t>
    </r>
    <r>
      <rPr>
        <sz val="11"/>
        <color rgb="FF000000"/>
        <rFont val="Arial"/>
        <family val="2"/>
      </rPr>
      <t xml:space="preserve"> the</t>
    </r>
    <r>
      <rPr>
        <b/>
        <sz val="11"/>
        <color rgb="FF000000"/>
        <rFont val="Arial"/>
        <family val="2"/>
      </rPr>
      <t xml:space="preserve"> like goods sold in the UK domestic market only</t>
    </r>
  </si>
  <si>
    <t>The share of the UK market total sales of the finished product manufactured by you. Express figure in percentages.</t>
  </si>
  <si>
    <t>The estimated share of the UK market total sales of the finished product manufactured by the UK industry. Express figure in percentages.</t>
  </si>
  <si>
    <t xml:space="preserve">Output in value terms of the like goods you produce ONLY.   </t>
  </si>
  <si>
    <t>Output in volume terms of the like goods you produce ONLY. State the unit of measurement clearly.</t>
  </si>
  <si>
    <t>State the units of measurement for the production capacity of your like goods. (e.g. each, kg, tonnes, metres, litres, ….) in the comments column.</t>
  </si>
  <si>
    <t>Percentage (%) capacity utilised in the production of the like good.</t>
  </si>
  <si>
    <t>Total number of employees in Full-Time Equivalent (FTE) expresses the total number of hours worked by an organisation's employees, including both full-time and part-time. To calculate FTE, divide the total annual paid hours worked by all employees by the standard annual hours for 1 FTE. Please enter the number of employees (FTE) rounded to the nearest whole number. if you have issues with providing this information, provide an estimate. If you have made an estimation, please indicate this in the comments column.</t>
  </si>
  <si>
    <r>
      <t xml:space="preserve">See [29] above how to calculate. Please note that data is needed for </t>
    </r>
    <r>
      <rPr>
        <b/>
        <sz val="11"/>
        <color rgb="FF000000"/>
        <rFont val="Arial"/>
        <family val="2"/>
      </rPr>
      <t>ONLY</t>
    </r>
    <r>
      <rPr>
        <sz val="11"/>
        <color rgb="FF000000"/>
        <rFont val="Arial"/>
        <family val="2"/>
      </rPr>
      <t xml:space="preserve"> employees engaged in the production of the </t>
    </r>
    <r>
      <rPr>
        <b/>
        <sz val="11"/>
        <color rgb="FF000000"/>
        <rFont val="Arial"/>
        <family val="2"/>
      </rPr>
      <t>LIKE goods</t>
    </r>
    <r>
      <rPr>
        <sz val="11"/>
        <color rgb="FF000000"/>
        <rFont val="Arial"/>
        <family val="2"/>
      </rPr>
      <t>. Please enter the number of employees (FTE) rounded to the nearest whole number.</t>
    </r>
  </si>
  <si>
    <t xml:space="preserve">Calculated as volume of like goods produced / Number of employees (FTE) engaged in the production of the like goods. </t>
  </si>
  <si>
    <t>To calculate median annual wage for FTE engaged in activities related to the like goods: 1.) List all wages  2.) Order the wages from lowest to highest 3.) determine if dataset is odd or even, 4.) if odd, the median is the middle value in your ordered list (e.g. 1800, 2000, 2300, median  = 2000). if the dataset is even, the median is the average of the two middle values. e.g. Wages  = 1000, 1500, 2000, 2400 - Median = (1500+2000)/2 = 1750. Alternatively, you can use the 'Median' function in excel. If you are unable to calculate the median annual wage and you have used the mean annual wage, please state that in the comments column.</t>
  </si>
  <si>
    <t xml:space="preserve">Net Cash Flow (NCF) is the difference between a company's cash inflows and the cash outflows over a specified time period. </t>
  </si>
  <si>
    <t>This refers Net Cash Flow (NCF) as defined above at [33], but for like goods only.</t>
  </si>
  <si>
    <t>Show the company's fixed asset base (annual Net Book Value (NBV)) of fixed assets as shown in the balance sheet.</t>
  </si>
  <si>
    <t xml:space="preserve">Automatically calculated - Do NOT input data into this row. </t>
  </si>
  <si>
    <t>Allocate a portion of the fixed asset base used in [35] associated with the like goods. Please provide the allocation basis in the comments section.</t>
  </si>
  <si>
    <r>
      <rPr>
        <sz val="11"/>
        <color rgb="FF000000"/>
        <rFont val="Aptos Narrow"/>
        <family val="2"/>
      </rPr>
      <t>▪</t>
    </r>
    <r>
      <rPr>
        <sz val="9"/>
        <color rgb="FF000000"/>
        <rFont val="Arial"/>
        <family val="2"/>
      </rPr>
      <t xml:space="preserve"> </t>
    </r>
    <r>
      <rPr>
        <sz val="11"/>
        <color rgb="FF000000"/>
        <rFont val="Arial"/>
        <family val="2"/>
      </rPr>
      <t>Complete the table for UK companies ONLY.</t>
    </r>
  </si>
  <si>
    <r>
      <rPr>
        <sz val="11"/>
        <color rgb="FF000000"/>
        <rFont val="Aptos Narrow"/>
        <family val="2"/>
      </rPr>
      <t>▪</t>
    </r>
    <r>
      <rPr>
        <sz val="9"/>
        <color rgb="FF000000"/>
        <rFont val="Arial"/>
        <family val="2"/>
      </rPr>
      <t xml:space="preserve"> </t>
    </r>
    <r>
      <rPr>
        <sz val="11"/>
        <color rgb="FF000000"/>
        <rFont val="Arial"/>
        <family val="2"/>
      </rPr>
      <t>The table collects data on those UK companies that:</t>
    </r>
  </si>
  <si>
    <r>
      <t xml:space="preserve">   </t>
    </r>
    <r>
      <rPr>
        <sz val="11"/>
        <color rgb="FF000000"/>
        <rFont val="Aptos Narrow"/>
        <family val="2"/>
      </rPr>
      <t>-</t>
    </r>
    <r>
      <rPr>
        <sz val="11"/>
        <color rgb="FF000000"/>
        <rFont val="Arial"/>
        <family val="2"/>
      </rPr>
      <t xml:space="preserve">  Produce the LIKE goods  in the UK;</t>
    </r>
  </si>
  <si>
    <r>
      <t xml:space="preserve">   </t>
    </r>
    <r>
      <rPr>
        <sz val="11"/>
        <color rgb="FF000000"/>
        <rFont val="Aptos Narrow"/>
        <family val="2"/>
      </rPr>
      <t>-</t>
    </r>
    <r>
      <rPr>
        <sz val="11"/>
        <color rgb="FF000000"/>
        <rFont val="Arial"/>
        <family val="2"/>
      </rPr>
      <t xml:space="preserve">  Are involved in the importation, distribution, or sale of the LIKE goods from third countries;</t>
    </r>
  </si>
  <si>
    <r>
      <rPr>
        <sz val="11"/>
        <color rgb="FF000000"/>
        <rFont val="Aptos Narrow"/>
        <family val="2"/>
      </rPr>
      <t xml:space="preserve">     -</t>
    </r>
    <r>
      <rPr>
        <sz val="11"/>
        <color rgb="FF000000"/>
        <rFont val="Arial"/>
        <family val="2"/>
      </rPr>
      <t xml:space="preserve">  Produce or sell raw materials used in the production of LIKE goods in the UK;</t>
    </r>
  </si>
  <si>
    <r>
      <t xml:space="preserve">    </t>
    </r>
    <r>
      <rPr>
        <sz val="11"/>
        <color rgb="FF000000"/>
        <rFont val="Aptos Narrow"/>
        <family val="2"/>
      </rPr>
      <t>-</t>
    </r>
    <r>
      <rPr>
        <sz val="11"/>
        <color rgb="FF000000"/>
        <rFont val="Arial"/>
        <family val="2"/>
      </rPr>
      <t xml:space="preserve"> Purchase the LIKE goods to t use  in their products or services</t>
    </r>
  </si>
  <si>
    <r>
      <t xml:space="preserve">   </t>
    </r>
    <r>
      <rPr>
        <sz val="11"/>
        <color rgb="FF000000"/>
        <rFont val="Aptos Narrow"/>
        <family val="2"/>
      </rPr>
      <t>-</t>
    </r>
    <r>
      <rPr>
        <sz val="11"/>
        <color rgb="FF000000"/>
        <rFont val="Arial"/>
        <family val="2"/>
      </rPr>
      <t xml:space="preserve">  Purchase the LIKE goods to  sell on the LIKE goods either to other businesses or to final consumers.</t>
    </r>
  </si>
  <si>
    <r>
      <rPr>
        <sz val="11"/>
        <color rgb="FF000000"/>
        <rFont val="Aptos Narrow"/>
        <family val="2"/>
      </rPr>
      <t>▪</t>
    </r>
    <r>
      <rPr>
        <sz val="9"/>
        <color rgb="FF000000"/>
        <rFont val="Arial"/>
        <family val="2"/>
      </rPr>
      <t xml:space="preserve"> </t>
    </r>
    <r>
      <rPr>
        <sz val="11"/>
        <color rgb="FF000000"/>
        <rFont val="Arial"/>
        <family val="2"/>
      </rPr>
      <t>Provide the address and contact details if known.</t>
    </r>
  </si>
  <si>
    <r>
      <rPr>
        <sz val="11"/>
        <color rgb="FF000000"/>
        <rFont val="Aptos Narrow"/>
        <family val="2"/>
      </rPr>
      <t>▪</t>
    </r>
    <r>
      <rPr>
        <sz val="11"/>
        <color rgb="FF000000"/>
        <rFont val="Arial"/>
        <family val="2"/>
      </rPr>
      <t xml:space="preserve"> Add more rows, if necessary within the table or copy an existing row to the end of the table.</t>
    </r>
  </si>
  <si>
    <t>Name of company</t>
  </si>
  <si>
    <t>Type of company in relation to like goods</t>
  </si>
  <si>
    <t>Address (If known)</t>
  </si>
  <si>
    <t>Contact details  (if known)</t>
  </si>
  <si>
    <t xml:space="preserve">Name of the company </t>
  </si>
  <si>
    <t>Click on the cell and from the drop down list select  either:  UK Producer; Importer/distributor, Producer of raw materials,; seller of raw materials; Purchase like goods for own use; Purchase of like goods for sale,</t>
  </si>
  <si>
    <t>Add the address of the company if known.</t>
  </si>
  <si>
    <t>Add any contact details if known,</t>
  </si>
  <si>
    <t xml:space="preserve"> Employment by site</t>
  </si>
  <si>
    <r>
      <rPr>
        <sz val="11"/>
        <color rgb="FF000000"/>
        <rFont val="Aptos Narrow"/>
        <family val="2"/>
      </rPr>
      <t>▪</t>
    </r>
    <r>
      <rPr>
        <sz val="9"/>
        <color rgb="FF000000"/>
        <rFont val="Arial"/>
        <family val="2"/>
      </rPr>
      <t xml:space="preserve"> </t>
    </r>
    <r>
      <rPr>
        <sz val="11"/>
        <color rgb="FF000000"/>
        <rFont val="Arial"/>
        <family val="2"/>
      </rPr>
      <t>Complete the table for the Period of Investigation (POI) only.</t>
    </r>
  </si>
  <si>
    <r>
      <rPr>
        <sz val="11"/>
        <color rgb="FF000000"/>
        <rFont val="Aptos Narrow"/>
        <family val="2"/>
      </rPr>
      <t>▪</t>
    </r>
    <r>
      <rPr>
        <sz val="9"/>
        <color rgb="FF000000"/>
        <rFont val="Arial"/>
        <family val="2"/>
      </rPr>
      <t xml:space="preserve"> </t>
    </r>
    <r>
      <rPr>
        <sz val="11"/>
        <color rgb="FF000000"/>
        <rFont val="Arial"/>
        <family val="2"/>
      </rPr>
      <t>The table asks for data on the total number of Full Time Equivalent (FTE) employees for all the company and those working with the like goods only.</t>
    </r>
  </si>
  <si>
    <r>
      <rPr>
        <sz val="11"/>
        <color rgb="FF000000"/>
        <rFont val="Aptos Narrow"/>
        <family val="2"/>
      </rPr>
      <t>▪</t>
    </r>
    <r>
      <rPr>
        <sz val="9"/>
        <color rgb="FF000000"/>
        <rFont val="Arial"/>
        <family val="2"/>
      </rPr>
      <t xml:space="preserve"> </t>
    </r>
    <r>
      <rPr>
        <sz val="11"/>
        <color rgb="FF000000"/>
        <rFont val="Arial"/>
        <family val="2"/>
      </rPr>
      <t>Provide data on the number of employees for all sites and a breakdown by site. If your company has only one site, leave the rows under Breakdown by site blank.</t>
    </r>
  </si>
  <si>
    <r>
      <rPr>
        <sz val="11"/>
        <color rgb="FF000000"/>
        <rFont val="Aptos Narrow"/>
        <family val="2"/>
      </rPr>
      <t>▪</t>
    </r>
    <r>
      <rPr>
        <sz val="11"/>
        <color rgb="FF000000"/>
        <rFont val="Arial"/>
        <family val="2"/>
      </rPr>
      <t xml:space="preserve"> If your company has more sites than rows available in the table below,</t>
    </r>
    <r>
      <rPr>
        <sz val="9"/>
        <color rgb="FF000000"/>
        <rFont val="Arial"/>
        <family val="2"/>
      </rPr>
      <t xml:space="preserve"> </t>
    </r>
    <r>
      <rPr>
        <sz val="11"/>
        <color rgb="FF000000"/>
        <rFont val="Arial"/>
        <family val="2"/>
      </rPr>
      <t>add additional rows under breakdown by site.</t>
    </r>
  </si>
  <si>
    <r>
      <rPr>
        <sz val="11"/>
        <color rgb="FF000000"/>
        <rFont val="Aptos Narrow"/>
        <family val="2"/>
      </rPr>
      <t>▪</t>
    </r>
    <r>
      <rPr>
        <sz val="11"/>
        <color rgb="FF000000"/>
        <rFont val="Arial"/>
        <family val="2"/>
      </rPr>
      <t xml:space="preserve"> Sites might include offices where support staff are employed to support the acquisition, production and sales of the like goods (FTE). </t>
    </r>
  </si>
  <si>
    <t>Postcode of site</t>
  </si>
  <si>
    <t>Total number of employees (FTE) during the POI</t>
  </si>
  <si>
    <t>Number of employees working with the production of like goods (FTE) during the POI</t>
  </si>
  <si>
    <t>All sites</t>
  </si>
  <si>
    <t>Total</t>
  </si>
  <si>
    <t>Breakdown by site</t>
  </si>
  <si>
    <t>&lt;Site name&gt;</t>
  </si>
  <si>
    <t>Postcode where the site is located.</t>
  </si>
  <si>
    <t>Total number of employees in Full-Time Equivalent (FTE) expresses the total number of hours worked by an organisation's employees, including both full-time and part-time. To calculate FTE, divide the total annual paid hours worked by all employees by the standard annual hours for 1 FTE. Please enter the number of employees (FTE) rounded to the nearest whole number. If you have issues with providing this information, provide an estimate and explain what you have done in the comments.</t>
  </si>
  <si>
    <r>
      <t xml:space="preserve">As [2] above, but only for employees engaged in the production of the </t>
    </r>
    <r>
      <rPr>
        <b/>
        <sz val="11"/>
        <color rgb="FF000000"/>
        <rFont val="Arial"/>
        <family val="2"/>
      </rPr>
      <t>like goods</t>
    </r>
    <r>
      <rPr>
        <sz val="11"/>
        <color rgb="FF000000"/>
        <rFont val="Arial"/>
        <family val="2"/>
      </rPr>
      <t>.</t>
    </r>
  </si>
  <si>
    <t>Add any comments regarding the FTE data provided.</t>
  </si>
  <si>
    <t xml:space="preserve">Glossary </t>
  </si>
  <si>
    <t>Term</t>
  </si>
  <si>
    <t>Explanation</t>
  </si>
  <si>
    <t>Accounting period</t>
  </si>
  <si>
    <t>Time frame used for financial reporting. Transactions that fall within a given date range form part of the statements or reports for that accounting period. It is often a 12-month period but there can be exceptions e.g. when a company changes its financial year end.</t>
  </si>
  <si>
    <t>Accounting policies</t>
  </si>
  <si>
    <t>Specific principles, bases, conventions, rules and practices applied by an entity in preparing and presenting financial statements.</t>
  </si>
  <si>
    <t>Accounting system</t>
  </si>
  <si>
    <t>Set of accounting processes with integrated procedures and controls which a business uses to record its basic financial transactions. Many businesses use accounting software to carry out this process.</t>
  </si>
  <si>
    <t>Administrative, selling and general costs (AS&amp;G)</t>
  </si>
  <si>
    <t>The administration, selling and general expenses includes all selling, distribution, general and administration expenses including finance costs that would be incurred if the goods were sold for domestic consumption in the country of export. The amounts are determined in each case using all the available information and may include related expenses incurred.</t>
  </si>
  <si>
    <t>Amortization</t>
  </si>
  <si>
    <t>Gradual and periodic reduction of any amount, such as the periodic writedown of a loan or the cost of an intangible asset.</t>
  </si>
  <si>
    <t>Associated parties</t>
  </si>
  <si>
    <t xml:space="preserve">Both natural persons (individuals) and legal persons (e.g. companies) are considered to be associated where they meet the definition of ‘Related Persons’ in Regulation 128 of the Customs (Import Duty) (EU Exit) Regulations 2018. </t>
  </si>
  <si>
    <t>By products</t>
  </si>
  <si>
    <t>Products which are produced incidentally in the process of manufacturing the main products. It is not the company's goal to produce by-products, therefore they have a relatively low sales value.</t>
  </si>
  <si>
    <t>Complementary good</t>
  </si>
  <si>
    <t>Goods that are usually used/ consumed together. e.g. tennis rackets and tennis balls.</t>
  </si>
  <si>
    <t>Consolidated accounts</t>
  </si>
  <si>
    <t>Set of financial statements that combine the financial information of a parent company and its subsidiaries into a single, unified report. This aggregated report details the assets, liabilities, income, and expenses of the group as one single economic entity.</t>
  </si>
  <si>
    <t>Cost allocation</t>
  </si>
  <si>
    <t>Cost allocation is the assigning of a cost to several products or departments.</t>
  </si>
  <si>
    <t>Cost centre</t>
  </si>
  <si>
    <t>A physical area or a department or function in an organisation for which costs can be related to.  They do not necessarily generate revenues but incur costs for example - Assembly area, HR etc. More about this is the next session.</t>
  </si>
  <si>
    <t>Cost to make and sell</t>
  </si>
  <si>
    <t>Sum of the cost of production or manufacture, and the selling, general and administration costs associated with the sale of those goods.</t>
  </si>
  <si>
    <t>Variable cost (i.e. the value varies with the level of production) that is for specific work that can be easily and economically traced to an end product.</t>
  </si>
  <si>
    <t>Direct material </t>
  </si>
  <si>
    <t>Materials that are directly used in the production process of goods and services of a company.</t>
  </si>
  <si>
    <t>Dumping</t>
  </si>
  <si>
    <t>Dumping is when goods are imported into a country and sold at a price that is below their ‘normal value’ in the country they are exported from. An anti-dumping remedy may be needed if the dumping causes or threatens material injury to a domestic industry or makes it more difficult for one to be established.</t>
  </si>
  <si>
    <t>Earnings Before Interest 
Depreciation Tax and Amortization (EBIDTA)</t>
  </si>
  <si>
    <t>This is a company's earnings before deducting interest, depreciation, tax and amortisation.</t>
  </si>
  <si>
    <t>Export price</t>
  </si>
  <si>
    <t>Selling price of the goods subject to review. This could be from sales to a UK importer or a third party for export to the UK.</t>
  </si>
  <si>
    <t>Extraordinary costs</t>
  </si>
  <si>
    <t>They are significant and unusual events or transactions that are both unusual and infrequent in nature (e.g. losses from early debt repayment, intangible assets write-offs, legal settlements, start-up)</t>
  </si>
  <si>
    <t>First in first out (FIFO)</t>
  </si>
  <si>
    <t>Costs associated with materials that were booked into inventory first will be the first to be used in the production process.</t>
  </si>
  <si>
    <t xml:space="preserve">Flow chart </t>
  </si>
  <si>
    <t>Type of diagram that represents a workflow or process.</t>
  </si>
  <si>
    <t>General ledgers</t>
  </si>
  <si>
    <t>A ledger containing the consolidated balances of all ledger accounts used by a business to keep track of its financial transactions and to prepare financial reports.</t>
  </si>
  <si>
    <t>Generally accepted accounting principles (GAAP)</t>
  </si>
  <si>
    <t>Accounting rules and standards published by a country's financial reporting authority.</t>
  </si>
  <si>
    <t>Goods subject to review</t>
  </si>
  <si>
    <t xml:space="preserve">Goods subject to review are the goods described in the notice of initiation of a review. </t>
  </si>
  <si>
    <t>Indirect Cost</t>
  </si>
  <si>
    <t>Any cost that cannot be conveniently and economically traced to a specific department; a manufacturing cost that is not easily traced to a specific product and must be assigned using an allocation method.</t>
  </si>
  <si>
    <t>Injury means material injury or the threat of material injury.</t>
  </si>
  <si>
    <t>Injury, material</t>
  </si>
  <si>
    <t>Material injury is where there is evidence of the UK industry being injured by the dumped goods or subsidised imports.</t>
  </si>
  <si>
    <t>Injury period (IP)</t>
  </si>
  <si>
    <t>The injury period covers the period of investigation plus the 36 months (three years) immediately before the period of investigation, totalling 48 months, unless the TRA considers that it is appropriate to use an alternative period in accordance with Regulation 30(4) of the Trade Remedies (Dumping and Subsidisation) (EU Exit) Regulations 2019</t>
  </si>
  <si>
    <t>Intangible asset</t>
  </si>
  <si>
    <t>Identifiable non-monetary asset without physical substance. Such an asset is identifiable when it is separable, or when it arises from contractual or other legal rights. An example is a company's license</t>
  </si>
  <si>
    <t>Inventory</t>
  </si>
  <si>
    <t>A broader term which includes finished goods stock: assets which are held for sale in the ordinary course of business, but also work in the process of production for such sale (work in progress), and materials or supplies to be consumed in the production or rendering of services.</t>
  </si>
  <si>
    <t>Joint products</t>
  </si>
  <si>
    <t>Two or more products that are generated within a single production process. These products would usually have undifferentiated cost.</t>
  </si>
  <si>
    <t>Last in first out (LIFO)</t>
  </si>
  <si>
    <t>This is an inventory valuation method which assumes that material costs are booked to production in the reverse order to which they were delivered into inventory. The cost of the last material to be booked into inventory will be the next cost booked in a production process for that item.</t>
  </si>
  <si>
    <t>Like goods</t>
  </si>
  <si>
    <t xml:space="preserve">Goods which are like the goods concerned or goods subject to review in all respects, or with characteristics closely resembling them. </t>
  </si>
  <si>
    <t>Management accounts</t>
  </si>
  <si>
    <t>Management accounts are financial reports produced for the business owners and managers. The management accounts are mainly used for decision making within the business. Unlike financial accounts, the management accounts are optional and do not have to meet any regulatory requirements.</t>
  </si>
  <si>
    <t>Normal value</t>
  </si>
  <si>
    <t xml:space="preserve">Legal: Comparable price, in the ordinary course of trade, for like goods when destined for consumption in the exporting foreign country or territory. Prices considered must be on an arm's length basis. </t>
  </si>
  <si>
    <t>Operating Expenses</t>
  </si>
  <si>
    <t>Expenses incurred by a business through its normal business operations.</t>
  </si>
  <si>
    <t>Overheads</t>
  </si>
  <si>
    <t>Indirect production costs which are incurred in the course of making a product/service that cannot be traced to a specific product and must be assigned using an allocation method.   (e.g. factory rent, factory insurance, factory depreciation and production salaries).</t>
  </si>
  <si>
    <t>Particular Market Situation (PMS)</t>
  </si>
  <si>
    <t>A situation that exists in the market of the exporting country which means that the prices in the country's market won’t allow a proper comparison with prices elsewhere. For example, this could be the case if prices are lower due to substantial government intervention in the market, there is significant barter trade, or there are non-commercial pricing arrangements.</t>
  </si>
  <si>
    <t>A period of at least one year ending as close as possible to the date of the initiation of the investigation or such other period as the TRA considers appropriate;</t>
  </si>
  <si>
    <t>Product Control Numbers (PCN)</t>
  </si>
  <si>
    <t>Identifiers created on the basis of the main characteristics differentiating the sub-categories of goods within the scope of the investigation.</t>
  </si>
  <si>
    <t>Profit Before Tax (PBT)</t>
  </si>
  <si>
    <t>Profit Before Tax (PBT), also called pre-tax profit or Earnings Before Tax (EBT), is a company's earnings after deducting all operating and non-operating expenses (like COGS, salaries, interest) but before subtracting income taxes.</t>
  </si>
  <si>
    <t>Quarter</t>
  </si>
  <si>
    <t xml:space="preserve">An associated three-month period of a year e.g. 1 January – 31 March, 1 April – 30 June, etc. </t>
  </si>
  <si>
    <t>Related party</t>
  </si>
  <si>
    <t>A related party is a person or an entity that is related to the reporting entity: A person or a close member of that person's family is related to a reporting entity if that person has control, joint control, or significant influence over the entity or is a member of its key management personnel. The legal definition is laid out in  Regulation 128 of the Customs (Import Duty) (EU Exit) Regulations 2018.</t>
  </si>
  <si>
    <t>Return on investment (ROI)</t>
  </si>
  <si>
    <t>Performance measure that indicates how much profit or loss is generated for each unit of capital invested, essentially showing the return relative to the initial cost. ROI is expressed as a percentage.</t>
  </si>
  <si>
    <t>Statement of financial position (SOFP)</t>
  </si>
  <si>
    <t>Financial statement that summarises a company's assets, liabilities, and equity on a particular date – usually at the end of a financial month or financial year. This is commonly known as a Balance sheet.</t>
  </si>
  <si>
    <t xml:space="preserve">Statement of profit or loss (SOPL) </t>
  </si>
  <si>
    <t xml:space="preserve">Also called an income statement, this report shows your business’s revenues and expenses. Expenses are subtracted from revenues to show your business’s profit or loss figure. </t>
  </si>
  <si>
    <t>Stock</t>
  </si>
  <si>
    <t>Refers to finished goods only.</t>
  </si>
  <si>
    <t>Sub-ledgers</t>
  </si>
  <si>
    <t xml:space="preserve">Accounting record that shows transactional level information that underpins totals and balances shown in a company's trial balance. For example, a sales receivable ledger would detail all of the individual transactions that make up the sales receivable balance. </t>
  </si>
  <si>
    <t>Transfer pricing</t>
  </si>
  <si>
    <t>Setting of prices between divisions of a group.</t>
  </si>
  <si>
    <t>Trial balance</t>
  </si>
  <si>
    <t>A trial balance is a list of ledger balances shown in debit and credit columns. It lists the balances on ledger accounts and totals them. Total debits should equal total credits.</t>
  </si>
  <si>
    <t>[Redacted - Sensitive Commercial Information]</t>
  </si>
  <si>
    <t>[Redacted - Personal Information]</t>
  </si>
  <si>
    <t>[6,000,000,000-20,000,000,000]</t>
  </si>
  <si>
    <t>[1,000,000,000-12,000,000,000]</t>
  </si>
  <si>
    <t>[redacted due to commercial sensitivity]</t>
  </si>
  <si>
    <t>[80,000,000 - 360,000,000]</t>
  </si>
  <si>
    <t>[5,000,000 - 25,000,000]</t>
  </si>
  <si>
    <t>[120,000,000 - 300,000,000]</t>
  </si>
  <si>
    <t>[10,000,000 - 25,000,000]</t>
  </si>
  <si>
    <t>[5,000,000,000 - 15,000,000,000]</t>
  </si>
  <si>
    <t>[1,000,000,000 - 14,000,000,000]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</si>
</sst>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809]#,##0.00"/>
    <numFmt numFmtId="165" formatCode="&quot; &quot;* #,##0&quot; &quot;;&quot;-&quot;* #,##0&quot; &quot;;&quot; &quot;* &quot;- &quot;;&quot; &quot;@&quot; &quot;"/>
    <numFmt numFmtId="166" formatCode="[$-809]dddd&quot;, &quot;mmmm&quot; &quot;dd&quot;, &quot;yyyy"/>
    <numFmt numFmtId="167" formatCode="[$£-809]#,##0.00;[Red]&quot;-&quot;[$£-809]#,##0.00"/>
    <numFmt numFmtId="168" formatCode="&quot; &quot;* #,##0.00&quot; &quot;;&quot;-&quot;* #,##0.00&quot; &quot;;&quot; &quot;* &quot;-&quot;#&quot; &quot;;&quot; &quot;@&quot; &quot;"/>
  </numFmts>
  <fonts count="60">
    <font>
      <sz val="11"/>
      <color rgb="FF000000"/>
      <name val="Aptos Narrow"/>
      <family val="2"/>
    </font>
    <font>
      <i/>
      <sz val="10"/>
      <color rgb="FF7F7F7F"/>
      <name val="Arial"/>
      <family val="2"/>
    </font>
    <font>
      <sz val="11"/>
      <color rgb="FF000000"/>
      <name val="Aptos Narrow"/>
      <family val="2"/>
    </font>
    <font>
      <b/>
      <sz val="11"/>
      <color rgb="FFFA7D00"/>
      <name val="Aptos Narrow"/>
      <family val="2"/>
    </font>
    <font>
      <sz val="11"/>
      <color rgb="FF9C0006"/>
      <name val="Aptos Narrow"/>
      <family val="2"/>
    </font>
    <font>
      <u/>
      <sz val="11"/>
      <color rgb="FF000000"/>
      <name val="Aptos Narrow"/>
      <family val="2"/>
    </font>
    <font>
      <b/>
      <u/>
      <sz val="11"/>
      <color rgb="FF000000"/>
      <name val="Aptos Narrow"/>
      <family val="2"/>
    </font>
    <font>
      <sz val="11"/>
      <color rgb="FF006100"/>
      <name val="Aptos Narrow"/>
      <family val="2"/>
    </font>
    <font>
      <i/>
      <sz val="11"/>
      <color rgb="FF7F7F7F"/>
      <name val="Aptos Narrow"/>
      <family val="2"/>
    </font>
    <font>
      <b/>
      <sz val="15"/>
      <color rgb="FF0E2841"/>
      <name val="Aptos Narrow"/>
      <family val="2"/>
    </font>
    <font>
      <b/>
      <sz val="13"/>
      <color rgb="FF0E2841"/>
      <name val="Aptos Narrow"/>
      <family val="2"/>
    </font>
    <font>
      <u/>
      <sz val="11"/>
      <color rgb="FF467886"/>
      <name val="Aptos Narrow"/>
      <family val="2"/>
    </font>
    <font>
      <sz val="10"/>
      <color rgb="FF000000"/>
      <name val="Arial"/>
      <family val="2"/>
    </font>
    <font>
      <sz val="11"/>
      <color rgb="FF000000"/>
      <name val="Arial"/>
      <family val="2"/>
    </font>
    <font>
      <b/>
      <sz val="28"/>
      <color rgb="FF0E2841"/>
      <name val="Aptos Narrow"/>
      <family val="2"/>
    </font>
    <font>
      <b/>
      <sz val="12"/>
      <color rgb="FFFFFFFF"/>
      <name val="Arial"/>
      <family val="2"/>
    </font>
    <font>
      <sz val="12"/>
      <color rgb="FF000000"/>
      <name val="Arial"/>
      <family val="2"/>
    </font>
    <font>
      <b/>
      <sz val="12"/>
      <color rgb="FF000000"/>
      <name val="Arial"/>
      <family val="2"/>
    </font>
    <font>
      <sz val="11"/>
      <color rgb="FFFFFFFF"/>
      <name val="Arial"/>
      <family val="2"/>
    </font>
    <font>
      <u/>
      <sz val="12"/>
      <color rgb="FF467886"/>
      <name val="Arial"/>
      <family val="2"/>
    </font>
    <font>
      <b/>
      <sz val="16"/>
      <color rgb="FF000000"/>
      <name val="Arial"/>
      <family val="2"/>
    </font>
    <font>
      <b/>
      <u/>
      <sz val="12"/>
      <color rgb="FF000000"/>
      <name val="Arial"/>
      <family val="2"/>
    </font>
    <font>
      <u/>
      <sz val="12"/>
      <color rgb="FF467886"/>
      <name val="Ariel"/>
    </font>
    <font>
      <b/>
      <sz val="11"/>
      <color rgb="FF000000"/>
      <name val="Arial"/>
      <family val="2"/>
    </font>
    <font>
      <b/>
      <i/>
      <sz val="12"/>
      <color rgb="FF000000"/>
      <name val="Arial"/>
      <family val="2"/>
    </font>
    <font>
      <b/>
      <sz val="11"/>
      <color rgb="FF006100"/>
      <name val="Aptos Narrow"/>
      <family val="2"/>
    </font>
    <font>
      <sz val="11"/>
      <color rgb="FF0B0C0C"/>
      <name val="Arial"/>
      <family val="2"/>
    </font>
    <font>
      <sz val="12"/>
      <color rgb="FF0B0C0C"/>
      <name val="Arial"/>
      <family val="2"/>
    </font>
    <font>
      <b/>
      <sz val="11"/>
      <color rgb="FFFFFFFF"/>
      <name val="Aptos Narrow"/>
      <family val="2"/>
    </font>
    <font>
      <b/>
      <sz val="11"/>
      <color rgb="FF000000"/>
      <name val="Aptos Narrow"/>
      <family val="2"/>
    </font>
    <font>
      <b/>
      <sz val="28"/>
      <color rgb="FF000000"/>
      <name val="Calibri"/>
      <family val="2"/>
    </font>
    <font>
      <b/>
      <sz val="14"/>
      <color rgb="FF000000"/>
      <name val="Arial"/>
      <family val="2"/>
    </font>
    <font>
      <b/>
      <u/>
      <sz val="12"/>
      <color rgb="FF467886"/>
      <name val="Arial"/>
      <family val="2"/>
    </font>
    <font>
      <b/>
      <u/>
      <sz val="11"/>
      <color rgb="FF467886"/>
      <name val="Arial"/>
      <family val="2"/>
    </font>
    <font>
      <b/>
      <sz val="14"/>
      <color rgb="FFFFFFFF"/>
      <name val="Arial"/>
      <family val="2"/>
    </font>
    <font>
      <b/>
      <sz val="11"/>
      <color rgb="FFFFFFFF"/>
      <name val="Arial"/>
      <family val="2"/>
    </font>
    <font>
      <i/>
      <sz val="8"/>
      <color rgb="FFFF0000"/>
      <name val="Arial"/>
      <family val="2"/>
    </font>
    <font>
      <i/>
      <sz val="11"/>
      <color rgb="FFFF0000"/>
      <name val="Arial"/>
      <family val="2"/>
    </font>
    <font>
      <b/>
      <sz val="11"/>
      <color rgb="FFFF0000"/>
      <name val="Arial"/>
      <family val="2"/>
    </font>
    <font>
      <sz val="9"/>
      <color rgb="FF000000"/>
      <name val="Aptos Narrow"/>
      <family val="2"/>
    </font>
    <font>
      <sz val="9"/>
      <color rgb="FF000000"/>
      <name val="Arial"/>
      <family val="2"/>
    </font>
    <font>
      <b/>
      <i/>
      <sz val="11"/>
      <color rgb="FF000000"/>
      <name val="Arial"/>
      <family val="2"/>
    </font>
    <font>
      <sz val="11"/>
      <color rgb="FFFF0000"/>
      <name val="Arial"/>
      <family val="2"/>
    </font>
    <font>
      <u/>
      <sz val="11"/>
      <color rgb="FF000000"/>
      <name val="Arial"/>
      <family val="2"/>
    </font>
    <font>
      <i/>
      <sz val="11"/>
      <color rgb="FFFF0000"/>
      <name val="Aptos Narrow"/>
      <family val="2"/>
    </font>
    <font>
      <sz val="9"/>
      <color rgb="FF747474"/>
      <name val="Arial"/>
      <family val="2"/>
    </font>
    <font>
      <sz val="8"/>
      <color rgb="FF000000"/>
      <name val="Arial"/>
      <family val="2"/>
    </font>
    <font>
      <strike/>
      <sz val="11"/>
      <color rgb="FF000000"/>
      <name val="Arial"/>
      <family val="2"/>
    </font>
    <font>
      <sz val="11"/>
      <color rgb="FF000000"/>
      <name val="Calibri"/>
      <family val="2"/>
    </font>
    <font>
      <sz val="11"/>
      <color rgb="FF000000"/>
      <name val="Wingdings"/>
      <charset val="2"/>
    </font>
    <font>
      <b/>
      <sz val="10"/>
      <color rgb="FF000000"/>
      <name val="Arial"/>
      <family val="2"/>
    </font>
    <font>
      <i/>
      <sz val="10"/>
      <color rgb="FF808080"/>
      <name val="Arial"/>
      <family val="2"/>
    </font>
    <font>
      <b/>
      <sz val="11"/>
      <color rgb="FFFA7D00"/>
      <name val="Arial"/>
      <family val="2"/>
    </font>
    <font>
      <b/>
      <u/>
      <sz val="11"/>
      <color rgb="FF000000"/>
      <name val="Arial"/>
      <family val="2"/>
    </font>
    <font>
      <sz val="14"/>
      <color rgb="FF000000"/>
      <name val="Arial"/>
      <family val="2"/>
    </font>
    <font>
      <b/>
      <u/>
      <sz val="11"/>
      <color rgb="FF467886"/>
      <name val="Aptos Narrow"/>
      <family val="2"/>
    </font>
    <font>
      <b/>
      <sz val="18"/>
      <color rgb="FF0E2841"/>
      <name val="Arial"/>
      <family val="2"/>
    </font>
    <font>
      <b/>
      <sz val="18"/>
      <color rgb="FF0E2841"/>
      <name val="Aptos Narrow"/>
      <family val="2"/>
    </font>
    <font>
      <b/>
      <sz val="8"/>
      <color rgb="FF000000"/>
      <name val="Arial"/>
      <family val="2"/>
    </font>
    <font>
      <sz val="8"/>
      <color rgb="FF000000"/>
      <name val="Calibri"/>
      <family val="2"/>
    </font>
  </fonts>
  <fills count="18">
    <fill>
      <patternFill patternType="none"/>
    </fill>
    <fill>
      <patternFill patternType="gray125"/>
    </fill>
    <fill>
      <patternFill patternType="solid">
        <fgColor rgb="FFF2F2F2"/>
        <bgColor rgb="FFF2F2F2"/>
      </patternFill>
    </fill>
    <fill>
      <patternFill patternType="solid">
        <fgColor rgb="FFFFC7CE"/>
        <bgColor rgb="FFFFC7CE"/>
      </patternFill>
    </fill>
    <fill>
      <patternFill patternType="solid">
        <fgColor rgb="FFE97132"/>
        <bgColor rgb="FFE97132"/>
      </patternFill>
    </fill>
    <fill>
      <patternFill patternType="solid">
        <fgColor rgb="FF4EA72E"/>
        <bgColor rgb="FF4EA72E"/>
      </patternFill>
    </fill>
    <fill>
      <patternFill patternType="solid">
        <fgColor rgb="FFC6EFCE"/>
        <bgColor rgb="FFC6EFCE"/>
      </patternFill>
    </fill>
    <fill>
      <patternFill patternType="solid">
        <fgColor rgb="FFFFFFCC"/>
        <bgColor rgb="FFFFFFCC"/>
      </patternFill>
    </fill>
    <fill>
      <patternFill patternType="solid">
        <fgColor rgb="FFFFFFFF"/>
        <bgColor rgb="FFFFFFFF"/>
      </patternFill>
    </fill>
    <fill>
      <patternFill patternType="solid">
        <fgColor rgb="FF24135F"/>
        <bgColor rgb="FF24135F"/>
      </patternFill>
    </fill>
    <fill>
      <patternFill patternType="solid">
        <fgColor rgb="FFD9D9D9"/>
        <bgColor rgb="FFD9D9D9"/>
      </patternFill>
    </fill>
    <fill>
      <patternFill patternType="solid">
        <fgColor rgb="FFFF0000"/>
        <bgColor rgb="FFFF0000"/>
      </patternFill>
    </fill>
    <fill>
      <patternFill patternType="solid">
        <fgColor rgb="FF92D050"/>
        <bgColor rgb="FF92D050"/>
      </patternFill>
    </fill>
    <fill>
      <patternFill patternType="solid">
        <fgColor rgb="FFC00000"/>
        <bgColor rgb="FFC00000"/>
      </patternFill>
    </fill>
    <fill>
      <patternFill patternType="solid">
        <fgColor rgb="FFFFF2CC"/>
        <bgColor rgb="FFFFF2CC"/>
      </patternFill>
    </fill>
    <fill>
      <patternFill patternType="solid">
        <fgColor rgb="FFFDEFA9"/>
        <bgColor rgb="FFFDEFA9"/>
      </patternFill>
    </fill>
    <fill>
      <patternFill patternType="solid">
        <fgColor rgb="FFCC0320"/>
        <bgColor rgb="FFCC0320"/>
      </patternFill>
    </fill>
    <fill>
      <patternFill patternType="solid">
        <fgColor rgb="FFFFFF00"/>
        <bgColor rgb="FFFFFF00"/>
      </patternFill>
    </fill>
  </fills>
  <borders count="2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156082"/>
      </bottom>
      <diagonal/>
    </border>
    <border>
      <left/>
      <right/>
      <top/>
      <bottom style="thick">
        <color rgb="FF64BEE6"/>
      </bottom>
      <diagonal/>
    </border>
    <border>
      <left style="medium">
        <color rgb="FF000000"/>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rgb="FF000000"/>
      </right>
      <top/>
      <bottom style="medium">
        <color rgb="FF000000"/>
      </bottom>
      <diagonal/>
    </border>
  </borders>
  <cellStyleXfs count="20">
    <xf numFmtId="0" fontId="0" fillId="0" borderId="0"/>
    <xf numFmtId="168" fontId="2" fillId="0" borderId="0" applyFont="0" applyFill="0" applyBorder="0" applyAlignment="0" applyProtection="0"/>
    <xf numFmtId="165" fontId="2" fillId="0" borderId="0" applyFon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7" fillId="6" borderId="0" applyNumberFormat="0" applyBorder="0" applyAlignment="0" applyProtection="0"/>
    <xf numFmtId="0" fontId="3" fillId="2" borderId="1" applyNumberFormat="0" applyAlignment="0" applyProtection="0"/>
    <xf numFmtId="0" fontId="2" fillId="7" borderId="2" applyNumberFormat="0" applyFont="0" applyAlignment="0" applyProtection="0"/>
    <xf numFmtId="0" fontId="8" fillId="0" borderId="0" applyNumberFormat="0" applyFill="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5" borderId="0" applyNumberFormat="0" applyBorder="0" applyAlignment="0" applyProtection="0"/>
    <xf numFmtId="0" fontId="7" fillId="6" borderId="0" applyNumberFormat="0" applyBorder="0" applyAlignment="0" applyProtection="0"/>
    <xf numFmtId="0" fontId="4" fillId="3" borderId="0" applyNumberFormat="0" applyBorder="0" applyAlignment="0" applyProtection="0"/>
    <xf numFmtId="0" fontId="7" fillId="6" borderId="0" applyNumberFormat="0" applyBorder="0" applyAlignment="0" applyProtection="0"/>
    <xf numFmtId="0" fontId="5" fillId="4" borderId="0" applyNumberFormat="0" applyBorder="0" applyAlignment="0" applyProtection="0"/>
    <xf numFmtId="0" fontId="6" fillId="5" borderId="0" applyNumberFormat="0" applyBorder="0" applyAlignment="0" applyProtection="0"/>
    <xf numFmtId="0" fontId="11" fillId="0" borderId="0" applyNumberFormat="0" applyFill="0" applyBorder="0" applyAlignment="0" applyProtection="0"/>
    <xf numFmtId="0" fontId="12" fillId="0" borderId="0" applyNumberFormat="0" applyBorder="0" applyProtection="0"/>
    <xf numFmtId="9" fontId="2" fillId="0" borderId="0" applyFont="0" applyFill="0" applyBorder="0" applyAlignment="0" applyProtection="0"/>
  </cellStyleXfs>
  <cellXfs count="393">
    <xf numFmtId="0" fontId="0" fillId="0" borderId="0" xfId="0"/>
    <xf numFmtId="0" fontId="13" fillId="0" borderId="0" xfId="0" applyFont="1" applyAlignment="1">
      <alignment wrapText="1"/>
    </xf>
    <xf numFmtId="0" fontId="13" fillId="8" borderId="5" xfId="0" applyFont="1" applyFill="1" applyBorder="1" applyAlignment="1">
      <alignment wrapText="1"/>
    </xf>
    <xf numFmtId="0" fontId="13" fillId="8" borderId="0" xfId="0" applyFont="1" applyFill="1" applyAlignment="1">
      <alignment wrapText="1"/>
    </xf>
    <xf numFmtId="0" fontId="16" fillId="8" borderId="0" xfId="0" applyFont="1" applyFill="1" applyAlignment="1">
      <alignment wrapText="1"/>
    </xf>
    <xf numFmtId="0" fontId="8" fillId="0" borderId="0" xfId="8" applyAlignment="1">
      <alignment horizontal="left" wrapText="1"/>
    </xf>
    <xf numFmtId="0" fontId="1" fillId="8" borderId="0" xfId="8" applyFont="1" applyFill="1" applyAlignment="1">
      <alignment horizontal="left" vertical="center" wrapText="1"/>
    </xf>
    <xf numFmtId="0" fontId="13" fillId="0" borderId="0" xfId="0" applyFont="1" applyAlignment="1">
      <alignment vertical="top" wrapText="1"/>
    </xf>
    <xf numFmtId="0" fontId="0" fillId="8" borderId="7" xfId="0" applyFill="1" applyBorder="1"/>
    <xf numFmtId="0" fontId="8" fillId="8" borderId="0" xfId="8" applyFill="1" applyAlignment="1">
      <alignment wrapText="1"/>
    </xf>
    <xf numFmtId="0" fontId="17" fillId="8" borderId="0" xfId="0" applyFont="1" applyFill="1" applyAlignment="1">
      <alignment horizontal="left" vertical="center" wrapText="1"/>
    </xf>
    <xf numFmtId="14" fontId="16" fillId="8" borderId="0" xfId="0" applyNumberFormat="1" applyFont="1" applyFill="1" applyAlignment="1">
      <alignment horizontal="center" wrapText="1"/>
    </xf>
    <xf numFmtId="0" fontId="13" fillId="8" borderId="7" xfId="0" applyFont="1" applyFill="1" applyBorder="1" applyAlignment="1">
      <alignment horizontal="left" vertical="center" wrapText="1"/>
    </xf>
    <xf numFmtId="0" fontId="8" fillId="8" borderId="0" xfId="8" applyFill="1" applyAlignment="1">
      <alignment vertical="top"/>
    </xf>
    <xf numFmtId="0" fontId="17" fillId="8" borderId="9" xfId="0" applyFont="1" applyFill="1" applyBorder="1" applyAlignment="1">
      <alignment horizontal="center" vertical="top" wrapText="1"/>
    </xf>
    <xf numFmtId="0" fontId="17" fillId="8" borderId="11" xfId="0" applyFont="1" applyFill="1" applyBorder="1" applyAlignment="1">
      <alignment horizontal="center" vertical="top" wrapText="1"/>
    </xf>
    <xf numFmtId="0" fontId="18" fillId="0" borderId="0" xfId="0" applyFont="1" applyAlignment="1">
      <alignment wrapText="1"/>
    </xf>
    <xf numFmtId="0" fontId="19" fillId="8" borderId="0" xfId="17" applyFont="1" applyFill="1" applyAlignment="1">
      <alignment horizontal="left" vertical="center" wrapText="1"/>
    </xf>
    <xf numFmtId="0" fontId="16" fillId="8" borderId="11" xfId="7" applyFont="1" applyFill="1" applyBorder="1" applyAlignment="1">
      <alignment horizontal="left" vertical="center" wrapText="1"/>
    </xf>
    <xf numFmtId="0" fontId="16" fillId="8" borderId="14" xfId="7" applyFont="1" applyFill="1" applyBorder="1" applyAlignment="1">
      <alignment horizontal="left" vertical="center" wrapText="1"/>
    </xf>
    <xf numFmtId="0" fontId="16" fillId="8" borderId="12" xfId="7" applyFont="1" applyFill="1" applyBorder="1" applyAlignment="1">
      <alignment horizontal="left" vertical="center" wrapText="1"/>
    </xf>
    <xf numFmtId="0" fontId="17" fillId="10" borderId="7" xfId="0" applyFont="1" applyFill="1" applyBorder="1" applyAlignment="1">
      <alignment horizontal="center" vertical="center" wrapText="1"/>
    </xf>
    <xf numFmtId="0" fontId="17" fillId="10" borderId="7" xfId="0" applyFont="1" applyFill="1" applyBorder="1"/>
    <xf numFmtId="0" fontId="16" fillId="0" borderId="1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23" fillId="10" borderId="7" xfId="0" applyFont="1" applyFill="1" applyBorder="1" applyAlignment="1">
      <alignment horizontal="center" vertical="center"/>
    </xf>
    <xf numFmtId="0" fontId="17" fillId="8" borderId="14" xfId="0" applyFont="1" applyFill="1" applyBorder="1" applyAlignment="1">
      <alignment horizontal="left" vertical="center" wrapText="1"/>
    </xf>
    <xf numFmtId="0" fontId="17" fillId="8" borderId="14" xfId="0" applyFont="1" applyFill="1" applyBorder="1" applyAlignment="1">
      <alignment horizontal="center" vertical="center" wrapText="1"/>
    </xf>
    <xf numFmtId="0" fontId="16" fillId="8" borderId="9" xfId="0" applyFont="1" applyFill="1" applyBorder="1" applyAlignment="1">
      <alignment horizontal="left" vertical="center" wrapText="1"/>
    </xf>
    <xf numFmtId="0" fontId="16" fillId="8" borderId="0" xfId="0" applyFont="1" applyFill="1" applyAlignment="1">
      <alignment horizontal="left" vertical="center" wrapText="1"/>
    </xf>
    <xf numFmtId="0" fontId="16" fillId="8" borderId="20" xfId="0" applyFont="1" applyFill="1" applyBorder="1" applyAlignment="1">
      <alignment horizontal="left" vertical="center" wrapText="1"/>
    </xf>
    <xf numFmtId="0" fontId="24" fillId="8" borderId="9" xfId="0" applyFont="1" applyFill="1" applyBorder="1" applyAlignment="1">
      <alignment horizontal="left" vertical="center" wrapText="1"/>
    </xf>
    <xf numFmtId="0" fontId="24" fillId="8" borderId="0" xfId="0" applyFont="1" applyFill="1" applyAlignment="1">
      <alignment horizontal="left" vertical="center" wrapText="1"/>
    </xf>
    <xf numFmtId="0" fontId="24" fillId="8" borderId="20" xfId="0" applyFont="1" applyFill="1" applyBorder="1" applyAlignment="1">
      <alignment horizontal="left" vertical="center" wrapText="1"/>
    </xf>
    <xf numFmtId="0" fontId="24" fillId="8" borderId="9"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20" xfId="0" applyFont="1" applyFill="1" applyBorder="1" applyAlignment="1">
      <alignment horizontal="center" vertical="center" wrapText="1"/>
    </xf>
    <xf numFmtId="0" fontId="24" fillId="8" borderId="11" xfId="0" applyFont="1" applyFill="1" applyBorder="1" applyAlignment="1">
      <alignment horizontal="center" vertical="center" wrapText="1"/>
    </xf>
    <xf numFmtId="0" fontId="24" fillId="8" borderId="14"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0" fillId="8" borderId="0" xfId="0" applyFont="1" applyFill="1" applyAlignment="1">
      <alignment horizontal="center" vertical="center" wrapText="1"/>
    </xf>
    <xf numFmtId="0" fontId="23" fillId="10" borderId="7" xfId="0" applyFont="1" applyFill="1" applyBorder="1" applyAlignment="1">
      <alignment horizontal="center" vertical="center" wrapText="1"/>
    </xf>
    <xf numFmtId="0" fontId="13" fillId="8" borderId="7" xfId="0" applyFont="1" applyFill="1" applyBorder="1" applyAlignment="1">
      <alignment horizontal="center" vertical="center" wrapText="1"/>
    </xf>
    <xf numFmtId="167" fontId="27" fillId="8" borderId="7" xfId="0" applyNumberFormat="1" applyFont="1" applyFill="1" applyBorder="1" applyAlignment="1">
      <alignment horizontal="center" vertical="center" wrapText="1"/>
    </xf>
    <xf numFmtId="0" fontId="27" fillId="8" borderId="7" xfId="0" applyFont="1" applyFill="1" applyBorder="1" applyAlignment="1">
      <alignment horizontal="center" vertical="center" wrapText="1"/>
    </xf>
    <xf numFmtId="0" fontId="16" fillId="8" borderId="7" xfId="0" applyFont="1" applyFill="1" applyBorder="1" applyAlignment="1">
      <alignment vertical="center" wrapText="1"/>
    </xf>
    <xf numFmtId="0" fontId="0" fillId="8" borderId="0" xfId="0" applyFill="1"/>
    <xf numFmtId="0" fontId="13" fillId="0" borderId="7" xfId="0" applyFont="1" applyBorder="1" applyAlignment="1">
      <alignment horizontal="left"/>
    </xf>
    <xf numFmtId="0" fontId="28" fillId="11" borderId="0" xfId="0" applyFont="1" applyFill="1"/>
    <xf numFmtId="0" fontId="29" fillId="12" borderId="0" xfId="0" applyFont="1" applyFill="1"/>
    <xf numFmtId="0" fontId="29" fillId="0" borderId="0" xfId="0" applyFont="1"/>
    <xf numFmtId="0" fontId="23" fillId="8" borderId="21" xfId="0" applyFont="1" applyFill="1" applyBorder="1" applyAlignment="1">
      <alignment horizontal="center" vertical="center" wrapText="1"/>
    </xf>
    <xf numFmtId="0" fontId="0" fillId="0" borderId="0" xfId="0" applyAlignment="1">
      <alignment vertical="top"/>
    </xf>
    <xf numFmtId="0" fontId="0" fillId="0" borderId="0" xfId="0" applyAlignment="1">
      <alignment vertical="top" wrapText="1"/>
    </xf>
    <xf numFmtId="0" fontId="31" fillId="10" borderId="10" xfId="0" applyFont="1" applyFill="1" applyBorder="1" applyAlignment="1">
      <alignment vertical="top"/>
    </xf>
    <xf numFmtId="0" fontId="31" fillId="10" borderId="10" xfId="0" applyFont="1" applyFill="1" applyBorder="1" applyAlignment="1">
      <alignment vertical="top" wrapText="1"/>
    </xf>
    <xf numFmtId="0" fontId="16" fillId="0" borderId="0" xfId="0" applyFont="1"/>
    <xf numFmtId="0" fontId="32" fillId="0" borderId="7" xfId="17" applyFont="1" applyBorder="1" applyAlignment="1">
      <alignment horizontal="center" vertical="top"/>
    </xf>
    <xf numFmtId="0" fontId="32" fillId="0" borderId="7" xfId="17" applyFont="1" applyBorder="1" applyAlignment="1">
      <alignment vertical="top"/>
    </xf>
    <xf numFmtId="0" fontId="16" fillId="0" borderId="7" xfId="0" applyFont="1" applyBorder="1" applyAlignment="1">
      <alignment vertical="top" wrapText="1"/>
    </xf>
    <xf numFmtId="0" fontId="32" fillId="0" borderId="9" xfId="17" applyFont="1" applyBorder="1" applyAlignment="1">
      <alignment horizontal="center" vertical="top"/>
    </xf>
    <xf numFmtId="0" fontId="32" fillId="0" borderId="13" xfId="17" applyFont="1" applyBorder="1" applyAlignment="1">
      <alignment vertical="top"/>
    </xf>
    <xf numFmtId="0" fontId="16" fillId="0" borderId="12" xfId="0" applyFont="1" applyBorder="1" applyAlignment="1">
      <alignment vertical="top"/>
    </xf>
    <xf numFmtId="0" fontId="16" fillId="0" borderId="16" xfId="0" applyFont="1" applyBorder="1" applyAlignment="1">
      <alignment vertical="top" wrapText="1"/>
    </xf>
    <xf numFmtId="0" fontId="32" fillId="0" borderId="10" xfId="17" applyFont="1" applyBorder="1" applyAlignment="1">
      <alignment vertical="top"/>
    </xf>
    <xf numFmtId="0" fontId="16" fillId="0" borderId="10" xfId="0" applyFont="1" applyBorder="1" applyAlignment="1">
      <alignment vertical="top" wrapText="1"/>
    </xf>
    <xf numFmtId="0" fontId="16" fillId="0" borderId="13" xfId="0" applyFont="1" applyBorder="1" applyAlignment="1">
      <alignment vertical="top" wrapText="1"/>
    </xf>
    <xf numFmtId="0" fontId="32" fillId="0" borderId="16" xfId="17" applyFont="1" applyBorder="1" applyAlignment="1">
      <alignment vertical="top"/>
    </xf>
    <xf numFmtId="0" fontId="32" fillId="0" borderId="22" xfId="17" applyFont="1" applyBorder="1" applyAlignment="1">
      <alignment horizontal="center" vertical="top"/>
    </xf>
    <xf numFmtId="0" fontId="32" fillId="0" borderId="10" xfId="17" applyFont="1" applyFill="1" applyBorder="1" applyAlignment="1">
      <alignment vertical="top"/>
    </xf>
    <xf numFmtId="0" fontId="16" fillId="0" borderId="23" xfId="0" applyFont="1" applyBorder="1" applyAlignment="1">
      <alignment vertical="top" wrapText="1"/>
    </xf>
    <xf numFmtId="0" fontId="32" fillId="0" borderId="16" xfId="17" applyFont="1" applyFill="1" applyBorder="1" applyAlignment="1">
      <alignment vertical="top"/>
    </xf>
    <xf numFmtId="0" fontId="0" fillId="10" borderId="7" xfId="0" applyFill="1" applyBorder="1" applyAlignment="1">
      <alignment vertical="top"/>
    </xf>
    <xf numFmtId="0" fontId="16" fillId="10" borderId="7" xfId="0" applyFont="1" applyFill="1" applyBorder="1" applyAlignment="1">
      <alignment vertical="top" wrapText="1"/>
    </xf>
    <xf numFmtId="0" fontId="16" fillId="0" borderId="7" xfId="0" applyFont="1" applyBorder="1" applyAlignment="1">
      <alignment vertical="top"/>
    </xf>
    <xf numFmtId="0" fontId="13" fillId="0" borderId="0" xfId="0" applyFont="1" applyAlignment="1">
      <alignment vertical="top"/>
    </xf>
    <xf numFmtId="0" fontId="33" fillId="12" borderId="0" xfId="17" applyFont="1" applyFill="1" applyAlignment="1">
      <alignment horizontal="center"/>
    </xf>
    <xf numFmtId="0" fontId="33" fillId="10" borderId="0" xfId="17" applyFont="1" applyFill="1" applyAlignment="1">
      <alignment horizontal="center"/>
    </xf>
    <xf numFmtId="0" fontId="13" fillId="0" borderId="0" xfId="0" applyFont="1"/>
    <xf numFmtId="0" fontId="31" fillId="10" borderId="7" xfId="0" applyFont="1" applyFill="1" applyBorder="1" applyAlignment="1">
      <alignment vertical="top"/>
    </xf>
    <xf numFmtId="0" fontId="19" fillId="0" borderId="7" xfId="17" applyFont="1" applyBorder="1" applyAlignment="1">
      <alignment vertical="top"/>
    </xf>
    <xf numFmtId="0" fontId="16" fillId="0" borderId="0" xfId="0" applyFont="1" applyAlignment="1">
      <alignment vertical="top" wrapText="1"/>
    </xf>
    <xf numFmtId="0" fontId="13" fillId="8" borderId="0" xfId="0" applyFont="1" applyFill="1"/>
    <xf numFmtId="0" fontId="23" fillId="8" borderId="0" xfId="17" applyFont="1" applyFill="1" applyAlignment="1">
      <alignment vertical="center"/>
    </xf>
    <xf numFmtId="0" fontId="23" fillId="10" borderId="7" xfId="0" applyFont="1" applyFill="1" applyBorder="1" applyAlignment="1">
      <alignment vertical="center"/>
    </xf>
    <xf numFmtId="0" fontId="13" fillId="8" borderId="0" xfId="0" applyFont="1" applyFill="1" applyAlignment="1">
      <alignment horizontal="left"/>
    </xf>
    <xf numFmtId="0" fontId="23" fillId="10" borderId="7" xfId="0" applyFont="1" applyFill="1" applyBorder="1" applyAlignment="1">
      <alignment horizontal="left" vertical="center"/>
    </xf>
    <xf numFmtId="0" fontId="35" fillId="13" borderId="0" xfId="0" applyFont="1" applyFill="1" applyAlignment="1">
      <alignment horizontal="left" vertical="center" wrapText="1"/>
    </xf>
    <xf numFmtId="0" fontId="13" fillId="8" borderId="0" xfId="0" applyFont="1" applyFill="1" applyAlignment="1">
      <alignment horizontal="center" wrapText="1"/>
    </xf>
    <xf numFmtId="0" fontId="13" fillId="8" borderId="9" xfId="0" applyFont="1" applyFill="1" applyBorder="1"/>
    <xf numFmtId="0" fontId="0" fillId="8" borderId="0" xfId="0" applyFill="1" applyAlignment="1">
      <alignment wrapText="1"/>
    </xf>
    <xf numFmtId="0" fontId="0" fillId="8" borderId="20" xfId="0" applyFill="1" applyBorder="1" applyAlignment="1">
      <alignment wrapText="1"/>
    </xf>
    <xf numFmtId="0" fontId="13" fillId="8" borderId="11" xfId="0" applyFont="1" applyFill="1" applyBorder="1"/>
    <xf numFmtId="0" fontId="13" fillId="8" borderId="14" xfId="0" applyFont="1" applyFill="1" applyBorder="1"/>
    <xf numFmtId="0" fontId="13" fillId="8" borderId="12" xfId="0" applyFont="1" applyFill="1" applyBorder="1"/>
    <xf numFmtId="0" fontId="23" fillId="8" borderId="0" xfId="0" applyFont="1" applyFill="1"/>
    <xf numFmtId="0" fontId="13" fillId="8" borderId="0" xfId="0" applyFont="1" applyFill="1" applyAlignment="1">
      <alignment vertical="center"/>
    </xf>
    <xf numFmtId="0" fontId="36" fillId="8" borderId="0" xfId="0" applyFont="1" applyFill="1" applyAlignment="1">
      <alignment wrapText="1"/>
    </xf>
    <xf numFmtId="0" fontId="13" fillId="0" borderId="7" xfId="0" applyFont="1" applyBorder="1" applyAlignment="1">
      <alignment vertical="top" wrapText="1"/>
    </xf>
    <xf numFmtId="0" fontId="13" fillId="0" borderId="7" xfId="0" applyFont="1" applyBorder="1" applyAlignment="1">
      <alignment horizontal="center" vertical="top" wrapText="1"/>
    </xf>
    <xf numFmtId="0" fontId="23" fillId="0" borderId="0" xfId="0" applyFont="1" applyAlignment="1">
      <alignment horizontal="center"/>
    </xf>
    <xf numFmtId="0" fontId="13" fillId="8" borderId="0" xfId="0" applyFont="1" applyFill="1" applyAlignment="1">
      <alignment vertical="top"/>
    </xf>
    <xf numFmtId="0" fontId="13" fillId="8" borderId="0" xfId="0" applyFont="1" applyFill="1" applyAlignment="1">
      <alignment horizontal="center" vertical="top"/>
    </xf>
    <xf numFmtId="0" fontId="13" fillId="8" borderId="0" xfId="0" applyFont="1" applyFill="1" applyAlignment="1">
      <alignment horizontal="left" vertical="top" wrapText="1"/>
    </xf>
    <xf numFmtId="0" fontId="13" fillId="8" borderId="0" xfId="0" applyFont="1" applyFill="1" applyAlignment="1">
      <alignment horizontal="left" vertical="top"/>
    </xf>
    <xf numFmtId="0" fontId="38" fillId="8" borderId="0" xfId="0" applyFont="1" applyFill="1" applyAlignment="1">
      <alignment vertical="center"/>
    </xf>
    <xf numFmtId="0" fontId="12" fillId="0" borderId="0" xfId="0" applyFont="1" applyAlignment="1">
      <alignment horizontal="center" vertical="center" wrapText="1"/>
    </xf>
    <xf numFmtId="0" fontId="13" fillId="0" borderId="0" xfId="0" applyFont="1" applyAlignment="1">
      <alignment horizontal="center" vertical="top"/>
    </xf>
    <xf numFmtId="0" fontId="13" fillId="8" borderId="0" xfId="0" applyFont="1" applyFill="1" applyAlignment="1">
      <alignment horizontal="left" vertical="center"/>
    </xf>
    <xf numFmtId="0" fontId="13" fillId="0" borderId="7" xfId="0" applyFont="1" applyBorder="1" applyAlignment="1">
      <alignment horizontal="left" vertical="center"/>
    </xf>
    <xf numFmtId="0" fontId="31" fillId="10" borderId="7" xfId="0" applyFont="1" applyFill="1" applyBorder="1" applyAlignment="1">
      <alignment vertical="top" wrapText="1"/>
    </xf>
    <xf numFmtId="0" fontId="34" fillId="13" borderId="7" xfId="0" applyFont="1" applyFill="1" applyBorder="1" applyAlignment="1">
      <alignment vertical="center"/>
    </xf>
    <xf numFmtId="0" fontId="0" fillId="8" borderId="0" xfId="0" applyFill="1" applyAlignment="1">
      <alignment horizontal="left" vertical="center"/>
    </xf>
    <xf numFmtId="0" fontId="35" fillId="13" borderId="10" xfId="0" applyFont="1" applyFill="1" applyBorder="1" applyAlignment="1">
      <alignment horizontal="left" vertical="center" wrapText="1"/>
    </xf>
    <xf numFmtId="0" fontId="13" fillId="8" borderId="22" xfId="0" applyFont="1" applyFill="1" applyBorder="1"/>
    <xf numFmtId="0" fontId="13" fillId="8" borderId="25" xfId="0" applyFont="1" applyFill="1" applyBorder="1"/>
    <xf numFmtId="0" fontId="13" fillId="8" borderId="23" xfId="0" applyFont="1" applyFill="1" applyBorder="1"/>
    <xf numFmtId="0" fontId="23" fillId="10" borderId="26" xfId="0" applyFont="1" applyFill="1" applyBorder="1" applyAlignment="1">
      <alignment horizontal="center" vertical="center" wrapText="1"/>
    </xf>
    <xf numFmtId="0" fontId="23" fillId="10" borderId="10" xfId="0" applyFont="1" applyFill="1" applyBorder="1" applyAlignment="1">
      <alignment horizontal="center" vertical="center" wrapText="1"/>
    </xf>
    <xf numFmtId="0" fontId="23" fillId="10" borderId="27" xfId="0" applyFont="1" applyFill="1" applyBorder="1" applyAlignment="1">
      <alignment horizontal="center" vertical="center" wrapText="1"/>
    </xf>
    <xf numFmtId="0" fontId="13" fillId="0" borderId="7" xfId="0" applyFont="1" applyBorder="1" applyAlignment="1">
      <alignment wrapText="1"/>
    </xf>
    <xf numFmtId="0" fontId="13" fillId="8" borderId="7" xfId="0" applyFont="1" applyFill="1" applyBorder="1"/>
    <xf numFmtId="0" fontId="13" fillId="8" borderId="7" xfId="0" applyFont="1" applyFill="1" applyBorder="1" applyAlignment="1">
      <alignment wrapText="1"/>
    </xf>
    <xf numFmtId="0" fontId="23" fillId="8" borderId="0" xfId="0" applyFont="1" applyFill="1" applyAlignment="1">
      <alignment horizontal="center"/>
    </xf>
    <xf numFmtId="0" fontId="13" fillId="8" borderId="0" xfId="0" applyFont="1" applyFill="1" applyAlignment="1">
      <alignment vertical="top" wrapText="1"/>
    </xf>
    <xf numFmtId="0" fontId="13" fillId="8" borderId="0" xfId="0" applyFont="1" applyFill="1" applyAlignment="1">
      <alignment horizontal="center" vertical="center"/>
    </xf>
    <xf numFmtId="0" fontId="0" fillId="0" borderId="0" xfId="0" applyAlignment="1">
      <alignment horizontal="left" vertical="top" wrapText="1"/>
    </xf>
    <xf numFmtId="0" fontId="19" fillId="0" borderId="10" xfId="17" applyFont="1" applyBorder="1" applyAlignment="1">
      <alignment vertical="top"/>
    </xf>
    <xf numFmtId="0" fontId="19" fillId="0" borderId="13" xfId="17" applyFont="1" applyBorder="1" applyAlignment="1">
      <alignment vertical="top"/>
    </xf>
    <xf numFmtId="0" fontId="19" fillId="0" borderId="16" xfId="17" applyFont="1" applyBorder="1" applyAlignment="1">
      <alignment vertical="top"/>
    </xf>
    <xf numFmtId="0" fontId="13" fillId="0" borderId="0" xfId="0" applyFont="1" applyAlignment="1">
      <alignment horizontal="left"/>
    </xf>
    <xf numFmtId="0" fontId="34" fillId="13" borderId="25" xfId="0" applyFont="1" applyFill="1" applyBorder="1" applyAlignment="1">
      <alignment horizontal="left" vertical="center" wrapText="1"/>
    </xf>
    <xf numFmtId="0" fontId="34" fillId="13" borderId="23" xfId="0" applyFont="1" applyFill="1" applyBorder="1" applyAlignment="1">
      <alignment horizontal="left" vertical="center" wrapText="1"/>
    </xf>
    <xf numFmtId="0" fontId="34" fillId="13" borderId="0" xfId="0" applyFont="1" applyFill="1" applyAlignment="1">
      <alignment horizontal="left" vertical="center" wrapText="1"/>
    </xf>
    <xf numFmtId="0" fontId="38" fillId="8" borderId="0" xfId="0" applyFont="1" applyFill="1" applyAlignment="1">
      <alignment horizontal="left"/>
    </xf>
    <xf numFmtId="0" fontId="13" fillId="0" borderId="0" xfId="0" applyFont="1" applyAlignment="1">
      <alignment horizontal="left" vertical="center"/>
    </xf>
    <xf numFmtId="0" fontId="38" fillId="0" borderId="0" xfId="0" applyFont="1"/>
    <xf numFmtId="0" fontId="41" fillId="8" borderId="0" xfId="0" applyFont="1" applyFill="1" applyAlignment="1">
      <alignment horizontal="left"/>
    </xf>
    <xf numFmtId="0" fontId="42" fillId="8" borderId="0" xfId="0" applyFont="1" applyFill="1" applyAlignment="1">
      <alignment horizontal="left"/>
    </xf>
    <xf numFmtId="0" fontId="13" fillId="8" borderId="9" xfId="0" applyFont="1" applyFill="1" applyBorder="1" applyAlignment="1">
      <alignment horizontal="left"/>
    </xf>
    <xf numFmtId="0" fontId="13" fillId="8" borderId="0" xfId="0" applyFont="1" applyFill="1" applyAlignment="1">
      <alignment horizontal="center"/>
    </xf>
    <xf numFmtId="0" fontId="13" fillId="8" borderId="20" xfId="0" applyFont="1" applyFill="1" applyBorder="1" applyAlignment="1">
      <alignment horizontal="left"/>
    </xf>
    <xf numFmtId="0" fontId="13" fillId="8" borderId="11" xfId="0" applyFont="1" applyFill="1" applyBorder="1" applyAlignment="1">
      <alignment horizontal="left"/>
    </xf>
    <xf numFmtId="0" fontId="13" fillId="8" borderId="14" xfId="0" applyFont="1" applyFill="1" applyBorder="1" applyAlignment="1">
      <alignment horizontal="left"/>
    </xf>
    <xf numFmtId="0" fontId="13" fillId="8" borderId="12" xfId="0" applyFont="1" applyFill="1" applyBorder="1" applyAlignment="1">
      <alignment horizontal="left"/>
    </xf>
    <xf numFmtId="0" fontId="0" fillId="8" borderId="0" xfId="0" applyFill="1" applyAlignment="1">
      <alignment vertical="top" wrapText="1"/>
    </xf>
    <xf numFmtId="0" fontId="13" fillId="0" borderId="0" xfId="0" applyFont="1" applyAlignment="1">
      <alignment horizontal="center"/>
    </xf>
    <xf numFmtId="0" fontId="8" fillId="8" borderId="0" xfId="8" applyFill="1" applyAlignment="1">
      <alignment vertical="top" wrapText="1"/>
    </xf>
    <xf numFmtId="0" fontId="13" fillId="0" borderId="7" xfId="0" applyFont="1" applyBorder="1" applyAlignment="1">
      <alignment horizontal="center"/>
    </xf>
    <xf numFmtId="3" fontId="13" fillId="0" borderId="7" xfId="1" applyNumberFormat="1" applyFont="1" applyBorder="1" applyAlignment="1">
      <alignment horizontal="center"/>
    </xf>
    <xf numFmtId="3" fontId="13" fillId="14" borderId="7" xfId="1" applyNumberFormat="1" applyFont="1" applyFill="1" applyBorder="1" applyAlignment="1">
      <alignment horizontal="center" vertical="center"/>
    </xf>
    <xf numFmtId="3" fontId="13" fillId="8" borderId="7" xfId="1" applyNumberFormat="1" applyFont="1" applyFill="1" applyBorder="1" applyAlignment="1">
      <alignment horizontal="center" vertical="center"/>
    </xf>
    <xf numFmtId="0" fontId="42" fillId="8" borderId="0" xfId="0" applyFont="1" applyFill="1" applyAlignment="1">
      <alignment horizontal="center"/>
    </xf>
    <xf numFmtId="2" fontId="42" fillId="8" borderId="0" xfId="1" applyNumberFormat="1" applyFont="1" applyFill="1" applyAlignment="1">
      <alignment horizontal="center"/>
    </xf>
    <xf numFmtId="0" fontId="13" fillId="8" borderId="0" xfId="0" applyFont="1" applyFill="1" applyAlignment="1">
      <alignment horizontal="right"/>
    </xf>
    <xf numFmtId="0" fontId="13" fillId="0" borderId="7" xfId="0" applyFont="1" applyBorder="1"/>
    <xf numFmtId="0" fontId="13" fillId="0" borderId="7" xfId="0" applyFont="1" applyBorder="1" applyAlignment="1">
      <alignment vertical="top"/>
    </xf>
    <xf numFmtId="0" fontId="0" fillId="8" borderId="0" xfId="0" applyFill="1" applyAlignment="1">
      <alignment horizontal="center" vertical="center"/>
    </xf>
    <xf numFmtId="0" fontId="13" fillId="8" borderId="20" xfId="0" applyFont="1" applyFill="1" applyBorder="1"/>
    <xf numFmtId="0" fontId="13" fillId="8" borderId="7" xfId="0" applyFont="1" applyFill="1" applyBorder="1" applyAlignment="1">
      <alignment horizontal="center" vertical="top"/>
    </xf>
    <xf numFmtId="0" fontId="13" fillId="0" borderId="7" xfId="0" applyFont="1" applyBorder="1" applyAlignment="1">
      <alignment horizontal="center" vertical="top"/>
    </xf>
    <xf numFmtId="0" fontId="44" fillId="0" borderId="0" xfId="0" applyFont="1"/>
    <xf numFmtId="0" fontId="23" fillId="0" borderId="0" xfId="0" applyFont="1" applyAlignment="1">
      <alignment horizontal="center" vertical="center"/>
    </xf>
    <xf numFmtId="0" fontId="12" fillId="0" borderId="0" xfId="18"/>
    <xf numFmtId="165" fontId="13" fillId="8" borderId="0" xfId="2" applyFont="1" applyFill="1" applyAlignment="1">
      <alignment horizontal="left"/>
    </xf>
    <xf numFmtId="0" fontId="23" fillId="10" borderId="17" xfId="0" applyFont="1" applyFill="1" applyBorder="1" applyAlignment="1">
      <alignment horizontal="left" vertical="center"/>
    </xf>
    <xf numFmtId="165" fontId="2" fillId="0" borderId="0" xfId="2"/>
    <xf numFmtId="0" fontId="13" fillId="10" borderId="7" xfId="0" applyFont="1" applyFill="1" applyBorder="1" applyAlignment="1">
      <alignment horizontal="left" vertical="center" wrapText="1"/>
    </xf>
    <xf numFmtId="0" fontId="8" fillId="8" borderId="0" xfId="8" applyFill="1"/>
    <xf numFmtId="165" fontId="23" fillId="10" borderId="7" xfId="2" applyFont="1" applyFill="1" applyBorder="1" applyAlignment="1">
      <alignment horizontal="center" vertical="center" wrapText="1"/>
    </xf>
    <xf numFmtId="0" fontId="23" fillId="10" borderId="7" xfId="0" applyFont="1" applyFill="1" applyBorder="1" applyAlignment="1">
      <alignment horizontal="left" vertical="center" wrapText="1"/>
    </xf>
    <xf numFmtId="165" fontId="23" fillId="0" borderId="7" xfId="2" applyFont="1" applyBorder="1" applyAlignment="1">
      <alignment horizontal="center" vertical="center" wrapText="1"/>
    </xf>
    <xf numFmtId="0" fontId="23" fillId="0" borderId="7" xfId="0" applyFont="1" applyBorder="1" applyAlignment="1">
      <alignment horizontal="center" vertical="center" wrapText="1"/>
    </xf>
    <xf numFmtId="1" fontId="13" fillId="15" borderId="7" xfId="2" applyNumberFormat="1" applyFont="1" applyFill="1" applyBorder="1" applyAlignment="1">
      <alignment horizontal="center" vertical="center" wrapText="1"/>
    </xf>
    <xf numFmtId="0" fontId="45" fillId="0" borderId="7" xfId="0" applyFont="1" applyBorder="1" applyAlignment="1">
      <alignment horizontal="center" vertical="center" wrapText="1"/>
    </xf>
    <xf numFmtId="0" fontId="29" fillId="0" borderId="0" xfId="0" applyFont="1" applyAlignment="1">
      <alignment horizontal="center" vertical="center" wrapText="1"/>
    </xf>
    <xf numFmtId="165" fontId="29" fillId="0" borderId="0" xfId="2" applyFont="1" applyAlignment="1">
      <alignment horizontal="center" vertical="center" wrapText="1"/>
    </xf>
    <xf numFmtId="165" fontId="2" fillId="0" borderId="0" xfId="2" applyAlignment="1">
      <alignment vertical="top" wrapText="1"/>
    </xf>
    <xf numFmtId="0" fontId="23" fillId="10" borderId="7" xfId="0" applyFont="1" applyFill="1" applyBorder="1" applyAlignment="1">
      <alignment vertical="center" wrapText="1"/>
    </xf>
    <xf numFmtId="0" fontId="37" fillId="8" borderId="0" xfId="0" applyFont="1" applyFill="1" applyAlignment="1">
      <alignment horizontal="left" vertical="center" wrapText="1"/>
    </xf>
    <xf numFmtId="0" fontId="35" fillId="13" borderId="5" xfId="0" applyFont="1" applyFill="1" applyBorder="1" applyAlignment="1">
      <alignment horizontal="left" vertical="center" wrapText="1"/>
    </xf>
    <xf numFmtId="0" fontId="0" fillId="0" borderId="0" xfId="0" applyAlignment="1">
      <alignment horizontal="left" vertical="center" wrapText="1"/>
    </xf>
    <xf numFmtId="0" fontId="35" fillId="8" borderId="0" xfId="0" applyFont="1" applyFill="1" applyAlignment="1">
      <alignment horizontal="left" vertical="center" wrapText="1"/>
    </xf>
    <xf numFmtId="0" fontId="34" fillId="8" borderId="0" xfId="0" applyFont="1" applyFill="1" applyAlignment="1">
      <alignment horizontal="left" vertical="center" wrapText="1"/>
    </xf>
    <xf numFmtId="0" fontId="0" fillId="0" borderId="20" xfId="0" applyBorder="1" applyAlignment="1">
      <alignment vertical="top" wrapText="1"/>
    </xf>
    <xf numFmtId="0" fontId="0" fillId="0" borderId="20" xfId="0" applyBorder="1" applyAlignment="1">
      <alignment vertical="top"/>
    </xf>
    <xf numFmtId="0" fontId="23" fillId="10" borderId="7" xfId="0" applyFont="1" applyFill="1" applyBorder="1" applyAlignment="1">
      <alignment horizontal="center"/>
    </xf>
    <xf numFmtId="0" fontId="29" fillId="0" borderId="7" xfId="0" applyFont="1" applyBorder="1"/>
    <xf numFmtId="0" fontId="13" fillId="8" borderId="0" xfId="0" applyFont="1" applyFill="1" applyAlignment="1">
      <alignment horizontal="center" vertical="top" wrapText="1"/>
    </xf>
    <xf numFmtId="0" fontId="13" fillId="8" borderId="0" xfId="0" applyFont="1" applyFill="1" applyAlignment="1">
      <alignment vertical="center" wrapText="1"/>
    </xf>
    <xf numFmtId="0" fontId="13" fillId="8" borderId="11" xfId="0" applyFont="1" applyFill="1" applyBorder="1" applyAlignment="1">
      <alignment vertical="center"/>
    </xf>
    <xf numFmtId="0" fontId="0" fillId="8" borderId="14" xfId="0" applyFill="1" applyBorder="1" applyAlignment="1">
      <alignment wrapText="1"/>
    </xf>
    <xf numFmtId="0" fontId="0" fillId="8" borderId="12" xfId="0" applyFill="1" applyBorder="1" applyAlignment="1">
      <alignment wrapText="1"/>
    </xf>
    <xf numFmtId="0" fontId="41" fillId="8" borderId="0" xfId="0" applyFont="1" applyFill="1" applyAlignment="1">
      <alignment vertical="center"/>
    </xf>
    <xf numFmtId="0" fontId="42" fillId="0" borderId="0" xfId="0" applyFont="1" applyAlignment="1">
      <alignment wrapText="1"/>
    </xf>
    <xf numFmtId="0" fontId="23" fillId="10" borderId="7" xfId="18" applyFont="1" applyFill="1" applyBorder="1" applyAlignment="1">
      <alignment horizontal="center" vertical="center" wrapText="1"/>
    </xf>
    <xf numFmtId="0" fontId="48" fillId="0" borderId="7" xfId="0" applyFont="1" applyBorder="1" applyAlignment="1">
      <alignment horizontal="center" vertical="center"/>
    </xf>
    <xf numFmtId="0" fontId="37" fillId="14" borderId="7" xfId="0" applyFont="1" applyFill="1" applyBorder="1" applyAlignment="1">
      <alignment horizontal="center" vertical="center" wrapText="1"/>
    </xf>
    <xf numFmtId="0" fontId="23" fillId="8" borderId="0" xfId="0" applyFont="1" applyFill="1" applyAlignment="1">
      <alignment horizontal="center" vertical="center"/>
    </xf>
    <xf numFmtId="0" fontId="13" fillId="0" borderId="0" xfId="0" applyFont="1" applyAlignment="1">
      <alignment vertical="center" wrapText="1"/>
    </xf>
    <xf numFmtId="0" fontId="49" fillId="8" borderId="0" xfId="0" applyFont="1" applyFill="1" applyAlignment="1">
      <alignment horizontal="left"/>
    </xf>
    <xf numFmtId="0" fontId="23" fillId="0" borderId="0" xfId="0" applyFont="1" applyAlignment="1">
      <alignment horizontal="left" vertical="center"/>
    </xf>
    <xf numFmtId="165" fontId="37" fillId="0" borderId="0" xfId="2" applyFont="1" applyAlignment="1">
      <alignment horizontal="left" vertical="center"/>
    </xf>
    <xf numFmtId="0" fontId="13" fillId="8" borderId="16" xfId="0" applyFont="1" applyFill="1" applyBorder="1" applyAlignment="1">
      <alignment horizontal="center" vertical="center" wrapText="1"/>
    </xf>
    <xf numFmtId="0" fontId="0" fillId="0" borderId="7" xfId="0" applyBorder="1" applyAlignment="1">
      <alignment horizontal="center" vertical="center" wrapText="1"/>
    </xf>
    <xf numFmtId="0" fontId="29" fillId="0" borderId="7" xfId="0" applyFont="1" applyBorder="1" applyAlignment="1">
      <alignment horizontal="center" vertical="center" wrapText="1"/>
    </xf>
    <xf numFmtId="1" fontId="2" fillId="15" borderId="7" xfId="2" applyNumberFormat="1" applyFill="1" applyBorder="1" applyAlignment="1">
      <alignment horizontal="center" vertical="center" wrapText="1"/>
    </xf>
    <xf numFmtId="0" fontId="19" fillId="0" borderId="7" xfId="17" applyFont="1" applyFill="1" applyBorder="1" applyAlignment="1">
      <alignment vertical="top"/>
    </xf>
    <xf numFmtId="0" fontId="23" fillId="10" borderId="17" xfId="0" applyFont="1" applyFill="1" applyBorder="1" applyAlignment="1">
      <alignment vertical="center" wrapText="1"/>
    </xf>
    <xf numFmtId="0" fontId="23" fillId="8" borderId="0" xfId="0" applyFont="1" applyFill="1" applyAlignment="1">
      <alignment horizontal="left" vertical="center"/>
    </xf>
    <xf numFmtId="0" fontId="0" fillId="0" borderId="0" xfId="0" applyAlignment="1">
      <alignment wrapText="1"/>
    </xf>
    <xf numFmtId="0" fontId="13" fillId="10" borderId="7" xfId="0" applyFont="1" applyFill="1" applyBorder="1" applyAlignment="1">
      <alignment horizontal="center" vertical="center" wrapText="1"/>
    </xf>
    <xf numFmtId="0" fontId="50" fillId="10" borderId="7" xfId="0" applyFont="1" applyFill="1" applyBorder="1" applyAlignment="1">
      <alignment horizontal="center" vertical="center" wrapText="1"/>
    </xf>
    <xf numFmtId="0" fontId="23" fillId="0" borderId="7" xfId="0" applyFont="1" applyBorder="1" applyAlignment="1">
      <alignment horizontal="left" vertical="center"/>
    </xf>
    <xf numFmtId="0" fontId="12" fillId="0" borderId="7" xfId="0" applyFont="1" applyBorder="1" applyAlignment="1">
      <alignment horizontal="center" vertical="center"/>
    </xf>
    <xf numFmtId="165" fontId="12" fillId="0" borderId="7" xfId="2" applyFont="1" applyFill="1" applyBorder="1" applyAlignment="1">
      <alignment vertical="center"/>
    </xf>
    <xf numFmtId="0" fontId="51" fillId="0" borderId="7" xfId="0" applyFont="1" applyBorder="1" applyAlignment="1">
      <alignment horizontal="center"/>
    </xf>
    <xf numFmtId="0" fontId="12" fillId="0" borderId="7" xfId="0" applyFont="1" applyBorder="1"/>
    <xf numFmtId="0" fontId="23" fillId="0" borderId="7" xfId="0" applyFont="1" applyBorder="1" applyAlignment="1">
      <alignment horizontal="left" vertical="center" wrapText="1"/>
    </xf>
    <xf numFmtId="0" fontId="52" fillId="2" borderId="7" xfId="6" applyFont="1" applyBorder="1" applyAlignment="1">
      <alignment horizontal="left" vertical="center"/>
    </xf>
    <xf numFmtId="0" fontId="12" fillId="0" borderId="7" xfId="0" applyFont="1" applyBorder="1" applyAlignment="1">
      <alignment horizontal="center" vertical="center" wrapText="1"/>
    </xf>
    <xf numFmtId="165" fontId="12" fillId="0" borderId="7" xfId="2" applyFont="1" applyBorder="1" applyAlignment="1">
      <alignment horizontal="center" vertical="center"/>
    </xf>
    <xf numFmtId="0" fontId="51" fillId="0" borderId="7" xfId="0" applyFont="1" applyBorder="1" applyAlignment="1">
      <alignment horizontal="center" vertical="top" wrapText="1"/>
    </xf>
    <xf numFmtId="0" fontId="12" fillId="0" borderId="7" xfId="0" applyFont="1" applyBorder="1" applyAlignment="1">
      <alignment vertical="top" wrapText="1"/>
    </xf>
    <xf numFmtId="0" fontId="12" fillId="0" borderId="7" xfId="0" applyFont="1" applyBorder="1" applyAlignment="1">
      <alignment horizontal="center" vertical="top"/>
    </xf>
    <xf numFmtId="0" fontId="52" fillId="2" borderId="7" xfId="6" applyFont="1" applyBorder="1" applyAlignment="1">
      <alignment horizontal="left" vertical="center" wrapText="1"/>
    </xf>
    <xf numFmtId="0" fontId="50" fillId="0" borderId="0" xfId="0" applyFont="1" applyAlignment="1">
      <alignment horizontal="center" vertical="center" wrapText="1"/>
    </xf>
    <xf numFmtId="0" fontId="23" fillId="0" borderId="7" xfId="0" applyFont="1" applyBorder="1"/>
    <xf numFmtId="0" fontId="29" fillId="0" borderId="0" xfId="0" applyFont="1" applyAlignment="1">
      <alignment vertical="center"/>
    </xf>
    <xf numFmtId="0" fontId="12" fillId="8" borderId="0" xfId="0" applyFont="1" applyFill="1" applyAlignment="1">
      <alignment horizontal="center" vertical="top"/>
    </xf>
    <xf numFmtId="0" fontId="12" fillId="0" borderId="0" xfId="0" applyFont="1" applyAlignment="1">
      <alignment horizontal="center" vertical="top"/>
    </xf>
    <xf numFmtId="0" fontId="12" fillId="0" borderId="0" xfId="0" applyFont="1" applyAlignment="1">
      <alignment horizontal="center" vertical="top" wrapText="1"/>
    </xf>
    <xf numFmtId="0" fontId="19" fillId="0" borderId="10" xfId="17" applyFont="1" applyFill="1" applyBorder="1" applyAlignment="1">
      <alignment vertical="top"/>
    </xf>
    <xf numFmtId="0" fontId="19" fillId="0" borderId="16" xfId="17" applyFont="1" applyFill="1" applyBorder="1" applyAlignment="1">
      <alignment vertical="top"/>
    </xf>
    <xf numFmtId="0" fontId="37" fillId="0" borderId="0" xfId="0" applyFont="1"/>
    <xf numFmtId="0" fontId="31" fillId="0" borderId="0" xfId="0" applyFont="1" applyAlignment="1">
      <alignment horizontal="center" vertical="center" wrapText="1"/>
    </xf>
    <xf numFmtId="0" fontId="23" fillId="10" borderId="11" xfId="0" applyFont="1" applyFill="1" applyBorder="1" applyAlignment="1">
      <alignment vertical="center"/>
    </xf>
    <xf numFmtId="0" fontId="0" fillId="0" borderId="7" xfId="0" applyBorder="1" applyAlignment="1">
      <alignment vertical="center"/>
    </xf>
    <xf numFmtId="0" fontId="23" fillId="10" borderId="17" xfId="0" applyFont="1" applyFill="1" applyBorder="1" applyAlignment="1">
      <alignment vertical="center"/>
    </xf>
    <xf numFmtId="0" fontId="13" fillId="0" borderId="0" xfId="0" applyFont="1" applyAlignment="1">
      <alignment vertical="center"/>
    </xf>
    <xf numFmtId="0" fontId="23" fillId="8" borderId="7" xfId="0" applyFont="1" applyFill="1" applyBorder="1" applyAlignment="1">
      <alignment horizontal="center" vertical="center" wrapText="1"/>
    </xf>
    <xf numFmtId="0" fontId="13" fillId="8" borderId="7" xfId="0" applyFont="1" applyFill="1" applyBorder="1" applyAlignment="1">
      <alignment vertical="center" wrapText="1"/>
    </xf>
    <xf numFmtId="0" fontId="0" fillId="8" borderId="0" xfId="0" applyFill="1" applyAlignment="1">
      <alignment vertical="top"/>
    </xf>
    <xf numFmtId="0" fontId="13" fillId="0" borderId="0" xfId="0" applyFont="1" applyAlignment="1">
      <alignment horizontal="right" vertical="top"/>
    </xf>
    <xf numFmtId="0" fontId="42" fillId="8" borderId="0" xfId="0" applyFont="1" applyFill="1"/>
    <xf numFmtId="0" fontId="31" fillId="8" borderId="0" xfId="0" applyFont="1" applyFill="1" applyAlignment="1">
      <alignment horizontal="center" vertical="center" wrapText="1"/>
    </xf>
    <xf numFmtId="0" fontId="23" fillId="10" borderId="16" xfId="0" applyFont="1" applyFill="1" applyBorder="1" applyAlignment="1">
      <alignment vertical="center"/>
    </xf>
    <xf numFmtId="0" fontId="37" fillId="8" borderId="0" xfId="0" applyFont="1" applyFill="1"/>
    <xf numFmtId="0" fontId="0" fillId="8" borderId="0" xfId="0" applyFill="1" applyAlignment="1">
      <alignment horizontal="left" vertical="center" wrapText="1"/>
    </xf>
    <xf numFmtId="0" fontId="23" fillId="2" borderId="7" xfId="0" applyFont="1" applyFill="1" applyBorder="1" applyAlignment="1">
      <alignment vertical="center" wrapText="1"/>
    </xf>
    <xf numFmtId="0" fontId="13" fillId="8" borderId="0" xfId="0" applyFont="1" applyFill="1" applyAlignment="1">
      <alignment horizontal="right" vertical="top"/>
    </xf>
    <xf numFmtId="0" fontId="23" fillId="8" borderId="5" xfId="0" applyFont="1" applyFill="1" applyBorder="1" applyAlignment="1">
      <alignment wrapText="1"/>
    </xf>
    <xf numFmtId="0" fontId="23" fillId="8" borderId="0" xfId="0" applyFont="1" applyFill="1" applyAlignment="1">
      <alignment wrapText="1"/>
    </xf>
    <xf numFmtId="0" fontId="23" fillId="0" borderId="0" xfId="0" applyFont="1" applyAlignment="1">
      <alignment wrapText="1"/>
    </xf>
    <xf numFmtId="0" fontId="57" fillId="0" borderId="0" xfId="4" applyFont="1" applyBorder="1" applyAlignment="1">
      <alignment horizontal="center" vertical="center" wrapText="1"/>
    </xf>
    <xf numFmtId="0" fontId="54" fillId="8" borderId="5" xfId="0" applyFont="1" applyFill="1" applyBorder="1" applyAlignment="1">
      <alignment wrapText="1"/>
    </xf>
    <xf numFmtId="0" fontId="17" fillId="10" borderId="10" xfId="0" applyFont="1" applyFill="1" applyBorder="1" applyAlignment="1">
      <alignment horizontal="center" vertical="center" wrapText="1"/>
    </xf>
    <xf numFmtId="0" fontId="17" fillId="8" borderId="7" xfId="0" applyFont="1" applyFill="1" applyBorder="1" applyAlignment="1">
      <alignment horizontal="center" vertical="center" wrapText="1"/>
    </xf>
    <xf numFmtId="0" fontId="54" fillId="0" borderId="0" xfId="0" applyFont="1" applyAlignment="1">
      <alignment vertical="center" wrapText="1"/>
    </xf>
    <xf numFmtId="0" fontId="54" fillId="0" borderId="0" xfId="0" applyFont="1" applyAlignment="1">
      <alignment wrapText="1"/>
    </xf>
    <xf numFmtId="0" fontId="17" fillId="8" borderId="7" xfId="0" applyFont="1" applyFill="1" applyBorder="1" applyAlignment="1">
      <alignment horizontal="left" vertical="top" wrapText="1"/>
    </xf>
    <xf numFmtId="0" fontId="16" fillId="8" borderId="7" xfId="0" applyFont="1" applyFill="1" applyBorder="1" applyAlignment="1">
      <alignment horizontal="left" vertical="top" wrapText="1"/>
    </xf>
    <xf numFmtId="0" fontId="16" fillId="8" borderId="18" xfId="0" applyFont="1" applyFill="1" applyBorder="1" applyAlignment="1">
      <alignment horizontal="left" vertical="top" wrapText="1"/>
    </xf>
    <xf numFmtId="0" fontId="16" fillId="17" borderId="18" xfId="0" applyFont="1" applyFill="1" applyBorder="1" applyAlignment="1">
      <alignment horizontal="left" vertical="top" wrapText="1"/>
    </xf>
    <xf numFmtId="0" fontId="13" fillId="0" borderId="28" xfId="0" applyFont="1" applyBorder="1" applyAlignment="1">
      <alignment vertical="center" wrapText="1"/>
    </xf>
    <xf numFmtId="0" fontId="17" fillId="8" borderId="17" xfId="0" applyFont="1" applyFill="1" applyBorder="1" applyAlignment="1">
      <alignment horizontal="left" vertical="top" wrapText="1"/>
    </xf>
    <xf numFmtId="9" fontId="13" fillId="0" borderId="7" xfId="19" applyFont="1" applyBorder="1" applyAlignment="1">
      <alignment vertical="top" wrapText="1"/>
    </xf>
    <xf numFmtId="9" fontId="13" fillId="0" borderId="7" xfId="19" applyFont="1" applyBorder="1" applyAlignment="1">
      <alignment horizontal="center" vertical="top" wrapText="1"/>
    </xf>
    <xf numFmtId="0" fontId="13" fillId="0" borderId="7" xfId="0" applyFont="1" applyBorder="1" applyAlignment="1">
      <alignment horizontal="center" wrapText="1"/>
    </xf>
    <xf numFmtId="165" fontId="51" fillId="0" borderId="7" xfId="0" applyNumberFormat="1" applyFont="1" applyBorder="1" applyAlignment="1">
      <alignment horizontal="center"/>
    </xf>
    <xf numFmtId="0" fontId="58" fillId="10" borderId="7" xfId="0" applyFont="1" applyFill="1" applyBorder="1" applyAlignment="1">
      <alignment horizontal="center" vertical="center" wrapText="1"/>
    </xf>
    <xf numFmtId="0" fontId="59" fillId="0" borderId="7" xfId="0" applyFont="1" applyBorder="1" applyAlignment="1">
      <alignment horizontal="center" vertical="center"/>
    </xf>
    <xf numFmtId="3" fontId="0" fillId="0" borderId="7" xfId="0" applyNumberFormat="1" applyBorder="1" applyAlignment="1">
      <alignment horizontal="center" vertical="center" wrapText="1"/>
    </xf>
    <xf numFmtId="3" fontId="0" fillId="0" borderId="16" xfId="0" applyNumberFormat="1" applyBorder="1" applyAlignment="1">
      <alignment horizontal="center" vertical="center" wrapText="1"/>
    </xf>
    <xf numFmtId="3" fontId="23" fillId="0" borderId="7" xfId="0" applyNumberFormat="1" applyFont="1" applyBorder="1" applyAlignment="1">
      <alignment horizontal="center"/>
    </xf>
    <xf numFmtId="3" fontId="23" fillId="8" borderId="7" xfId="1" applyNumberFormat="1" applyFont="1" applyFill="1" applyBorder="1" applyAlignment="1">
      <alignment horizontal="center" vertical="center"/>
    </xf>
    <xf numFmtId="3" fontId="23" fillId="0" borderId="7" xfId="1" applyNumberFormat="1" applyFont="1" applyBorder="1" applyAlignment="1">
      <alignment horizontal="center"/>
    </xf>
    <xf numFmtId="3" fontId="0" fillId="0" borderId="7" xfId="0" applyNumberFormat="1" applyBorder="1" applyAlignment="1">
      <alignment vertical="top"/>
    </xf>
    <xf numFmtId="4" fontId="0" fillId="0" borderId="7" xfId="0" applyNumberFormat="1" applyBorder="1" applyAlignment="1">
      <alignment vertical="top"/>
    </xf>
    <xf numFmtId="0" fontId="13" fillId="10" borderId="7" xfId="18" applyFont="1" applyFill="1" applyBorder="1" applyAlignment="1">
      <alignment horizontal="center" vertical="center" wrapText="1"/>
    </xf>
    <xf numFmtId="0" fontId="46" fillId="10" borderId="7" xfId="18" applyFont="1" applyFill="1" applyBorder="1" applyAlignment="1">
      <alignment horizontal="center" vertical="center" wrapText="1"/>
    </xf>
    <xf numFmtId="0" fontId="46" fillId="10" borderId="7" xfId="0" applyFont="1" applyFill="1" applyBorder="1" applyAlignment="1">
      <alignment horizontal="center" vertical="center" wrapText="1"/>
    </xf>
    <xf numFmtId="0" fontId="13" fillId="0" borderId="7" xfId="0" applyFont="1" applyBorder="1" applyAlignment="1">
      <alignment horizontal="center" vertical="center" wrapText="1"/>
    </xf>
    <xf numFmtId="164" fontId="16" fillId="8" borderId="7" xfId="0" applyNumberFormat="1" applyFont="1" applyFill="1" applyBorder="1" applyAlignment="1">
      <alignment horizontal="center" wrapText="1"/>
    </xf>
    <xf numFmtId="0" fontId="17" fillId="10" borderId="7" xfId="0" applyFont="1" applyFill="1" applyBorder="1" applyAlignment="1">
      <alignment horizontal="center" vertical="center" wrapText="1"/>
    </xf>
    <xf numFmtId="0" fontId="16" fillId="8" borderId="7" xfId="0" applyFont="1" applyFill="1" applyBorder="1" applyAlignment="1">
      <alignment horizontal="center" vertical="top" wrapText="1"/>
    </xf>
    <xf numFmtId="0" fontId="25" fillId="6" borderId="7" xfId="5" applyFont="1" applyBorder="1" applyAlignment="1">
      <alignment horizontal="center" wrapText="1"/>
    </xf>
    <xf numFmtId="0" fontId="16" fillId="8" borderId="7" xfId="0" applyFont="1" applyFill="1" applyBorder="1" applyAlignment="1">
      <alignment horizontal="center" vertical="center" wrapText="1"/>
    </xf>
    <xf numFmtId="0" fontId="27" fillId="8" borderId="7" xfId="0" applyFont="1" applyFill="1" applyBorder="1" applyAlignment="1">
      <alignment horizontal="center" vertical="center" wrapText="1"/>
    </xf>
    <xf numFmtId="0" fontId="16" fillId="8" borderId="7" xfId="0" applyFont="1" applyFill="1" applyBorder="1" applyAlignment="1">
      <alignment horizontal="center" wrapText="1"/>
    </xf>
    <xf numFmtId="0" fontId="26" fillId="8" borderId="7" xfId="0" applyFont="1" applyFill="1" applyBorder="1" applyAlignment="1">
      <alignment horizontal="center" vertical="top" wrapText="1"/>
    </xf>
    <xf numFmtId="0" fontId="13" fillId="8" borderId="7" xfId="0" applyFont="1" applyFill="1" applyBorder="1" applyAlignment="1">
      <alignment horizontal="center" vertical="center" wrapText="1"/>
    </xf>
    <xf numFmtId="0" fontId="17" fillId="8" borderId="13" xfId="0" applyFont="1" applyFill="1" applyBorder="1" applyAlignment="1">
      <alignment vertical="center" wrapText="1"/>
    </xf>
    <xf numFmtId="0" fontId="17" fillId="8" borderId="13" xfId="0" applyFont="1" applyFill="1" applyBorder="1" applyAlignment="1">
      <alignment horizontal="left" vertical="center" wrapText="1"/>
    </xf>
    <xf numFmtId="0" fontId="20" fillId="8" borderId="0" xfId="0" applyFont="1" applyFill="1" applyAlignment="1">
      <alignment horizontal="left" vertical="center" wrapText="1"/>
    </xf>
    <xf numFmtId="0" fontId="23" fillId="10" borderId="7" xfId="0" applyFont="1" applyFill="1" applyBorder="1" applyAlignment="1">
      <alignment horizontal="center" vertical="center" wrapText="1"/>
    </xf>
    <xf numFmtId="0" fontId="13" fillId="8" borderId="7" xfId="0" applyFont="1" applyFill="1" applyBorder="1" applyAlignment="1">
      <alignment horizontal="left" vertical="top" wrapText="1"/>
    </xf>
    <xf numFmtId="167" fontId="16" fillId="8" borderId="7" xfId="0" applyNumberFormat="1" applyFont="1" applyFill="1" applyBorder="1" applyAlignment="1">
      <alignment horizontal="center" vertical="center" wrapText="1"/>
    </xf>
    <xf numFmtId="0" fontId="16" fillId="8" borderId="10" xfId="0" applyFont="1" applyFill="1" applyBorder="1" applyAlignment="1">
      <alignment horizontal="left" vertical="center" wrapText="1"/>
    </xf>
    <xf numFmtId="0" fontId="16" fillId="8" borderId="13" xfId="0" applyFont="1" applyFill="1" applyBorder="1" applyAlignment="1">
      <alignment horizontal="left" vertical="center" wrapText="1"/>
    </xf>
    <xf numFmtId="0" fontId="0" fillId="0" borderId="7" xfId="0" applyBorder="1"/>
    <xf numFmtId="0" fontId="17" fillId="8" borderId="14" xfId="0" applyFont="1" applyFill="1" applyBorder="1" applyAlignment="1">
      <alignment horizontal="left" vertical="center" wrapText="1"/>
    </xf>
    <xf numFmtId="14" fontId="16" fillId="8" borderId="7" xfId="0" applyNumberFormat="1" applyFont="1" applyFill="1" applyBorder="1" applyAlignment="1">
      <alignment horizontal="center" vertical="center" wrapText="1"/>
    </xf>
    <xf numFmtId="0" fontId="17" fillId="10" borderId="7" xfId="0" applyFont="1" applyFill="1" applyBorder="1" applyAlignment="1">
      <alignment horizontal="left" wrapText="1"/>
    </xf>
    <xf numFmtId="0" fontId="16" fillId="8" borderId="7" xfId="0" applyFont="1" applyFill="1" applyBorder="1" applyAlignment="1">
      <alignment horizontal="left" vertical="center" wrapText="1"/>
    </xf>
    <xf numFmtId="0" fontId="17" fillId="10" borderId="7" xfId="0" applyFont="1" applyFill="1" applyBorder="1" applyAlignment="1">
      <alignment horizontal="center" wrapText="1"/>
    </xf>
    <xf numFmtId="0" fontId="16" fillId="0" borderId="7" xfId="0" applyFont="1" applyBorder="1" applyAlignment="1">
      <alignment horizontal="left" vertical="center" wrapText="1"/>
    </xf>
    <xf numFmtId="0" fontId="16" fillId="0" borderId="7" xfId="0" applyFont="1" applyBorder="1" applyAlignment="1">
      <alignment horizontal="left" vertical="center"/>
    </xf>
    <xf numFmtId="0" fontId="20" fillId="10" borderId="7" xfId="0" applyFont="1" applyFill="1" applyBorder="1" applyAlignment="1">
      <alignment horizontal="center" vertical="center" wrapText="1"/>
    </xf>
    <xf numFmtId="0" fontId="16" fillId="8" borderId="10" xfId="7" applyFont="1" applyFill="1" applyBorder="1" applyAlignment="1">
      <alignment horizontal="left" vertical="center" wrapText="1"/>
    </xf>
    <xf numFmtId="0" fontId="16" fillId="8" borderId="13" xfId="7" applyFont="1" applyFill="1" applyBorder="1" applyAlignment="1">
      <alignment horizontal="left" vertical="center" wrapText="1"/>
    </xf>
    <xf numFmtId="0" fontId="16" fillId="8" borderId="15" xfId="0" applyFont="1" applyFill="1" applyBorder="1" applyAlignment="1">
      <alignment horizontal="left" vertical="center" wrapText="1"/>
    </xf>
    <xf numFmtId="0" fontId="22" fillId="8" borderId="15" xfId="17" applyFont="1" applyFill="1" applyBorder="1" applyAlignment="1">
      <alignment horizontal="center" vertical="center" wrapText="1"/>
    </xf>
    <xf numFmtId="0" fontId="19" fillId="8" borderId="7" xfId="17" applyFont="1" applyFill="1" applyBorder="1" applyAlignment="1">
      <alignment horizontal="left" vertical="center" wrapText="1"/>
    </xf>
    <xf numFmtId="0" fontId="16" fillId="8" borderId="12" xfId="0" applyFont="1" applyFill="1" applyBorder="1" applyAlignment="1">
      <alignment horizontal="left" vertical="top" wrapText="1"/>
    </xf>
    <xf numFmtId="0" fontId="17" fillId="10" borderId="7" xfId="0" applyFont="1" applyFill="1" applyBorder="1" applyAlignment="1">
      <alignment horizontal="left" vertical="center" wrapText="1"/>
    </xf>
    <xf numFmtId="0" fontId="16" fillId="8" borderId="10" xfId="0" applyFont="1" applyFill="1" applyBorder="1" applyAlignment="1">
      <alignment horizontal="left" vertical="top" wrapText="1"/>
    </xf>
    <xf numFmtId="0" fontId="16" fillId="8" borderId="0" xfId="0" applyFont="1" applyFill="1" applyAlignment="1">
      <alignment horizontal="left" vertical="top" wrapText="1"/>
    </xf>
    <xf numFmtId="0" fontId="17" fillId="8" borderId="7" xfId="0" applyFont="1" applyFill="1" applyBorder="1" applyAlignment="1">
      <alignment horizontal="left" vertical="center" wrapText="1"/>
    </xf>
    <xf numFmtId="14" fontId="16" fillId="8" borderId="7" xfId="0" applyNumberFormat="1" applyFont="1" applyFill="1" applyBorder="1" applyAlignment="1">
      <alignment horizontal="center" wrapText="1"/>
    </xf>
    <xf numFmtId="0" fontId="13" fillId="10" borderId="7" xfId="0" applyFont="1" applyFill="1" applyBorder="1" applyAlignment="1">
      <alignment horizontal="left" vertical="center"/>
    </xf>
    <xf numFmtId="0" fontId="13" fillId="8" borderId="7" xfId="0" applyFont="1" applyFill="1" applyBorder="1" applyAlignment="1">
      <alignment horizontal="left" vertical="center" wrapText="1"/>
    </xf>
    <xf numFmtId="0" fontId="13" fillId="0" borderId="7" xfId="0" applyFont="1" applyBorder="1" applyAlignment="1">
      <alignment horizontal="left"/>
    </xf>
    <xf numFmtId="166" fontId="11" fillId="8" borderId="7" xfId="17" applyNumberFormat="1" applyFill="1" applyBorder="1" applyAlignment="1">
      <alignment horizontal="left" vertical="top" wrapText="1"/>
    </xf>
    <xf numFmtId="0" fontId="17" fillId="0" borderId="7" xfId="0" applyFont="1" applyBorder="1" applyAlignment="1">
      <alignment horizontal="center" vertical="center"/>
    </xf>
    <xf numFmtId="0" fontId="0" fillId="9" borderId="6" xfId="0" applyFill="1" applyBorder="1"/>
    <xf numFmtId="0" fontId="14" fillId="8" borderId="7" xfId="3" applyFont="1" applyFill="1" applyBorder="1" applyAlignment="1">
      <alignment horizontal="center" vertical="center" wrapText="1"/>
    </xf>
    <xf numFmtId="0" fontId="15" fillId="9" borderId="8" xfId="0" applyFont="1" applyFill="1" applyBorder="1" applyAlignment="1">
      <alignment horizontal="left" wrapText="1"/>
    </xf>
    <xf numFmtId="0" fontId="16" fillId="8" borderId="7" xfId="0" applyFont="1" applyFill="1" applyBorder="1" applyAlignment="1">
      <alignment horizontal="left" wrapText="1"/>
    </xf>
    <xf numFmtId="0" fontId="1" fillId="8" borderId="9" xfId="8" applyFont="1" applyFill="1" applyBorder="1" applyAlignment="1">
      <alignment horizontal="center" vertical="center" wrapText="1"/>
    </xf>
    <xf numFmtId="0" fontId="0" fillId="10" borderId="7" xfId="0" applyFill="1" applyBorder="1"/>
    <xf numFmtId="166" fontId="16" fillId="8" borderId="7" xfId="0" applyNumberFormat="1" applyFont="1" applyFill="1" applyBorder="1" applyAlignment="1">
      <alignment horizontal="left" wrapText="1"/>
    </xf>
    <xf numFmtId="0" fontId="16" fillId="0" borderId="7" xfId="0" applyFont="1" applyBorder="1" applyAlignment="1">
      <alignment vertical="top" wrapText="1"/>
    </xf>
    <xf numFmtId="0" fontId="30" fillId="0" borderId="0" xfId="0" applyFont="1" applyAlignment="1">
      <alignment vertical="top"/>
    </xf>
    <xf numFmtId="0" fontId="32" fillId="0" borderId="7" xfId="17" applyFont="1" applyFill="1" applyBorder="1" applyAlignment="1">
      <alignment horizontal="center" vertical="top"/>
    </xf>
    <xf numFmtId="0" fontId="16" fillId="0" borderId="7" xfId="0" applyFont="1" applyBorder="1" applyAlignment="1">
      <alignment vertical="top"/>
    </xf>
    <xf numFmtId="0" fontId="13" fillId="8" borderId="0" xfId="0" applyFont="1" applyFill="1" applyAlignment="1">
      <alignment horizontal="left" vertical="top" wrapText="1"/>
    </xf>
    <xf numFmtId="0" fontId="0" fillId="8" borderId="0" xfId="0" applyFill="1"/>
    <xf numFmtId="0" fontId="13" fillId="8" borderId="13" xfId="0" applyFont="1" applyFill="1" applyBorder="1" applyAlignment="1">
      <alignment wrapText="1"/>
    </xf>
    <xf numFmtId="0" fontId="13" fillId="8" borderId="9" xfId="0" applyFont="1" applyFill="1" applyBorder="1"/>
    <xf numFmtId="0" fontId="13" fillId="8" borderId="11" xfId="0" applyFont="1" applyFill="1" applyBorder="1"/>
    <xf numFmtId="0" fontId="13" fillId="8" borderId="10" xfId="0" applyFont="1" applyFill="1" applyBorder="1" applyAlignment="1">
      <alignment wrapText="1"/>
    </xf>
    <xf numFmtId="0" fontId="34" fillId="13" borderId="24" xfId="0" applyFont="1" applyFill="1" applyBorder="1" applyAlignment="1">
      <alignment horizontal="left" vertical="center"/>
    </xf>
    <xf numFmtId="0" fontId="13" fillId="0" borderId="7" xfId="0" applyFont="1" applyBorder="1" applyAlignment="1">
      <alignment horizontal="left" vertical="center"/>
    </xf>
    <xf numFmtId="0" fontId="13" fillId="0" borderId="7" xfId="0" applyFont="1" applyBorder="1" applyAlignment="1">
      <alignment horizontal="left" vertical="center" wrapText="1"/>
    </xf>
    <xf numFmtId="0" fontId="13" fillId="8" borderId="0" xfId="0" applyFont="1" applyFill="1" applyAlignment="1">
      <alignment horizontal="left" wrapText="1"/>
    </xf>
    <xf numFmtId="0" fontId="13" fillId="8" borderId="16" xfId="0" applyFont="1" applyFill="1" applyBorder="1" applyAlignment="1">
      <alignment horizontal="left"/>
    </xf>
    <xf numFmtId="0" fontId="13" fillId="10" borderId="7" xfId="0" applyFont="1" applyFill="1" applyBorder="1" applyAlignment="1">
      <alignment horizontal="left" vertical="center" wrapText="1"/>
    </xf>
    <xf numFmtId="0" fontId="0" fillId="8" borderId="7" xfId="0" applyFill="1" applyBorder="1"/>
    <xf numFmtId="0" fontId="8" fillId="8" borderId="7" xfId="8" applyFill="1" applyBorder="1" applyAlignment="1">
      <alignment horizontal="left" vertical="center" wrapText="1"/>
    </xf>
    <xf numFmtId="0" fontId="13" fillId="8" borderId="0" xfId="0" applyFont="1" applyFill="1" applyAlignment="1">
      <alignment horizontal="left" vertical="center" wrapText="1"/>
    </xf>
    <xf numFmtId="0" fontId="13" fillId="8" borderId="13" xfId="0" applyFont="1" applyFill="1" applyBorder="1" applyAlignment="1">
      <alignment horizontal="left"/>
    </xf>
    <xf numFmtId="0" fontId="23" fillId="8" borderId="0" xfId="17" applyFont="1" applyFill="1" applyAlignment="1">
      <alignment vertical="center"/>
    </xf>
    <xf numFmtId="0" fontId="34" fillId="13" borderId="7" xfId="0" applyFont="1" applyFill="1" applyBorder="1" applyAlignment="1">
      <alignment horizontal="left" vertical="center" wrapText="1"/>
    </xf>
    <xf numFmtId="0" fontId="23" fillId="10" borderId="7" xfId="0" applyFont="1" applyFill="1" applyBorder="1" applyAlignment="1">
      <alignment horizontal="left" vertical="center"/>
    </xf>
    <xf numFmtId="0" fontId="35" fillId="13" borderId="0" xfId="0" applyFont="1" applyFill="1" applyAlignment="1">
      <alignment horizontal="left" vertical="center" wrapText="1"/>
    </xf>
    <xf numFmtId="0" fontId="13" fillId="8" borderId="10" xfId="0" applyFont="1" applyFill="1" applyBorder="1" applyAlignment="1">
      <alignment horizontal="left"/>
    </xf>
    <xf numFmtId="0" fontId="13" fillId="0" borderId="7" xfId="0" applyFont="1" applyBorder="1"/>
    <xf numFmtId="0" fontId="13" fillId="0" borderId="7" xfId="0" applyFont="1" applyBorder="1" applyAlignment="1">
      <alignment vertical="top"/>
    </xf>
    <xf numFmtId="0" fontId="13" fillId="8" borderId="10" xfId="0" applyFont="1" applyFill="1" applyBorder="1" applyAlignment="1">
      <alignment vertical="top" wrapText="1"/>
    </xf>
    <xf numFmtId="0" fontId="13" fillId="8" borderId="13" xfId="0" applyFont="1" applyFill="1" applyBorder="1" applyAlignment="1">
      <alignment vertical="top" wrapText="1"/>
    </xf>
    <xf numFmtId="0" fontId="23" fillId="10" borderId="7" xfId="0" applyFont="1" applyFill="1" applyBorder="1" applyAlignment="1">
      <alignment horizontal="center" vertical="center"/>
    </xf>
    <xf numFmtId="0" fontId="34" fillId="13" borderId="11" xfId="0" applyFont="1" applyFill="1" applyBorder="1" applyAlignment="1">
      <alignment horizontal="left" vertical="center" wrapText="1"/>
    </xf>
    <xf numFmtId="0" fontId="13" fillId="8" borderId="7" xfId="0" applyFont="1" applyFill="1" applyBorder="1" applyAlignment="1">
      <alignment horizontal="left" vertical="top"/>
    </xf>
    <xf numFmtId="0" fontId="13" fillId="8" borderId="9" xfId="0" applyFont="1" applyFill="1" applyBorder="1" applyAlignment="1">
      <alignment horizontal="left" vertical="top" wrapText="1"/>
    </xf>
    <xf numFmtId="0" fontId="13" fillId="8" borderId="9" xfId="0" applyFont="1" applyFill="1" applyBorder="1" applyAlignment="1">
      <alignment wrapText="1"/>
    </xf>
    <xf numFmtId="0" fontId="13" fillId="8" borderId="9" xfId="0" applyFont="1" applyFill="1" applyBorder="1" applyAlignment="1">
      <alignment vertical="top" wrapText="1"/>
    </xf>
    <xf numFmtId="0" fontId="13" fillId="8" borderId="11" xfId="0" applyFont="1" applyFill="1" applyBorder="1" applyAlignment="1">
      <alignment vertical="top" wrapText="1"/>
    </xf>
    <xf numFmtId="0" fontId="13" fillId="8" borderId="10" xfId="0" applyFont="1" applyFill="1" applyBorder="1" applyAlignment="1">
      <alignment horizontal="left" vertical="top" wrapText="1"/>
    </xf>
    <xf numFmtId="0" fontId="13" fillId="8" borderId="16" xfId="0" applyFont="1" applyFill="1" applyBorder="1" applyAlignment="1">
      <alignment vertical="top" wrapText="1"/>
    </xf>
    <xf numFmtId="0" fontId="23" fillId="10" borderId="7" xfId="0" applyFont="1" applyFill="1" applyBorder="1" applyAlignment="1">
      <alignment horizontal="center"/>
    </xf>
    <xf numFmtId="0" fontId="13" fillId="0" borderId="0" xfId="0" applyFont="1" applyAlignment="1">
      <alignment horizontal="left" vertical="top" wrapText="1"/>
    </xf>
    <xf numFmtId="0" fontId="13" fillId="8" borderId="13" xfId="0" applyFont="1" applyFill="1" applyBorder="1" applyAlignment="1">
      <alignment vertical="center" wrapText="1"/>
    </xf>
    <xf numFmtId="0" fontId="34" fillId="13" borderId="8" xfId="0" applyFont="1" applyFill="1" applyBorder="1" applyAlignment="1">
      <alignment horizontal="left" vertical="center" wrapText="1"/>
    </xf>
    <xf numFmtId="0" fontId="23" fillId="10" borderId="7" xfId="0" applyFont="1" applyFill="1" applyBorder="1" applyAlignment="1">
      <alignment vertical="center" wrapText="1"/>
    </xf>
    <xf numFmtId="0" fontId="23" fillId="10" borderId="10" xfId="0" applyFont="1" applyFill="1" applyBorder="1" applyAlignment="1">
      <alignment vertical="center" wrapText="1"/>
    </xf>
    <xf numFmtId="0" fontId="13" fillId="8" borderId="10" xfId="0" applyFont="1" applyFill="1" applyBorder="1" applyAlignment="1">
      <alignment vertical="center" wrapText="1"/>
    </xf>
    <xf numFmtId="0" fontId="34" fillId="13" borderId="11" xfId="0" applyFont="1" applyFill="1" applyBorder="1" applyAlignment="1">
      <alignment horizontal="left" vertical="center"/>
    </xf>
    <xf numFmtId="0" fontId="13" fillId="8" borderId="0" xfId="0" applyFont="1" applyFill="1" applyAlignment="1">
      <alignment vertical="top" wrapText="1"/>
    </xf>
    <xf numFmtId="0" fontId="54" fillId="8" borderId="0" xfId="0" applyFont="1" applyFill="1" applyAlignment="1">
      <alignment horizontal="center" vertical="top" wrapText="1"/>
    </xf>
    <xf numFmtId="0" fontId="23" fillId="0" borderId="7" xfId="0" applyFont="1" applyBorder="1" applyAlignment="1">
      <alignment horizontal="left" vertical="center"/>
    </xf>
    <xf numFmtId="0" fontId="13" fillId="8" borderId="13" xfId="0" applyFont="1" applyFill="1" applyBorder="1" applyAlignment="1">
      <alignment horizontal="left" vertical="top" wrapText="1"/>
    </xf>
    <xf numFmtId="0" fontId="13" fillId="8" borderId="16" xfId="0" applyFont="1" applyFill="1" applyBorder="1" applyAlignment="1">
      <alignment horizontal="left" vertical="top" wrapText="1"/>
    </xf>
    <xf numFmtId="165" fontId="13" fillId="0" borderId="7" xfId="2" applyFont="1" applyFill="1" applyBorder="1" applyAlignment="1">
      <alignment horizontal="center" vertical="center"/>
    </xf>
    <xf numFmtId="0" fontId="23" fillId="0" borderId="7" xfId="0" applyFont="1" applyBorder="1" applyAlignment="1">
      <alignment horizontal="left" vertical="center" wrapText="1"/>
    </xf>
    <xf numFmtId="0" fontId="34" fillId="16" borderId="17" xfId="0" applyFont="1" applyFill="1" applyBorder="1" applyAlignment="1">
      <alignment vertical="center"/>
    </xf>
    <xf numFmtId="0" fontId="13" fillId="8" borderId="7" xfId="0" applyFont="1" applyFill="1" applyBorder="1" applyAlignment="1">
      <alignment vertical="top" wrapText="1"/>
    </xf>
    <xf numFmtId="0" fontId="34" fillId="16" borderId="7" xfId="0" applyFont="1" applyFill="1" applyBorder="1" applyAlignment="1">
      <alignment vertical="center"/>
    </xf>
    <xf numFmtId="0" fontId="55" fillId="10" borderId="0" xfId="17" applyFont="1" applyFill="1" applyAlignment="1">
      <alignment horizontal="center" vertical="center" wrapText="1"/>
    </xf>
    <xf numFmtId="0" fontId="56" fillId="0" borderId="0" xfId="4" applyFont="1" applyFill="1" applyBorder="1" applyAlignment="1">
      <alignment horizontal="center" vertical="center" wrapText="1"/>
    </xf>
  </cellXfs>
  <cellStyles count="20">
    <cellStyle name="Calculation" xfId="6" builtinId="22" customBuiltin="1"/>
    <cellStyle name="cf1" xfId="9" xr:uid="{F59CD446-9CF3-41E9-86D0-860821F6BB84}"/>
    <cellStyle name="cf2" xfId="10" xr:uid="{2B750B34-54D3-49C3-A0E7-F317DCFB6E0E}"/>
    <cellStyle name="cf3" xfId="11" xr:uid="{C7974812-00A9-4AF5-80F9-D15A97AE068D}"/>
    <cellStyle name="cf4" xfId="12" xr:uid="{D01E2FF5-129D-411A-9F9F-2761A587C64B}"/>
    <cellStyle name="cf5" xfId="13" xr:uid="{BEC8660B-F724-4A7C-A908-63A85D5F1B8B}"/>
    <cellStyle name="cf6" xfId="14" xr:uid="{B59C29CB-A92F-444B-A7F7-18B6D0D5E0BB}"/>
    <cellStyle name="cf7" xfId="15" xr:uid="{1272FBD8-6816-4DA6-B9E9-631953B465B5}"/>
    <cellStyle name="cf8" xfId="16" xr:uid="{F88867FA-1B38-49FF-97AF-B8133F9F6C3B}"/>
    <cellStyle name="Comma" xfId="1" builtinId="3" customBuiltin="1"/>
    <cellStyle name="Comma [0]" xfId="2" builtinId="6" customBuiltin="1"/>
    <cellStyle name="Explanatory Text" xfId="8" builtinId="53" customBuiltin="1"/>
    <cellStyle name="Good" xfId="5" builtinId="26" customBuiltin="1"/>
    <cellStyle name="Heading 1" xfId="3" builtinId="16" customBuiltin="1"/>
    <cellStyle name="Heading 2" xfId="4" builtinId="17" customBuiltin="1"/>
    <cellStyle name="Hyperlink" xfId="17" xr:uid="{3475E831-9C9D-4A47-8219-B2FBAE749ECB}"/>
    <cellStyle name="Normal" xfId="0" builtinId="0" customBuiltin="1"/>
    <cellStyle name="Normal 2" xfId="18" xr:uid="{91B4218A-C2DE-475C-B8D3-7E330C216F32}"/>
    <cellStyle name="Note" xfId="7" builtinId="10" customBuiltin="1"/>
    <cellStyle name="Per cent" xfId="19" builtinId="5"/>
  </cellStyles>
  <dxfs count="28">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b/>
        <u/>
        <family val="2"/>
      </font>
      <fill>
        <patternFill patternType="solid">
          <fgColor rgb="FF4EA72E"/>
          <bgColor rgb="FF4EA72E"/>
        </patternFill>
      </fill>
    </dxf>
    <dxf>
      <font>
        <u/>
        <family val="2"/>
      </font>
      <fill>
        <patternFill patternType="solid">
          <fgColor rgb="FFE97132"/>
          <bgColor rgb="FFE9713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15928</xdr:colOff>
      <xdr:row>95</xdr:row>
      <xdr:rowOff>18059</xdr:rowOff>
    </xdr:from>
    <xdr:ext cx="7625026" cy="2085088"/>
    <xdr:pic>
      <xdr:nvPicPr>
        <xdr:cNvPr id="3" name="Picture 3">
          <a:extLst>
            <a:ext uri="{FF2B5EF4-FFF2-40B4-BE49-F238E27FC236}">
              <a16:creationId xmlns:a16="http://schemas.microsoft.com/office/drawing/2014/main" id="{6060D1DE-56CC-8E76-31DA-A42A87B93EA0}"/>
            </a:ext>
          </a:extLst>
        </xdr:cNvPr>
        <xdr:cNvPicPr>
          <a:picLocks noChangeAspect="1"/>
        </xdr:cNvPicPr>
      </xdr:nvPicPr>
      <xdr:blipFill>
        <a:blip xmlns:r="http://schemas.openxmlformats.org/officeDocument/2006/relationships" r:embed="rId1"/>
        <a:srcRect/>
        <a:stretch>
          <a:fillRect/>
        </a:stretch>
      </xdr:blipFill>
      <xdr:spPr>
        <a:xfrm>
          <a:off x="663628" y="21982709"/>
          <a:ext cx="7625026" cy="2085088"/>
        </a:xfrm>
        <a:prstGeom prst="rect">
          <a:avLst/>
        </a:prstGeom>
        <a:noFill/>
        <a:ln cap="flat">
          <a:noFill/>
        </a:ln>
      </xdr:spPr>
    </xdr:pic>
    <xdr:clientData/>
  </xdr:oneCellAnchor>
  <xdr:oneCellAnchor>
    <xdr:from>
      <xdr:col>1</xdr:col>
      <xdr:colOff>133950</xdr:colOff>
      <xdr:row>2</xdr:row>
      <xdr:rowOff>122291</xdr:rowOff>
    </xdr:from>
    <xdr:ext cx="1771329" cy="1056250"/>
    <xdr:pic>
      <xdr:nvPicPr>
        <xdr:cNvPr id="2" name="Picture 2">
          <a:extLst>
            <a:ext uri="{FF2B5EF4-FFF2-40B4-BE49-F238E27FC236}">
              <a16:creationId xmlns:a16="http://schemas.microsoft.com/office/drawing/2014/main" id="{91BA6A80-3233-B280-3DCB-1B49ACCE6A50}"/>
            </a:ext>
          </a:extLst>
        </xdr:cNvPr>
        <xdr:cNvPicPr>
          <a:picLocks noChangeAspect="1"/>
        </xdr:cNvPicPr>
      </xdr:nvPicPr>
      <xdr:blipFill>
        <a:blip xmlns:r="http://schemas.openxmlformats.org/officeDocument/2006/relationships" r:embed="rId2"/>
        <a:stretch>
          <a:fillRect/>
        </a:stretch>
      </xdr:blipFill>
      <xdr:spPr>
        <a:xfrm>
          <a:off x="781650" y="541391"/>
          <a:ext cx="1771329" cy="1056250"/>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771525</xdr:colOff>
      <xdr:row>49</xdr:row>
      <xdr:rowOff>57150</xdr:rowOff>
    </xdr:from>
    <xdr:ext cx="64" cy="172227"/>
    <xdr:sp macro="" textlink="">
      <xdr:nvSpPr>
        <xdr:cNvPr id="2" name="TextBox 3">
          <a:extLst>
            <a:ext uri="{FF2B5EF4-FFF2-40B4-BE49-F238E27FC236}">
              <a16:creationId xmlns:a16="http://schemas.microsoft.com/office/drawing/2014/main" id="{5E4E43E1-2ED4-EC55-98B3-64F4C315A443}"/>
            </a:ext>
          </a:extLst>
        </xdr:cNvPr>
        <xdr:cNvSpPr txBox="1"/>
      </xdr:nvSpPr>
      <xdr:spPr>
        <a:xfrm>
          <a:off x="11639550" y="8505825"/>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GB" sz="1100" b="0" i="0" u="none" strike="noStrike" kern="0" cap="none" spc="0" baseline="0">
            <a:solidFill>
              <a:srgbClr val="000000"/>
            </a:solidFill>
            <a:uFillTx/>
            <a:latin typeface="Aptos Narrow"/>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771525</xdr:colOff>
      <xdr:row>29</xdr:row>
      <xdr:rowOff>57150</xdr:rowOff>
    </xdr:from>
    <xdr:ext cx="64" cy="172227"/>
    <xdr:sp macro="" textlink="">
      <xdr:nvSpPr>
        <xdr:cNvPr id="2" name="TextBox 3">
          <a:extLst>
            <a:ext uri="{FF2B5EF4-FFF2-40B4-BE49-F238E27FC236}">
              <a16:creationId xmlns:a16="http://schemas.microsoft.com/office/drawing/2014/main" id="{DA7BCD14-02DE-1C5A-9BDB-DE62C53880B1}"/>
            </a:ext>
          </a:extLst>
        </xdr:cNvPr>
        <xdr:cNvSpPr txBox="1"/>
      </xdr:nvSpPr>
      <xdr:spPr>
        <a:xfrm>
          <a:off x="12068175" y="7858125"/>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GB" sz="1100" b="0" i="0" u="none" strike="noStrike" kern="0" cap="none" spc="0" baseline="0">
            <a:solidFill>
              <a:srgbClr val="000000"/>
            </a:solidFill>
            <a:uFillTx/>
            <a:latin typeface="Aptos Narrow"/>
          </a:endParaRPr>
        </a:p>
      </xdr:txBody>
    </xdr:sp>
    <xdr:clientData/>
  </xdr:oneCellAnchor>
  <xdr:oneCellAnchor>
    <xdr:from>
      <xdr:col>6</xdr:col>
      <xdr:colOff>771525</xdr:colOff>
      <xdr:row>32</xdr:row>
      <xdr:rowOff>0</xdr:rowOff>
    </xdr:from>
    <xdr:ext cx="64" cy="172227"/>
    <xdr:sp macro="" textlink="">
      <xdr:nvSpPr>
        <xdr:cNvPr id="3" name="TextBox 3">
          <a:extLst>
            <a:ext uri="{FF2B5EF4-FFF2-40B4-BE49-F238E27FC236}">
              <a16:creationId xmlns:a16="http://schemas.microsoft.com/office/drawing/2014/main" id="{263AB867-D766-1F9B-FD55-3A1A1FB8F84A}"/>
            </a:ext>
          </a:extLst>
        </xdr:cNvPr>
        <xdr:cNvSpPr txBox="1"/>
      </xdr:nvSpPr>
      <xdr:spPr>
        <a:xfrm>
          <a:off x="12068175" y="8601075"/>
          <a:ext cx="64" cy="172227"/>
        </a:xfrm>
        <a:prstGeom prst="rect">
          <a:avLst/>
        </a:prstGeom>
        <a:noFill/>
        <a:ln cap="flat">
          <a:noFill/>
        </a:ln>
      </xdr:spPr>
      <xdr:txBody>
        <a:bodyPr vert="horz" wrap="none" lIns="0" tIns="0" rIns="0" bIns="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GB" sz="1100" b="0" i="0" u="none" strike="noStrike" kern="0" cap="none" spc="0" baseline="0">
            <a:solidFill>
              <a:srgbClr val="000000"/>
            </a:solidFill>
            <a:uFillTx/>
            <a:latin typeface="Aptos Narrow"/>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slation.gov.uk/ukpga/2018/22/schedule/4/enacted" TargetMode="External"/><Relationship Id="rId7" Type="http://schemas.openxmlformats.org/officeDocument/2006/relationships/drawing" Target="../drawings/drawing1.xml"/><Relationship Id="rId2" Type="http://schemas.openxmlformats.org/officeDocument/2006/relationships/hyperlink" Target="https://www.wto.org/english/docs_e/legal_e/adp_e.htm" TargetMode="External"/><Relationship Id="rId1" Type="http://schemas.openxmlformats.org/officeDocument/2006/relationships/hyperlink" Target="https://www.gov.uk/government/publications/the-uk-trade-remedies-investigations-process/the-tras-investigation-process" TargetMode="External"/><Relationship Id="rId6" Type="http://schemas.openxmlformats.org/officeDocument/2006/relationships/hyperlink" Target="https://www.bankofengland.co.uk/boeapps/database/Rates.asp?Travel=NIxAZx&amp;into=GBP" TargetMode="External"/><Relationship Id="rId5" Type="http://schemas.openxmlformats.org/officeDocument/2006/relationships/hyperlink" Target="https://www.trade-remedies.service.gov.uk/public/cases/" TargetMode="External"/><Relationship Id="rId4" Type="http://schemas.openxmlformats.org/officeDocument/2006/relationships/hyperlink" Target="https://www.legislation.gov.uk/uksi/2019/450?view=plain"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1.xml.rels><?xml version="1.0" encoding="UTF-8" standalone="yes"?>
<Relationships xmlns="http://schemas.openxmlformats.org/package/2006/relationships"><Relationship Id="rId2" Type="http://schemas.openxmlformats.org/officeDocument/2006/relationships/hyperlink" Target="https://www.legislation.gov.uk/uksi/2019/450/regulation/30" TargetMode="External"/><Relationship Id="rId1" Type="http://schemas.openxmlformats.org/officeDocument/2006/relationships/hyperlink" Target="https://www.legislation.gov.uk/uksi/2019/450/regulation/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92604-1A77-44BC-957A-73394EF8B42E}">
  <dimension ref="A2:W357"/>
  <sheetViews>
    <sheetView workbookViewId="0">
      <selection activeCell="H23" sqref="H23:I23"/>
    </sheetView>
  </sheetViews>
  <sheetFormatPr defaultColWidth="8.44140625" defaultRowHeight="16.5" customHeight="1"/>
  <cols>
    <col min="1" max="1" width="9.44140625" style="1" customWidth="1"/>
    <col min="2" max="2" width="10.6640625" style="1" customWidth="1"/>
    <col min="3" max="5" width="9.44140625" style="1" customWidth="1"/>
    <col min="6" max="6" width="16.5546875" style="1" customWidth="1"/>
    <col min="7" max="10" width="9.44140625" style="1" customWidth="1"/>
    <col min="11" max="11" width="9.44140625" customWidth="1"/>
    <col min="12" max="14" width="9.44140625" style="1" customWidth="1"/>
    <col min="15" max="15" width="13.44140625" style="1" customWidth="1"/>
    <col min="16" max="19" width="8.44140625" style="1" bestFit="1" customWidth="1"/>
    <col min="20" max="20" width="22.44140625" style="1" hidden="1" customWidth="1"/>
    <col min="21" max="21" width="8.44140625" style="1" customWidth="1"/>
    <col min="22" max="16384" width="8.44140625" style="1"/>
  </cols>
  <sheetData>
    <row r="2" spans="1:23" ht="16.5" customHeight="1" thickBot="1">
      <c r="A2" s="2"/>
      <c r="B2" s="3"/>
      <c r="C2" s="3"/>
      <c r="D2" s="3"/>
      <c r="E2" s="3"/>
      <c r="F2" s="3"/>
      <c r="G2" s="3"/>
      <c r="H2" s="3"/>
      <c r="I2" s="3"/>
      <c r="J2" s="3"/>
      <c r="K2" s="3"/>
      <c r="L2" s="3"/>
      <c r="M2" s="3"/>
      <c r="N2" s="3"/>
      <c r="O2" s="3"/>
    </row>
    <row r="3" spans="1:23" ht="16.5" customHeight="1" thickBot="1">
      <c r="A3" s="2"/>
      <c r="B3" s="328"/>
      <c r="C3" s="328"/>
      <c r="D3" s="328"/>
      <c r="E3" s="329" t="s">
        <v>0</v>
      </c>
      <c r="F3" s="329"/>
      <c r="G3" s="329"/>
      <c r="H3" s="329"/>
      <c r="I3" s="329"/>
      <c r="J3" s="329"/>
      <c r="K3" s="329"/>
      <c r="L3" s="329"/>
      <c r="M3" s="329"/>
      <c r="N3" s="329"/>
      <c r="O3" s="329"/>
    </row>
    <row r="4" spans="1:23" ht="16.5" customHeight="1" thickBot="1">
      <c r="A4" s="2"/>
      <c r="B4" s="328"/>
      <c r="C4" s="328"/>
      <c r="D4" s="328"/>
      <c r="E4" s="329"/>
      <c r="F4" s="329"/>
      <c r="G4" s="329"/>
      <c r="H4" s="329"/>
      <c r="I4" s="329"/>
      <c r="J4" s="329"/>
      <c r="K4" s="329"/>
      <c r="L4" s="329"/>
      <c r="M4" s="329"/>
      <c r="N4" s="329"/>
      <c r="O4" s="329"/>
    </row>
    <row r="5" spans="1:23" ht="16.5" customHeight="1" thickBot="1">
      <c r="A5" s="2"/>
      <c r="B5" s="328"/>
      <c r="C5" s="328"/>
      <c r="D5" s="328"/>
      <c r="E5" s="329"/>
      <c r="F5" s="329"/>
      <c r="G5" s="329"/>
      <c r="H5" s="329"/>
      <c r="I5" s="329"/>
      <c r="J5" s="329"/>
      <c r="K5" s="329"/>
      <c r="L5" s="329"/>
      <c r="M5" s="329"/>
      <c r="N5" s="329"/>
      <c r="O5" s="329"/>
    </row>
    <row r="6" spans="1:23" ht="16.5" customHeight="1" thickBot="1">
      <c r="A6" s="2"/>
      <c r="B6" s="328"/>
      <c r="C6" s="328"/>
      <c r="D6" s="328"/>
      <c r="E6" s="329"/>
      <c r="F6" s="329"/>
      <c r="G6" s="329"/>
      <c r="H6" s="329"/>
      <c r="I6" s="329"/>
      <c r="J6" s="329"/>
      <c r="K6" s="329"/>
      <c r="L6" s="329"/>
      <c r="M6" s="329"/>
      <c r="N6" s="329"/>
      <c r="O6" s="329"/>
    </row>
    <row r="7" spans="1:23" ht="16.5" customHeight="1" thickBot="1">
      <c r="A7" s="2"/>
      <c r="B7" s="328"/>
      <c r="C7" s="328"/>
      <c r="D7" s="328"/>
      <c r="E7" s="329"/>
      <c r="F7" s="329"/>
      <c r="G7" s="329"/>
      <c r="H7" s="329"/>
      <c r="I7" s="329"/>
      <c r="J7" s="329"/>
      <c r="K7" s="329"/>
      <c r="L7" s="329"/>
      <c r="M7" s="329"/>
      <c r="N7" s="329"/>
      <c r="O7" s="329"/>
    </row>
    <row r="8" spans="1:23" ht="16.5" customHeight="1" thickBot="1">
      <c r="A8" s="2"/>
      <c r="B8" s="328"/>
      <c r="C8" s="328"/>
      <c r="D8" s="328"/>
      <c r="E8" s="329"/>
      <c r="F8" s="329"/>
      <c r="G8" s="329"/>
      <c r="H8" s="329"/>
      <c r="I8" s="329"/>
      <c r="J8" s="329"/>
      <c r="K8" s="329"/>
      <c r="L8" s="329"/>
      <c r="M8" s="329"/>
      <c r="N8" s="329"/>
      <c r="O8" s="329"/>
    </row>
    <row r="9" spans="1:23" ht="16.5" customHeight="1">
      <c r="A9" s="2"/>
      <c r="B9" s="3"/>
      <c r="C9" s="3"/>
      <c r="D9" s="3"/>
      <c r="E9" s="3"/>
      <c r="F9" s="3"/>
      <c r="G9" s="3"/>
      <c r="H9" s="3"/>
      <c r="I9" s="3"/>
      <c r="J9" s="3"/>
      <c r="K9" s="3"/>
      <c r="L9" s="3"/>
      <c r="M9" s="3"/>
      <c r="N9" s="3"/>
      <c r="O9" s="3"/>
    </row>
    <row r="10" spans="1:23" ht="16.95" customHeight="1">
      <c r="A10" s="2"/>
      <c r="B10" s="330" t="s">
        <v>1</v>
      </c>
      <c r="C10" s="330"/>
      <c r="D10" s="330"/>
      <c r="E10" s="330"/>
      <c r="F10" s="330"/>
      <c r="G10" s="330"/>
      <c r="H10" s="330"/>
      <c r="I10" s="330"/>
      <c r="J10" s="4"/>
      <c r="K10" s="4"/>
    </row>
    <row r="11" spans="1:23" ht="16.95" customHeight="1">
      <c r="A11" s="2"/>
      <c r="B11" s="306" t="s">
        <v>2</v>
      </c>
      <c r="C11" s="306"/>
      <c r="D11" s="306"/>
      <c r="E11" s="331" t="s">
        <v>3</v>
      </c>
      <c r="F11" s="331"/>
      <c r="G11" s="331"/>
      <c r="H11" s="331"/>
      <c r="I11" s="331"/>
      <c r="J11" s="4"/>
      <c r="K11" s="4"/>
      <c r="L11" s="4"/>
      <c r="M11" s="4"/>
      <c r="N11" s="4"/>
      <c r="O11" s="4"/>
    </row>
    <row r="12" spans="1:23" ht="16.95" customHeight="1">
      <c r="A12" s="2"/>
      <c r="B12" s="306" t="s">
        <v>4</v>
      </c>
      <c r="C12" s="306"/>
      <c r="D12" s="306"/>
      <c r="E12" s="331" t="s">
        <v>5</v>
      </c>
      <c r="F12" s="331"/>
      <c r="G12" s="331"/>
      <c r="H12" s="331"/>
      <c r="I12" s="331"/>
      <c r="J12" s="4"/>
      <c r="K12" s="4"/>
    </row>
    <row r="13" spans="1:23" ht="16.95" customHeight="1">
      <c r="A13" s="2"/>
      <c r="B13" s="306" t="s">
        <v>6</v>
      </c>
      <c r="C13" s="306"/>
      <c r="D13" s="306"/>
      <c r="E13" s="303" t="s">
        <v>7</v>
      </c>
      <c r="F13" s="303"/>
      <c r="G13" s="303"/>
      <c r="H13" s="303"/>
      <c r="I13" s="303"/>
      <c r="J13" s="4"/>
      <c r="K13" s="4"/>
      <c r="W13" s="5"/>
    </row>
    <row r="14" spans="1:23" ht="16.95" customHeight="1">
      <c r="A14" s="2"/>
      <c r="B14" s="306" t="s">
        <v>8</v>
      </c>
      <c r="C14" s="306"/>
      <c r="D14" s="306"/>
      <c r="E14" s="303" t="s">
        <v>7</v>
      </c>
      <c r="F14" s="303"/>
      <c r="G14" s="303"/>
      <c r="H14" s="303"/>
      <c r="I14" s="303"/>
      <c r="J14" s="4"/>
      <c r="K14" s="4"/>
      <c r="T14" s="5"/>
      <c r="U14" s="5"/>
      <c r="V14" s="5"/>
      <c r="W14" s="5"/>
    </row>
    <row r="15" spans="1:23" ht="16.95" customHeight="1">
      <c r="A15" s="2"/>
      <c r="B15" s="4"/>
      <c r="C15" s="4"/>
      <c r="D15" s="4"/>
      <c r="E15" s="4"/>
      <c r="F15" s="4"/>
      <c r="G15" s="4"/>
      <c r="H15" s="4"/>
      <c r="I15" s="4"/>
      <c r="J15" s="4"/>
      <c r="K15" s="4"/>
    </row>
    <row r="16" spans="1:23" ht="16.95" customHeight="1">
      <c r="A16" s="2"/>
      <c r="B16" s="318" t="s">
        <v>9</v>
      </c>
      <c r="C16" s="318"/>
      <c r="D16" s="334">
        <v>46113</v>
      </c>
      <c r="E16" s="334"/>
      <c r="F16" s="334"/>
      <c r="K16" s="4"/>
    </row>
    <row r="17" spans="1:16" ht="16.95" customHeight="1">
      <c r="A17" s="2"/>
      <c r="B17" s="318" t="s">
        <v>10</v>
      </c>
      <c r="C17" s="318"/>
      <c r="D17" s="326" t="s">
        <v>11</v>
      </c>
      <c r="E17" s="326"/>
      <c r="F17" s="326"/>
      <c r="K17" s="4"/>
    </row>
    <row r="18" spans="1:16" ht="16.95" customHeight="1">
      <c r="A18" s="2"/>
      <c r="B18" s="4"/>
      <c r="C18" s="4"/>
      <c r="D18" s="4"/>
      <c r="E18" s="4"/>
      <c r="F18" s="4"/>
      <c r="G18" s="4"/>
      <c r="H18" s="4"/>
      <c r="I18" s="4"/>
      <c r="J18" s="4"/>
      <c r="K18" s="4"/>
    </row>
    <row r="19" spans="1:16" ht="24" customHeight="1">
      <c r="A19" s="2"/>
      <c r="B19" s="318" t="s">
        <v>12</v>
      </c>
      <c r="C19" s="318"/>
      <c r="D19" s="318"/>
      <c r="E19" s="318"/>
      <c r="F19" s="327" t="s">
        <v>13</v>
      </c>
      <c r="G19" s="327"/>
      <c r="H19" s="327"/>
      <c r="I19" s="327"/>
      <c r="J19" s="332" t="s">
        <v>14</v>
      </c>
      <c r="K19" s="332"/>
      <c r="L19" s="332"/>
      <c r="M19" s="332"/>
      <c r="N19" s="332"/>
      <c r="O19" s="332"/>
      <c r="P19" s="6"/>
    </row>
    <row r="20" spans="1:16" ht="16.95" customHeight="1">
      <c r="A20" s="2"/>
      <c r="B20" s="4"/>
      <c r="C20" s="4"/>
      <c r="D20" s="4"/>
      <c r="E20" s="4"/>
      <c r="F20" s="4"/>
      <c r="G20" s="4"/>
      <c r="H20" s="4"/>
      <c r="I20" s="4"/>
      <c r="J20" s="4"/>
      <c r="K20" s="4"/>
      <c r="L20" s="7"/>
      <c r="M20" s="7"/>
      <c r="N20" s="7"/>
      <c r="O20" s="7"/>
    </row>
    <row r="21" spans="1:16" ht="16.95" customHeight="1">
      <c r="A21" s="2"/>
      <c r="B21" s="333"/>
      <c r="C21" s="333"/>
      <c r="D21" s="333"/>
      <c r="E21" s="333"/>
      <c r="F21" s="308" t="s">
        <v>15</v>
      </c>
      <c r="G21" s="308"/>
      <c r="H21" s="308" t="s">
        <v>16</v>
      </c>
      <c r="I21" s="308"/>
      <c r="J21" s="4"/>
      <c r="K21" s="4"/>
    </row>
    <row r="22" spans="1:16" ht="16.95" customHeight="1">
      <c r="A22" s="2"/>
      <c r="B22" s="321" t="s">
        <v>17</v>
      </c>
      <c r="C22" s="321"/>
      <c r="D22" s="321"/>
      <c r="E22" s="321"/>
      <c r="F22" s="322">
        <v>45658</v>
      </c>
      <c r="G22" s="322"/>
      <c r="H22" s="322">
        <v>46022</v>
      </c>
      <c r="I22" s="322"/>
      <c r="J22" s="4"/>
      <c r="K22" s="4"/>
    </row>
    <row r="23" spans="1:16" ht="16.95" customHeight="1">
      <c r="A23" s="2"/>
      <c r="B23" s="321" t="s">
        <v>18</v>
      </c>
      <c r="C23" s="321"/>
      <c r="D23" s="321"/>
      <c r="E23" s="321"/>
      <c r="F23" s="322">
        <v>45658</v>
      </c>
      <c r="G23" s="322"/>
      <c r="H23" s="322">
        <v>45930</v>
      </c>
      <c r="I23" s="322"/>
      <c r="J23" s="9"/>
      <c r="K23" s="4"/>
    </row>
    <row r="24" spans="1:16" ht="16.95" customHeight="1">
      <c r="A24" s="2"/>
      <c r="B24" s="321" t="s">
        <v>19</v>
      </c>
      <c r="C24" s="321"/>
      <c r="D24" s="321"/>
      <c r="E24" s="321"/>
      <c r="F24" s="322">
        <v>44562</v>
      </c>
      <c r="G24" s="322"/>
      <c r="H24" s="322">
        <v>46022</v>
      </c>
      <c r="I24" s="322"/>
      <c r="J24" s="4"/>
      <c r="K24" s="4"/>
    </row>
    <row r="25" spans="1:16" ht="16.95" customHeight="1">
      <c r="A25" s="2"/>
      <c r="B25" s="10"/>
      <c r="C25" s="10"/>
      <c r="D25" s="10"/>
      <c r="E25" s="10"/>
      <c r="F25" s="11"/>
      <c r="G25" s="11"/>
      <c r="H25" s="11"/>
      <c r="I25" s="11"/>
      <c r="J25" s="4"/>
      <c r="K25" s="4"/>
    </row>
    <row r="26" spans="1:16" ht="15">
      <c r="A26" s="2"/>
      <c r="B26" s="323" t="s">
        <v>20</v>
      </c>
      <c r="C26" s="323"/>
      <c r="D26" s="324" t="s">
        <v>21</v>
      </c>
      <c r="E26" s="324"/>
      <c r="F26" s="13" t="s">
        <v>22</v>
      </c>
      <c r="G26" s="11"/>
      <c r="H26" s="11"/>
      <c r="I26" s="11"/>
      <c r="J26" s="4"/>
      <c r="K26" s="4"/>
    </row>
    <row r="27" spans="1:16" ht="16.95" customHeight="1">
      <c r="A27" s="2"/>
      <c r="B27" s="323" t="s">
        <v>23</v>
      </c>
      <c r="C27" s="323"/>
      <c r="D27" s="325" t="s">
        <v>24</v>
      </c>
      <c r="E27" s="325"/>
      <c r="F27" s="11"/>
      <c r="G27" s="11"/>
      <c r="H27" s="11"/>
      <c r="I27" s="11"/>
      <c r="J27" s="4"/>
      <c r="K27" s="4"/>
    </row>
    <row r="28" spans="1:16" ht="16.95" customHeight="1">
      <c r="A28" s="2"/>
      <c r="B28" s="3"/>
      <c r="C28" s="3"/>
      <c r="D28" s="3"/>
      <c r="E28" s="3"/>
      <c r="F28" s="3"/>
      <c r="G28" s="3"/>
      <c r="H28" s="3"/>
      <c r="I28" s="3"/>
      <c r="J28" s="3"/>
      <c r="K28" s="3"/>
      <c r="L28" s="3"/>
      <c r="M28" s="3"/>
      <c r="N28" s="3"/>
      <c r="O28" s="3"/>
    </row>
    <row r="29" spans="1:16" ht="16.95" customHeight="1">
      <c r="A29" s="2"/>
      <c r="B29" s="318" t="s">
        <v>25</v>
      </c>
      <c r="C29" s="318"/>
      <c r="D29" s="318"/>
      <c r="E29" s="318"/>
      <c r="F29" s="318"/>
      <c r="G29" s="318"/>
      <c r="H29" s="318"/>
      <c r="I29" s="318"/>
      <c r="J29" s="318"/>
      <c r="K29" s="318"/>
      <c r="L29" s="318"/>
      <c r="M29" s="318"/>
      <c r="N29" s="318"/>
      <c r="O29" s="318"/>
    </row>
    <row r="30" spans="1:16" ht="16.95" customHeight="1">
      <c r="A30" s="2"/>
      <c r="B30" s="319" t="s">
        <v>26</v>
      </c>
      <c r="C30" s="319"/>
      <c r="D30" s="319"/>
      <c r="E30" s="319"/>
      <c r="F30" s="319"/>
      <c r="G30" s="319"/>
      <c r="H30" s="319"/>
      <c r="I30" s="319"/>
      <c r="J30" s="319"/>
      <c r="K30" s="319"/>
      <c r="L30" s="319"/>
      <c r="M30" s="319"/>
      <c r="N30" s="319"/>
      <c r="O30" s="319"/>
      <c r="P30"/>
    </row>
    <row r="31" spans="1:16" ht="30.6" customHeight="1">
      <c r="A31" s="2"/>
      <c r="B31" s="14">
        <v>1</v>
      </c>
      <c r="C31" s="320" t="s">
        <v>27</v>
      </c>
      <c r="D31" s="320"/>
      <c r="E31" s="320"/>
      <c r="F31" s="320"/>
      <c r="G31" s="320"/>
      <c r="H31" s="320"/>
      <c r="I31" s="320"/>
      <c r="J31" s="320"/>
      <c r="K31" s="320"/>
      <c r="L31" s="320"/>
      <c r="M31" s="320"/>
      <c r="N31" s="320"/>
      <c r="O31" s="320"/>
      <c r="P31"/>
    </row>
    <row r="32" spans="1:16" ht="16.95" customHeight="1">
      <c r="A32" s="2"/>
      <c r="B32" s="14">
        <v>2</v>
      </c>
      <c r="C32" s="320" t="s">
        <v>28</v>
      </c>
      <c r="D32" s="320"/>
      <c r="E32" s="320"/>
      <c r="F32" s="320"/>
      <c r="G32" s="320"/>
      <c r="H32" s="320"/>
      <c r="I32" s="320"/>
      <c r="J32" s="320"/>
      <c r="K32" s="320"/>
      <c r="L32" s="320"/>
      <c r="M32" s="320"/>
      <c r="N32" s="320"/>
      <c r="O32" s="320"/>
      <c r="P32"/>
    </row>
    <row r="33" spans="1:16" ht="38.4" customHeight="1">
      <c r="A33" s="2"/>
      <c r="B33" s="14">
        <v>3</v>
      </c>
      <c r="C33" s="320" t="s">
        <v>29</v>
      </c>
      <c r="D33" s="320"/>
      <c r="E33" s="320"/>
      <c r="F33" s="320"/>
      <c r="G33" s="320"/>
      <c r="H33" s="320"/>
      <c r="I33" s="320"/>
      <c r="J33" s="320"/>
      <c r="K33" s="320"/>
      <c r="L33" s="320"/>
      <c r="M33" s="320"/>
      <c r="N33" s="320"/>
      <c r="O33" s="320"/>
      <c r="P33"/>
    </row>
    <row r="34" spans="1:16" ht="54.6" customHeight="1">
      <c r="A34" s="2"/>
      <c r="B34" s="14">
        <v>4</v>
      </c>
      <c r="C34" s="320" t="s">
        <v>30</v>
      </c>
      <c r="D34" s="320"/>
      <c r="E34" s="320"/>
      <c r="F34" s="320"/>
      <c r="G34" s="320"/>
      <c r="H34" s="320"/>
      <c r="I34" s="320"/>
      <c r="J34" s="320"/>
      <c r="K34" s="320"/>
      <c r="L34" s="320"/>
      <c r="M34" s="320"/>
      <c r="N34" s="320"/>
      <c r="O34" s="320"/>
      <c r="P34"/>
    </row>
    <row r="35" spans="1:16" ht="34.200000000000003" customHeight="1">
      <c r="A35" s="2"/>
      <c r="B35" s="15">
        <v>5</v>
      </c>
      <c r="C35" s="317" t="s">
        <v>31</v>
      </c>
      <c r="D35" s="317"/>
      <c r="E35" s="317"/>
      <c r="F35" s="317"/>
      <c r="G35" s="317"/>
      <c r="H35" s="317"/>
      <c r="I35" s="317"/>
      <c r="J35" s="317"/>
      <c r="K35" s="317"/>
      <c r="L35" s="317"/>
      <c r="M35" s="317"/>
      <c r="N35" s="317"/>
      <c r="O35" s="317"/>
      <c r="P35"/>
    </row>
    <row r="36" spans="1:16" ht="16.5" customHeight="1">
      <c r="A36" s="2"/>
      <c r="H36" s="3"/>
      <c r="I36"/>
      <c r="J36"/>
      <c r="L36"/>
      <c r="M36"/>
      <c r="N36"/>
      <c r="O36"/>
      <c r="P36" s="16"/>
    </row>
    <row r="37" spans="1:16" ht="16.5" customHeight="1">
      <c r="A37" s="2"/>
      <c r="B37" s="318" t="s">
        <v>32</v>
      </c>
      <c r="C37" s="318"/>
      <c r="D37" s="318"/>
      <c r="E37" s="318"/>
      <c r="F37" s="318"/>
      <c r="G37" s="318"/>
      <c r="H37" s="318"/>
      <c r="I37" s="318"/>
      <c r="J37" s="318"/>
      <c r="K37" s="318"/>
      <c r="L37" s="318"/>
      <c r="M37" s="318"/>
      <c r="N37" s="318"/>
      <c r="O37" s="318"/>
    </row>
    <row r="38" spans="1:16" ht="16.95" customHeight="1">
      <c r="A38" s="2"/>
      <c r="B38" s="307" t="s">
        <v>33</v>
      </c>
      <c r="C38" s="307"/>
      <c r="D38" s="307"/>
      <c r="E38" s="307"/>
      <c r="F38" s="307"/>
      <c r="G38" s="307"/>
      <c r="H38" s="307"/>
      <c r="I38" s="316" t="s">
        <v>34</v>
      </c>
      <c r="J38" s="316"/>
      <c r="K38" s="316"/>
      <c r="L38" s="316"/>
      <c r="M38" s="316"/>
      <c r="N38" s="316"/>
      <c r="O38" s="316"/>
    </row>
    <row r="39" spans="1:16" ht="23.4" customHeight="1">
      <c r="A39" s="2"/>
      <c r="B39" s="307" t="s">
        <v>35</v>
      </c>
      <c r="C39" s="307"/>
      <c r="D39" s="307"/>
      <c r="E39" s="307"/>
      <c r="F39" s="307"/>
      <c r="G39" s="307"/>
      <c r="H39" s="307"/>
      <c r="I39" s="307" t="s">
        <v>36</v>
      </c>
      <c r="J39" s="307"/>
      <c r="K39" s="307"/>
      <c r="L39" s="307"/>
      <c r="M39" s="307"/>
      <c r="N39" s="307"/>
      <c r="O39" s="307"/>
    </row>
    <row r="40" spans="1:16" ht="34.200000000000003" customHeight="1">
      <c r="A40" s="2"/>
      <c r="B40" s="307" t="s">
        <v>37</v>
      </c>
      <c r="C40" s="307"/>
      <c r="D40" s="307"/>
      <c r="E40" s="307"/>
      <c r="F40" s="307"/>
      <c r="G40" s="307"/>
      <c r="H40" s="307"/>
      <c r="I40" s="316" t="s">
        <v>38</v>
      </c>
      <c r="J40" s="316"/>
      <c r="K40" s="316"/>
      <c r="L40" s="316"/>
      <c r="M40" s="316"/>
      <c r="N40" s="316"/>
      <c r="O40" s="316"/>
    </row>
    <row r="41" spans="1:16" ht="33.6" customHeight="1">
      <c r="A41" s="2"/>
      <c r="B41" s="307" t="s">
        <v>39</v>
      </c>
      <c r="C41" s="307"/>
      <c r="D41" s="307"/>
      <c r="E41" s="307"/>
      <c r="F41" s="307"/>
      <c r="G41" s="307"/>
      <c r="H41" s="307"/>
      <c r="I41" s="316" t="s">
        <v>40</v>
      </c>
      <c r="J41" s="316"/>
      <c r="K41" s="316"/>
      <c r="L41" s="316"/>
      <c r="M41" s="316"/>
      <c r="N41" s="316"/>
      <c r="O41" s="316"/>
    </row>
    <row r="42" spans="1:16" ht="16.95" customHeight="1">
      <c r="A42" s="2"/>
      <c r="B42" s="307" t="s">
        <v>41</v>
      </c>
      <c r="C42" s="307"/>
      <c r="D42" s="307"/>
      <c r="E42" s="307"/>
      <c r="F42" s="307"/>
      <c r="G42" s="307"/>
      <c r="H42" s="307"/>
      <c r="I42" s="316" t="s">
        <v>42</v>
      </c>
      <c r="J42" s="316"/>
      <c r="K42" s="316"/>
      <c r="L42" s="316"/>
      <c r="M42" s="316"/>
      <c r="N42" s="316"/>
      <c r="O42" s="316"/>
    </row>
    <row r="43" spans="1:16" ht="16.5" customHeight="1">
      <c r="A43" s="2"/>
      <c r="B43" s="3"/>
      <c r="C43" s="3"/>
      <c r="D43" s="3"/>
      <c r="E43" s="3"/>
      <c r="F43" s="3"/>
      <c r="G43" s="3"/>
      <c r="H43" s="3"/>
      <c r="I43" s="3"/>
      <c r="J43" s="3"/>
      <c r="K43" s="3"/>
      <c r="L43" s="17"/>
      <c r="M43" s="17"/>
      <c r="N43" s="17"/>
      <c r="O43" s="17"/>
    </row>
    <row r="44" spans="1:16" ht="16.5" customHeight="1">
      <c r="A44" s="2"/>
      <c r="B44" s="311" t="s">
        <v>43</v>
      </c>
      <c r="C44" s="311"/>
      <c r="D44" s="311"/>
      <c r="E44" s="311"/>
      <c r="F44" s="311"/>
      <c r="G44" s="311"/>
      <c r="H44" s="311"/>
      <c r="I44" s="311"/>
      <c r="J44" s="311"/>
      <c r="K44" s="311"/>
      <c r="L44" s="311"/>
      <c r="M44" s="311"/>
      <c r="N44" s="311"/>
      <c r="O44" s="311"/>
    </row>
    <row r="45" spans="1:16" ht="16.5" customHeight="1">
      <c r="A45" s="2"/>
      <c r="B45" s="312" t="s">
        <v>44</v>
      </c>
      <c r="C45" s="312"/>
      <c r="D45" s="312"/>
      <c r="E45" s="312"/>
      <c r="F45" s="312"/>
      <c r="G45" s="312"/>
      <c r="H45" s="312"/>
      <c r="I45" s="312"/>
      <c r="J45" s="312"/>
      <c r="K45" s="312"/>
      <c r="L45" s="312"/>
      <c r="M45" s="312"/>
      <c r="N45" s="312"/>
      <c r="O45" s="312"/>
    </row>
    <row r="46" spans="1:16" ht="16.5" customHeight="1">
      <c r="A46" s="2"/>
      <c r="B46" s="312"/>
      <c r="C46" s="312"/>
      <c r="D46" s="312"/>
      <c r="E46" s="312"/>
      <c r="F46" s="312"/>
      <c r="G46" s="312"/>
      <c r="H46" s="312"/>
      <c r="I46" s="312"/>
      <c r="J46" s="312"/>
      <c r="K46" s="312"/>
      <c r="L46" s="312"/>
      <c r="M46" s="312"/>
      <c r="N46" s="312"/>
      <c r="O46" s="312"/>
    </row>
    <row r="47" spans="1:16" ht="16.5" customHeight="1">
      <c r="A47" s="2"/>
      <c r="B47" s="313" t="s">
        <v>45</v>
      </c>
      <c r="C47" s="313"/>
      <c r="D47" s="313"/>
      <c r="E47" s="313"/>
      <c r="F47" s="313"/>
      <c r="G47" s="313"/>
      <c r="H47" s="313"/>
      <c r="I47" s="313"/>
      <c r="J47" s="313"/>
      <c r="K47" s="313"/>
      <c r="L47" s="313"/>
      <c r="M47" s="313"/>
      <c r="N47" s="313"/>
      <c r="O47" s="313"/>
    </row>
    <row r="48" spans="1:16" ht="16.5" customHeight="1">
      <c r="A48" s="2"/>
      <c r="B48" s="313"/>
      <c r="C48" s="313"/>
      <c r="D48" s="313"/>
      <c r="E48" s="313"/>
      <c r="F48" s="313"/>
      <c r="G48" s="313"/>
      <c r="H48" s="313"/>
      <c r="I48" s="313"/>
      <c r="J48" s="313"/>
      <c r="K48" s="313"/>
      <c r="L48" s="313"/>
      <c r="M48" s="313"/>
      <c r="N48" s="313"/>
      <c r="O48" s="313"/>
    </row>
    <row r="49" spans="1:15" ht="16.5" customHeight="1">
      <c r="A49" s="2"/>
      <c r="B49" s="313" t="s">
        <v>46</v>
      </c>
      <c r="C49" s="313"/>
      <c r="D49" s="313"/>
      <c r="E49" s="313"/>
      <c r="F49" s="313"/>
      <c r="G49" s="313"/>
      <c r="H49" s="313"/>
      <c r="I49" s="313"/>
      <c r="J49" s="313"/>
      <c r="K49" s="313"/>
      <c r="L49" s="313"/>
      <c r="M49" s="313"/>
      <c r="N49" s="313"/>
      <c r="O49" s="313"/>
    </row>
    <row r="50" spans="1:15" ht="16.5" customHeight="1">
      <c r="A50" s="2"/>
      <c r="B50" s="18"/>
      <c r="C50" s="19"/>
      <c r="D50" s="19"/>
      <c r="E50" s="19"/>
      <c r="F50" s="19"/>
      <c r="G50" s="19"/>
      <c r="H50" s="19"/>
      <c r="I50" s="19"/>
      <c r="J50" s="19"/>
      <c r="K50" s="19"/>
      <c r="L50" s="19"/>
      <c r="M50" s="19"/>
      <c r="N50" s="19"/>
      <c r="O50" s="20"/>
    </row>
    <row r="51" spans="1:15" ht="16.5" customHeight="1">
      <c r="A51" s="2"/>
      <c r="B51" s="3"/>
      <c r="C51" s="3"/>
      <c r="D51" s="3"/>
      <c r="E51" s="3"/>
      <c r="F51" s="3"/>
      <c r="G51" s="3"/>
      <c r="H51" s="3"/>
      <c r="I51" s="3"/>
      <c r="J51" s="3"/>
      <c r="K51" s="3"/>
      <c r="L51" s="3"/>
      <c r="M51" s="3"/>
      <c r="N51" s="3"/>
      <c r="O51" s="3"/>
    </row>
    <row r="52" spans="1:15" ht="16.5" customHeight="1">
      <c r="A52" s="2"/>
      <c r="B52" s="3"/>
      <c r="C52" s="3"/>
      <c r="D52" s="3"/>
      <c r="E52" s="3"/>
      <c r="F52" s="3"/>
      <c r="G52" s="3"/>
      <c r="H52" s="3"/>
      <c r="I52" s="3"/>
      <c r="J52" s="3"/>
      <c r="K52" s="3"/>
      <c r="L52" s="3"/>
      <c r="M52" s="3"/>
      <c r="N52" s="3"/>
      <c r="O52" s="3"/>
    </row>
    <row r="53" spans="1:15" ht="16.95" customHeight="1">
      <c r="A53" s="2"/>
      <c r="B53" s="287" t="s">
        <v>47</v>
      </c>
      <c r="C53" s="287"/>
      <c r="D53" s="287"/>
      <c r="E53" s="287"/>
      <c r="F53" s="287"/>
      <c r="G53" s="287"/>
      <c r="H53" s="287"/>
      <c r="I53" s="287"/>
      <c r="J53" s="287"/>
      <c r="K53" s="287"/>
      <c r="L53" s="287"/>
      <c r="M53" s="287"/>
      <c r="N53" s="287"/>
      <c r="O53" s="287"/>
    </row>
    <row r="54" spans="1:15" ht="16.95" customHeight="1">
      <c r="A54" s="2"/>
      <c r="B54" s="314" t="s">
        <v>48</v>
      </c>
      <c r="C54" s="314"/>
      <c r="D54" s="314"/>
      <c r="E54" s="314"/>
      <c r="F54" s="314"/>
      <c r="G54" s="314"/>
      <c r="H54" s="314"/>
      <c r="I54" s="314"/>
      <c r="J54" s="314"/>
      <c r="K54" s="314"/>
      <c r="L54" s="314"/>
      <c r="M54" s="315" t="s">
        <v>49</v>
      </c>
      <c r="N54" s="315"/>
      <c r="O54" s="315"/>
    </row>
    <row r="55" spans="1:15" ht="16.95" customHeight="1">
      <c r="A55" s="2"/>
      <c r="B55" s="314"/>
      <c r="C55" s="314"/>
      <c r="D55" s="314"/>
      <c r="E55" s="314"/>
      <c r="F55" s="314"/>
      <c r="G55" s="314"/>
      <c r="H55" s="314"/>
      <c r="I55" s="314"/>
      <c r="J55" s="314"/>
      <c r="K55" s="314"/>
      <c r="L55" s="314"/>
      <c r="M55" s="315"/>
      <c r="N55" s="315"/>
      <c r="O55" s="315"/>
    </row>
    <row r="56" spans="1:15" ht="16.95" customHeight="1">
      <c r="A56" s="2"/>
      <c r="B56" s="314"/>
      <c r="C56" s="314"/>
      <c r="D56" s="314"/>
      <c r="E56" s="314"/>
      <c r="F56" s="314"/>
      <c r="G56" s="314"/>
      <c r="H56" s="314"/>
      <c r="I56" s="314"/>
      <c r="J56" s="314"/>
      <c r="K56" s="314"/>
      <c r="L56" s="314"/>
      <c r="M56" s="315"/>
      <c r="N56" s="315"/>
      <c r="O56" s="315"/>
    </row>
    <row r="57" spans="1:15" ht="16.95" customHeight="1">
      <c r="A57" s="2"/>
      <c r="B57" s="22" t="s">
        <v>50</v>
      </c>
      <c r="C57" s="308" t="s">
        <v>51</v>
      </c>
      <c r="D57" s="308"/>
      <c r="E57" s="308"/>
      <c r="F57" s="308"/>
      <c r="G57" s="308"/>
      <c r="H57" s="308" t="s">
        <v>52</v>
      </c>
      <c r="I57" s="308"/>
      <c r="J57" s="308"/>
      <c r="K57" s="308"/>
      <c r="L57" s="308"/>
      <c r="M57" s="308"/>
      <c r="N57" s="308" t="s">
        <v>53</v>
      </c>
      <c r="O57" s="308"/>
    </row>
    <row r="58" spans="1:15" ht="28.95" customHeight="1">
      <c r="A58" s="2"/>
      <c r="B58" s="23" t="s">
        <v>54</v>
      </c>
      <c r="C58" s="309" t="s">
        <v>55</v>
      </c>
      <c r="D58" s="309"/>
      <c r="E58" s="309"/>
      <c r="F58" s="309"/>
      <c r="G58" s="309"/>
      <c r="H58" s="309" t="s">
        <v>56</v>
      </c>
      <c r="I58" s="309"/>
      <c r="J58" s="309"/>
      <c r="K58" s="309"/>
      <c r="L58" s="309"/>
      <c r="M58" s="309"/>
      <c r="N58" s="310" t="s">
        <v>57</v>
      </c>
      <c r="O58" s="310"/>
    </row>
    <row r="59" spans="1:15" ht="16.95" customHeight="1">
      <c r="A59" s="2"/>
      <c r="B59" s="24"/>
      <c r="C59" s="303"/>
      <c r="D59" s="303"/>
      <c r="E59" s="303"/>
      <c r="F59" s="303"/>
      <c r="G59" s="303"/>
      <c r="H59" s="25"/>
      <c r="I59" s="26"/>
      <c r="J59" s="26"/>
      <c r="K59" s="26"/>
      <c r="L59" s="26"/>
      <c r="M59" s="27"/>
      <c r="N59" s="303"/>
      <c r="O59" s="303"/>
    </row>
    <row r="60" spans="1:15" ht="16.95" customHeight="1">
      <c r="A60" s="2"/>
      <c r="B60" s="24"/>
      <c r="C60" s="303"/>
      <c r="D60" s="303"/>
      <c r="E60" s="303"/>
      <c r="F60" s="303"/>
      <c r="G60" s="303"/>
      <c r="H60" s="25"/>
      <c r="I60" s="26"/>
      <c r="J60" s="26"/>
      <c r="K60" s="26"/>
      <c r="L60" s="26"/>
      <c r="M60" s="27"/>
      <c r="N60" s="303"/>
      <c r="O60" s="303"/>
    </row>
    <row r="61" spans="1:15" ht="16.95" customHeight="1">
      <c r="A61" s="2"/>
      <c r="B61" s="24"/>
      <c r="C61" s="303"/>
      <c r="D61" s="303"/>
      <c r="E61" s="303"/>
      <c r="F61" s="303"/>
      <c r="G61" s="303"/>
      <c r="H61" s="25"/>
      <c r="I61" s="26"/>
      <c r="J61" s="26"/>
      <c r="K61" s="26"/>
      <c r="L61" s="26"/>
      <c r="M61" s="27"/>
      <c r="N61" s="303"/>
      <c r="O61" s="303"/>
    </row>
    <row r="62" spans="1:15" ht="16.95" customHeight="1">
      <c r="A62" s="2"/>
      <c r="B62" s="24"/>
      <c r="C62" s="303"/>
      <c r="D62" s="303"/>
      <c r="E62" s="303"/>
      <c r="F62" s="303"/>
      <c r="G62" s="303"/>
      <c r="H62" s="25"/>
      <c r="I62" s="26"/>
      <c r="J62" s="26"/>
      <c r="K62" s="26"/>
      <c r="L62" s="26"/>
      <c r="M62" s="27"/>
      <c r="N62" s="303"/>
      <c r="O62" s="303"/>
    </row>
    <row r="63" spans="1:15" ht="16.95" customHeight="1">
      <c r="A63" s="2"/>
      <c r="B63" s="24"/>
      <c r="C63" s="303"/>
      <c r="D63" s="303"/>
      <c r="E63" s="303"/>
      <c r="F63" s="303"/>
      <c r="G63" s="303"/>
      <c r="H63" s="25"/>
      <c r="I63" s="26"/>
      <c r="J63" s="26"/>
      <c r="K63" s="26"/>
      <c r="L63" s="26"/>
      <c r="M63" s="27"/>
      <c r="N63" s="303"/>
      <c r="O63" s="303"/>
    </row>
    <row r="64" spans="1:15" ht="16.5" customHeight="1">
      <c r="A64" s="2"/>
      <c r="B64" s="3"/>
      <c r="C64" s="3"/>
      <c r="D64" s="3"/>
      <c r="E64" s="3"/>
      <c r="F64" s="3"/>
      <c r="G64" s="3"/>
      <c r="H64" s="3"/>
      <c r="I64" s="3"/>
      <c r="J64" s="3"/>
      <c r="K64" s="3"/>
      <c r="L64" s="3"/>
      <c r="M64" s="3"/>
      <c r="N64" s="3"/>
      <c r="O64" s="3"/>
    </row>
    <row r="65" spans="1:15" ht="16.5" customHeight="1">
      <c r="A65" s="2"/>
      <c r="B65" s="3"/>
      <c r="C65" s="3"/>
      <c r="D65" s="3"/>
      <c r="E65" s="3"/>
      <c r="F65" s="3"/>
      <c r="G65" s="3"/>
      <c r="H65" s="3"/>
      <c r="I65" s="3"/>
      <c r="J65" s="3"/>
      <c r="K65" s="3"/>
      <c r="L65" s="3"/>
      <c r="M65" s="3"/>
      <c r="N65" s="3"/>
      <c r="O65" s="3"/>
    </row>
    <row r="66" spans="1:15" ht="16.95" customHeight="1">
      <c r="A66" s="2"/>
      <c r="B66" s="287" t="s">
        <v>58</v>
      </c>
      <c r="C66" s="287"/>
      <c r="D66" s="287"/>
      <c r="E66" s="287"/>
      <c r="F66" s="287"/>
      <c r="G66" s="287"/>
      <c r="H66" s="287"/>
      <c r="I66" s="287"/>
      <c r="J66" s="287"/>
      <c r="K66" s="287"/>
      <c r="L66" s="287"/>
      <c r="M66" s="287"/>
      <c r="N66" s="287"/>
      <c r="O66" s="287"/>
    </row>
    <row r="67" spans="1:15" ht="16.95" customHeight="1">
      <c r="A67" s="2"/>
      <c r="B67" s="307" t="s">
        <v>59</v>
      </c>
      <c r="C67" s="307"/>
      <c r="D67" s="307"/>
      <c r="E67" s="307"/>
      <c r="F67" s="307"/>
      <c r="G67" s="307"/>
      <c r="H67" s="307"/>
      <c r="I67" s="307"/>
      <c r="J67" s="307"/>
      <c r="K67" s="307"/>
      <c r="L67" s="307"/>
      <c r="M67" s="307"/>
      <c r="N67" s="307"/>
      <c r="O67" s="307"/>
    </row>
    <row r="68" spans="1:15" ht="16.95" customHeight="1">
      <c r="A68" s="2"/>
      <c r="B68" s="307"/>
      <c r="C68" s="307"/>
      <c r="D68" s="307"/>
      <c r="E68" s="307"/>
      <c r="F68" s="307"/>
      <c r="G68" s="307"/>
      <c r="H68" s="307"/>
      <c r="I68" s="307"/>
      <c r="J68" s="307"/>
      <c r="K68" s="307"/>
      <c r="L68" s="307"/>
      <c r="M68" s="307"/>
      <c r="N68" s="307"/>
      <c r="O68" s="307"/>
    </row>
    <row r="69" spans="1:15" ht="16.95" customHeight="1">
      <c r="A69" s="2"/>
      <c r="B69" s="28" t="s">
        <v>50</v>
      </c>
      <c r="C69" s="306" t="s">
        <v>60</v>
      </c>
      <c r="D69" s="306"/>
      <c r="E69" s="306"/>
      <c r="F69" s="306"/>
      <c r="G69" s="306"/>
      <c r="H69" s="306"/>
      <c r="I69" s="306" t="s">
        <v>52</v>
      </c>
      <c r="J69" s="306"/>
      <c r="K69" s="306"/>
      <c r="L69" s="306"/>
      <c r="M69" s="306"/>
      <c r="N69" s="306"/>
      <c r="O69" s="306"/>
    </row>
    <row r="70" spans="1:15" ht="16.95" customHeight="1">
      <c r="A70" s="2"/>
      <c r="B70" s="23"/>
      <c r="C70" s="303"/>
      <c r="D70" s="303"/>
      <c r="E70" s="303"/>
      <c r="F70" s="303"/>
      <c r="G70" s="303"/>
      <c r="H70" s="303"/>
      <c r="I70" s="25"/>
      <c r="J70" s="26"/>
      <c r="K70" s="26"/>
      <c r="L70" s="26"/>
      <c r="M70" s="26"/>
      <c r="N70" s="26"/>
      <c r="O70" s="27"/>
    </row>
    <row r="71" spans="1:15" ht="16.95" customHeight="1">
      <c r="A71" s="2"/>
      <c r="B71" s="24"/>
      <c r="C71" s="303"/>
      <c r="D71" s="303"/>
      <c r="E71" s="303"/>
      <c r="F71" s="303"/>
      <c r="G71" s="303"/>
      <c r="H71" s="303"/>
      <c r="I71" s="25"/>
      <c r="J71" s="26"/>
      <c r="K71" s="26"/>
      <c r="L71" s="26"/>
      <c r="M71" s="26"/>
      <c r="N71" s="26"/>
      <c r="O71" s="27"/>
    </row>
    <row r="72" spans="1:15" ht="16.95" customHeight="1">
      <c r="A72" s="2"/>
      <c r="B72" s="24"/>
      <c r="C72" s="303"/>
      <c r="D72" s="303"/>
      <c r="E72" s="303"/>
      <c r="F72" s="303"/>
      <c r="G72" s="303"/>
      <c r="H72" s="303"/>
      <c r="I72" s="25"/>
      <c r="J72" s="26"/>
      <c r="K72" s="26"/>
      <c r="L72" s="26"/>
      <c r="M72" s="26"/>
      <c r="N72" s="26"/>
      <c r="O72" s="27"/>
    </row>
    <row r="73" spans="1:15" ht="16.95" customHeight="1">
      <c r="A73" s="2"/>
      <c r="B73" s="24"/>
      <c r="C73" s="303"/>
      <c r="D73" s="303"/>
      <c r="E73" s="303"/>
      <c r="F73" s="303"/>
      <c r="G73" s="303"/>
      <c r="H73" s="303"/>
      <c r="I73" s="25"/>
      <c r="J73" s="26"/>
      <c r="K73" s="26"/>
      <c r="L73" s="26"/>
      <c r="M73" s="26"/>
      <c r="N73" s="26"/>
      <c r="O73" s="27"/>
    </row>
    <row r="74" spans="1:15" ht="16.95" customHeight="1">
      <c r="A74" s="2"/>
      <c r="B74" s="24"/>
      <c r="C74" s="303"/>
      <c r="D74" s="303"/>
      <c r="E74" s="303"/>
      <c r="F74" s="303"/>
      <c r="G74" s="303"/>
      <c r="H74" s="303"/>
      <c r="I74" s="25"/>
      <c r="J74" s="26"/>
      <c r="K74" s="26"/>
      <c r="L74" s="26"/>
      <c r="M74" s="26"/>
      <c r="N74" s="26"/>
      <c r="O74" s="27"/>
    </row>
    <row r="75" spans="1:15" ht="16.95" customHeight="1">
      <c r="A75" s="2"/>
      <c r="B75" s="3"/>
      <c r="C75" s="3"/>
      <c r="D75" s="3"/>
      <c r="E75" s="3"/>
      <c r="F75" s="3"/>
      <c r="G75" s="3"/>
      <c r="H75" s="3"/>
      <c r="I75" s="3"/>
      <c r="J75" s="3"/>
      <c r="K75" s="3"/>
      <c r="L75" s="3"/>
      <c r="M75" s="3"/>
      <c r="N75" s="3"/>
      <c r="O75" s="3"/>
    </row>
    <row r="76" spans="1:15" ht="16.95" customHeight="1">
      <c r="A76" s="2"/>
      <c r="B76" s="304" t="s">
        <v>61</v>
      </c>
      <c r="C76" s="304"/>
      <c r="D76" s="304"/>
      <c r="E76" s="304"/>
      <c r="F76" s="304"/>
      <c r="G76" s="29"/>
      <c r="H76" s="29"/>
      <c r="I76" s="29"/>
      <c r="J76" s="29"/>
      <c r="K76" s="30"/>
      <c r="L76" s="30"/>
      <c r="M76" s="30"/>
      <c r="N76" s="30"/>
      <c r="O76" s="3"/>
    </row>
    <row r="77" spans="1:15" ht="16.95" customHeight="1">
      <c r="A77" s="2"/>
      <c r="B77" s="290" t="s">
        <v>62</v>
      </c>
      <c r="C77" s="290"/>
      <c r="D77" s="290"/>
      <c r="E77" s="290" t="s">
        <v>63</v>
      </c>
      <c r="F77" s="290"/>
      <c r="G77" s="290"/>
      <c r="H77" s="290"/>
      <c r="I77" s="290"/>
      <c r="J77" s="305">
        <v>45763</v>
      </c>
      <c r="K77" s="305"/>
      <c r="L77" s="305"/>
      <c r="M77" s="305"/>
      <c r="N77" s="3"/>
    </row>
    <row r="78" spans="1:15" ht="16.5" customHeight="1">
      <c r="A78" s="2"/>
      <c r="B78" s="290" t="s">
        <v>64</v>
      </c>
      <c r="C78" s="290"/>
      <c r="D78" s="290"/>
      <c r="E78" s="290" t="s">
        <v>65</v>
      </c>
      <c r="F78" s="290"/>
      <c r="G78" s="290"/>
      <c r="H78" s="290"/>
      <c r="I78" s="290"/>
      <c r="J78" s="290" t="s">
        <v>66</v>
      </c>
      <c r="K78" s="290"/>
      <c r="L78" s="290"/>
      <c r="M78" s="290"/>
      <c r="N78" s="3"/>
    </row>
    <row r="79" spans="1:15" ht="16.5" customHeight="1">
      <c r="A79" s="2"/>
      <c r="B79" s="290"/>
      <c r="C79" s="290"/>
      <c r="D79" s="290"/>
      <c r="E79" s="290"/>
      <c r="F79" s="290"/>
      <c r="G79" s="290"/>
      <c r="H79" s="290"/>
      <c r="I79" s="290"/>
      <c r="J79" s="290"/>
      <c r="K79" s="290"/>
      <c r="L79" s="290"/>
      <c r="M79" s="290"/>
      <c r="N79" s="3"/>
    </row>
    <row r="80" spans="1:15" ht="16.5" customHeight="1">
      <c r="A80" s="2"/>
      <c r="B80" s="290"/>
      <c r="C80" s="290"/>
      <c r="D80" s="290"/>
      <c r="E80" s="290"/>
      <c r="F80" s="290"/>
      <c r="G80" s="290"/>
      <c r="H80" s="290"/>
      <c r="I80" s="290"/>
      <c r="J80" s="290"/>
      <c r="K80" s="290"/>
      <c r="L80" s="290"/>
      <c r="M80" s="290"/>
      <c r="N80" s="3"/>
    </row>
    <row r="81" spans="1:15" ht="16.5" customHeight="1">
      <c r="A81" s="2"/>
      <c r="B81" s="290" t="s">
        <v>67</v>
      </c>
      <c r="C81" s="290"/>
      <c r="D81" s="290"/>
      <c r="E81" s="290" t="s">
        <v>68</v>
      </c>
      <c r="F81" s="290"/>
      <c r="G81" s="290"/>
      <c r="H81" s="290"/>
      <c r="I81" s="290"/>
      <c r="J81" s="300" t="s">
        <v>69</v>
      </c>
      <c r="K81" s="300"/>
      <c r="L81" s="300"/>
      <c r="M81" s="300"/>
      <c r="N81" s="3"/>
    </row>
    <row r="82" spans="1:15" ht="16.5" customHeight="1">
      <c r="A82" s="2"/>
      <c r="B82" s="290"/>
      <c r="C82" s="290"/>
      <c r="D82" s="290"/>
      <c r="E82" s="290"/>
      <c r="F82" s="290"/>
      <c r="G82" s="290"/>
      <c r="H82" s="290"/>
      <c r="I82" s="290"/>
      <c r="J82" s="300"/>
      <c r="K82" s="300"/>
      <c r="L82" s="300"/>
      <c r="M82" s="300"/>
      <c r="N82" s="3"/>
    </row>
    <row r="83" spans="1:15" ht="16.5" customHeight="1">
      <c r="A83" s="2"/>
      <c r="B83" s="290"/>
      <c r="C83" s="290"/>
      <c r="D83" s="290"/>
      <c r="E83" s="290"/>
      <c r="F83" s="290"/>
      <c r="G83" s="290"/>
      <c r="H83" s="290"/>
      <c r="I83" s="290"/>
      <c r="J83" s="300"/>
      <c r="K83" s="300"/>
      <c r="L83" s="300"/>
      <c r="M83" s="300"/>
      <c r="N83" s="3"/>
    </row>
    <row r="84" spans="1:15" ht="16.5" customHeight="1">
      <c r="A84" s="2"/>
      <c r="B84" s="290"/>
      <c r="C84" s="290"/>
      <c r="D84" s="290"/>
      <c r="E84" s="290"/>
      <c r="F84" s="290"/>
      <c r="G84" s="290"/>
      <c r="H84" s="290"/>
      <c r="I84" s="290"/>
      <c r="J84" s="300"/>
      <c r="K84" s="300"/>
      <c r="L84" s="300"/>
      <c r="M84" s="300"/>
      <c r="N84" s="3"/>
    </row>
    <row r="85" spans="1:15" ht="16.5" customHeight="1">
      <c r="A85" s="2"/>
      <c r="B85" s="3"/>
      <c r="C85" s="3"/>
      <c r="D85" s="3"/>
      <c r="E85" s="3"/>
      <c r="F85" s="3"/>
      <c r="G85" s="3"/>
      <c r="H85" s="3"/>
      <c r="I85" s="3"/>
      <c r="J85" s="3"/>
      <c r="K85" s="3"/>
      <c r="L85" s="3"/>
      <c r="M85" s="3"/>
      <c r="N85" s="3"/>
      <c r="O85" s="3"/>
    </row>
    <row r="86" spans="1:15" ht="16.5" customHeight="1">
      <c r="A86" s="2"/>
      <c r="B86" s="3"/>
      <c r="C86" s="3"/>
      <c r="D86" s="3"/>
      <c r="E86" s="3"/>
      <c r="F86" s="3"/>
      <c r="G86" s="3"/>
      <c r="H86" s="3"/>
      <c r="I86" s="3"/>
      <c r="J86" s="3"/>
      <c r="K86" s="3"/>
      <c r="L86" s="3"/>
      <c r="M86" s="3"/>
      <c r="N86" s="3"/>
      <c r="O86" s="3"/>
    </row>
    <row r="87" spans="1:15" ht="16.95" customHeight="1">
      <c r="A87" s="2"/>
      <c r="B87" s="287" t="s">
        <v>70</v>
      </c>
      <c r="C87" s="287"/>
      <c r="D87" s="287"/>
      <c r="E87" s="287"/>
      <c r="F87" s="287"/>
      <c r="G87" s="287"/>
      <c r="H87" s="287"/>
      <c r="I87" s="287"/>
      <c r="J87" s="287"/>
      <c r="K87" s="287"/>
      <c r="L87" s="287"/>
      <c r="M87" s="287"/>
      <c r="N87" s="3"/>
    </row>
    <row r="88" spans="1:15" ht="16.95" customHeight="1">
      <c r="A88" s="2"/>
      <c r="B88" s="301" t="s">
        <v>71</v>
      </c>
      <c r="C88" s="301"/>
      <c r="D88" s="301"/>
      <c r="E88" s="301"/>
      <c r="F88" s="301"/>
      <c r="G88" s="301"/>
      <c r="H88" s="301"/>
      <c r="I88" s="301"/>
      <c r="J88" s="301"/>
      <c r="K88" s="301"/>
      <c r="L88" s="301"/>
      <c r="M88" s="301"/>
      <c r="N88" s="3"/>
    </row>
    <row r="89" spans="1:15" ht="26.4" customHeight="1">
      <c r="A89" s="2"/>
      <c r="B89" s="302" t="s">
        <v>72</v>
      </c>
      <c r="C89" s="302"/>
      <c r="D89" s="302"/>
      <c r="E89" s="302"/>
      <c r="F89" s="302"/>
      <c r="G89" s="302"/>
      <c r="H89" s="302"/>
      <c r="I89" s="302"/>
      <c r="J89" s="302"/>
      <c r="K89" s="302"/>
      <c r="L89" s="302"/>
      <c r="M89" s="302"/>
      <c r="N89" s="3"/>
    </row>
    <row r="90" spans="1:15" ht="16.95" customHeight="1">
      <c r="A90" s="2"/>
      <c r="B90" s="31"/>
      <c r="C90" s="32"/>
      <c r="D90" s="32"/>
      <c r="E90" s="32"/>
      <c r="F90" s="32"/>
      <c r="G90" s="32"/>
      <c r="H90" s="32"/>
      <c r="I90" s="32"/>
      <c r="J90" s="32"/>
      <c r="K90" s="32"/>
      <c r="L90" s="32"/>
      <c r="M90" s="33"/>
      <c r="N90" s="3"/>
    </row>
    <row r="91" spans="1:15" ht="16.95" customHeight="1">
      <c r="A91" s="2"/>
      <c r="B91" s="295" t="s">
        <v>73</v>
      </c>
      <c r="C91" s="295"/>
      <c r="D91" s="295"/>
      <c r="E91" s="295"/>
      <c r="F91" s="295"/>
      <c r="G91" s="295"/>
      <c r="H91" s="295"/>
      <c r="I91" s="295"/>
      <c r="J91" s="295"/>
      <c r="K91" s="295"/>
      <c r="L91" s="295"/>
      <c r="M91" s="295"/>
      <c r="N91" s="3"/>
    </row>
    <row r="92" spans="1:15" ht="16.95" customHeight="1">
      <c r="A92" s="2"/>
      <c r="B92" s="295"/>
      <c r="C92" s="295"/>
      <c r="D92" s="295"/>
      <c r="E92" s="295"/>
      <c r="F92" s="295"/>
      <c r="G92" s="295"/>
      <c r="H92" s="295"/>
      <c r="I92" s="295"/>
      <c r="J92" s="295"/>
      <c r="K92" s="295"/>
      <c r="L92" s="295"/>
      <c r="M92" s="295"/>
      <c r="N92" s="3"/>
    </row>
    <row r="93" spans="1:15" ht="16.95" customHeight="1">
      <c r="A93" s="2"/>
      <c r="B93" s="296" t="s">
        <v>74</v>
      </c>
      <c r="C93" s="296"/>
      <c r="D93" s="296"/>
      <c r="E93" s="296"/>
      <c r="F93" s="296"/>
      <c r="G93" s="296"/>
      <c r="H93" s="296"/>
      <c r="I93" s="296"/>
      <c r="J93" s="296"/>
      <c r="K93" s="296"/>
      <c r="L93" s="296"/>
      <c r="M93" s="296"/>
      <c r="N93" s="3"/>
    </row>
    <row r="94" spans="1:15" ht="16.95" customHeight="1">
      <c r="A94" s="2"/>
      <c r="B94" s="296" t="s">
        <v>75</v>
      </c>
      <c r="C94" s="296"/>
      <c r="D94" s="296"/>
      <c r="E94" s="296"/>
      <c r="F94" s="296"/>
      <c r="G94" s="296"/>
      <c r="H94" s="296"/>
      <c r="I94" s="296"/>
      <c r="J94" s="296"/>
      <c r="K94" s="296"/>
      <c r="L94" s="296"/>
      <c r="M94" s="296"/>
      <c r="N94" s="3"/>
    </row>
    <row r="95" spans="1:15" ht="16.95" customHeight="1">
      <c r="A95" s="2"/>
      <c r="B95" s="34"/>
      <c r="C95" s="35"/>
      <c r="D95" s="35"/>
      <c r="E95" s="35"/>
      <c r="F95" s="35"/>
      <c r="G95" s="35"/>
      <c r="H95" s="35"/>
      <c r="I95" s="35"/>
      <c r="J95" s="35"/>
      <c r="K95" s="35"/>
      <c r="L95" s="35"/>
      <c r="M95" s="36"/>
      <c r="N95" s="3"/>
    </row>
    <row r="96" spans="1:15" ht="16.5" customHeight="1">
      <c r="A96" s="2"/>
      <c r="B96" s="37"/>
      <c r="C96" s="38"/>
      <c r="D96" s="38"/>
      <c r="E96" s="38"/>
      <c r="F96" s="38"/>
      <c r="G96" s="38"/>
      <c r="H96" s="38"/>
      <c r="I96" s="38"/>
      <c r="J96" s="38"/>
      <c r="K96" s="38"/>
      <c r="L96" s="38"/>
      <c r="M96" s="39"/>
      <c r="N96" s="3"/>
    </row>
    <row r="97" spans="1:15" ht="16.5" customHeight="1">
      <c r="A97" s="2"/>
      <c r="B97" s="37"/>
      <c r="C97" s="38"/>
      <c r="D97" s="38"/>
      <c r="E97" s="38"/>
      <c r="F97" s="38"/>
      <c r="G97" s="38"/>
      <c r="H97" s="38"/>
      <c r="I97" s="38"/>
      <c r="J97" s="38"/>
      <c r="K97" s="38"/>
      <c r="L97" s="38"/>
      <c r="M97" s="39"/>
      <c r="N97" s="3"/>
    </row>
    <row r="98" spans="1:15" ht="16.5" customHeight="1">
      <c r="A98" s="2"/>
      <c r="B98" s="37"/>
      <c r="C98" s="38"/>
      <c r="D98" s="38"/>
      <c r="E98" s="38"/>
      <c r="F98" s="38"/>
      <c r="G98" s="38"/>
      <c r="H98" s="38"/>
      <c r="I98" s="38"/>
      <c r="J98" s="38"/>
      <c r="K98" s="38"/>
      <c r="L98" s="38"/>
      <c r="M98" s="39"/>
      <c r="N98" s="3"/>
    </row>
    <row r="99" spans="1:15" ht="16.5" customHeight="1">
      <c r="A99" s="2"/>
      <c r="B99" s="37"/>
      <c r="C99" s="38"/>
      <c r="D99" s="38"/>
      <c r="E99" s="38"/>
      <c r="F99" s="38"/>
      <c r="G99" s="38"/>
      <c r="H99" s="38"/>
      <c r="I99" s="38"/>
      <c r="J99" s="38"/>
      <c r="K99" s="38"/>
      <c r="L99" s="38"/>
      <c r="M99" s="39"/>
      <c r="N99" s="3"/>
    </row>
    <row r="100" spans="1:15" ht="16.5" customHeight="1">
      <c r="A100" s="2"/>
      <c r="B100" s="37"/>
      <c r="C100" s="38"/>
      <c r="D100" s="38"/>
      <c r="E100" s="38"/>
      <c r="F100" s="38"/>
      <c r="G100" s="38"/>
      <c r="H100" s="38"/>
      <c r="I100" s="38"/>
      <c r="J100" s="38"/>
      <c r="K100" s="38"/>
      <c r="L100" s="38"/>
      <c r="M100" s="39"/>
      <c r="N100" s="3"/>
    </row>
    <row r="101" spans="1:15" ht="16.5" customHeight="1">
      <c r="A101" s="2"/>
      <c r="B101" s="37"/>
      <c r="C101" s="38"/>
      <c r="D101" s="38"/>
      <c r="E101" s="38"/>
      <c r="F101" s="38"/>
      <c r="G101" s="38"/>
      <c r="H101" s="38"/>
      <c r="I101" s="38"/>
      <c r="J101" s="38"/>
      <c r="K101" s="38"/>
      <c r="L101" s="38"/>
      <c r="M101" s="39"/>
      <c r="N101" s="3"/>
    </row>
    <row r="102" spans="1:15" ht="16.5" customHeight="1">
      <c r="A102" s="2"/>
      <c r="B102" s="37"/>
      <c r="C102" s="38"/>
      <c r="D102" s="38"/>
      <c r="E102" s="38"/>
      <c r="F102" s="38"/>
      <c r="G102" s="38"/>
      <c r="H102" s="38"/>
      <c r="I102" s="38"/>
      <c r="J102" s="38"/>
      <c r="K102" s="38"/>
      <c r="L102" s="38"/>
      <c r="M102" s="39"/>
      <c r="N102" s="3"/>
    </row>
    <row r="103" spans="1:15" ht="16.5" customHeight="1">
      <c r="A103" s="2"/>
      <c r="B103" s="37"/>
      <c r="C103" s="38"/>
      <c r="D103" s="38"/>
      <c r="E103" s="38"/>
      <c r="F103" s="38"/>
      <c r="G103" s="38"/>
      <c r="H103" s="38"/>
      <c r="I103" s="38"/>
      <c r="J103" s="38"/>
      <c r="K103" s="38"/>
      <c r="L103" s="38"/>
      <c r="M103" s="39"/>
      <c r="N103" s="3"/>
    </row>
    <row r="104" spans="1:15" ht="16.5" customHeight="1">
      <c r="A104" s="2"/>
      <c r="B104" s="37"/>
      <c r="C104" s="38"/>
      <c r="D104" s="38"/>
      <c r="E104" s="38"/>
      <c r="F104" s="38"/>
      <c r="G104" s="38"/>
      <c r="H104" s="38"/>
      <c r="I104" s="38"/>
      <c r="J104" s="38"/>
      <c r="K104" s="38"/>
      <c r="L104" s="38"/>
      <c r="M104" s="39"/>
      <c r="N104" s="3"/>
    </row>
    <row r="105" spans="1:15" ht="16.5" customHeight="1">
      <c r="A105" s="2"/>
      <c r="B105" s="37"/>
      <c r="C105" s="38"/>
      <c r="D105" s="38"/>
      <c r="E105" s="38"/>
      <c r="F105" s="38"/>
      <c r="G105" s="38"/>
      <c r="H105" s="38"/>
      <c r="I105" s="38"/>
      <c r="J105" s="38"/>
      <c r="K105" s="38"/>
      <c r="L105" s="38"/>
      <c r="M105" s="39"/>
      <c r="N105" s="3"/>
    </row>
    <row r="106" spans="1:15" ht="16.5" customHeight="1">
      <c r="A106" s="2"/>
      <c r="B106" s="40"/>
      <c r="C106" s="41"/>
      <c r="D106" s="41"/>
      <c r="E106" s="41"/>
      <c r="F106" s="41"/>
      <c r="G106" s="41"/>
      <c r="H106" s="41"/>
      <c r="I106" s="41"/>
      <c r="J106" s="41"/>
      <c r="K106" s="41"/>
      <c r="L106" s="41"/>
      <c r="M106" s="42"/>
      <c r="N106" s="3"/>
    </row>
    <row r="107" spans="1:15" ht="16.5" customHeight="1">
      <c r="A107" s="2"/>
      <c r="B107" s="3"/>
      <c r="C107" s="3"/>
      <c r="D107" s="3"/>
      <c r="E107" s="3"/>
      <c r="F107" s="3"/>
      <c r="G107" s="3"/>
      <c r="H107" s="3"/>
      <c r="I107" s="3"/>
      <c r="J107" s="3"/>
      <c r="K107" s="3"/>
      <c r="L107" s="3"/>
      <c r="M107" s="3"/>
      <c r="N107" s="3"/>
      <c r="O107" s="3"/>
    </row>
    <row r="108" spans="1:15" ht="16.5" customHeight="1">
      <c r="A108" s="2"/>
      <c r="B108" s="3"/>
      <c r="C108" s="3"/>
      <c r="D108" s="3"/>
      <c r="E108" s="3"/>
      <c r="F108" s="3"/>
      <c r="G108" s="3"/>
      <c r="H108" s="3"/>
      <c r="I108" s="3"/>
      <c r="J108" s="3"/>
      <c r="K108" s="3"/>
      <c r="L108" s="3"/>
      <c r="M108" s="3"/>
      <c r="N108" s="3"/>
      <c r="O108" s="3"/>
    </row>
    <row r="109" spans="1:15" ht="16.5" customHeight="1">
      <c r="A109" s="2"/>
      <c r="B109" s="297" t="s">
        <v>76</v>
      </c>
      <c r="C109" s="297"/>
      <c r="D109" s="297"/>
      <c r="E109" s="297"/>
      <c r="F109" s="297"/>
      <c r="G109" s="297"/>
      <c r="H109" s="297"/>
      <c r="I109" s="297"/>
      <c r="J109" s="43"/>
      <c r="K109" s="43"/>
      <c r="L109" s="43"/>
      <c r="M109" s="43"/>
      <c r="N109" s="43"/>
      <c r="O109" s="43"/>
    </row>
    <row r="110" spans="1:15" ht="16.5" customHeight="1">
      <c r="A110" s="2"/>
      <c r="B110" s="43"/>
      <c r="C110" s="43"/>
      <c r="D110" s="43"/>
      <c r="E110" s="43"/>
      <c r="F110" s="43"/>
      <c r="G110" s="43"/>
      <c r="H110" s="43"/>
      <c r="I110" s="43"/>
      <c r="J110" s="43"/>
      <c r="K110" s="43"/>
      <c r="L110" s="43"/>
      <c r="M110" s="43"/>
      <c r="N110" s="43"/>
      <c r="O110" s="43"/>
    </row>
    <row r="111" spans="1:15" ht="16.5" customHeight="1">
      <c r="A111" s="2"/>
      <c r="B111" s="3"/>
      <c r="C111" s="3"/>
      <c r="D111" s="3"/>
      <c r="E111" s="3"/>
      <c r="F111" s="3"/>
      <c r="G111" s="3"/>
      <c r="H111" s="3"/>
      <c r="I111" s="3"/>
      <c r="J111" s="3"/>
      <c r="K111" s="3"/>
      <c r="L111" s="3"/>
      <c r="M111" s="3"/>
      <c r="N111" s="3"/>
      <c r="O111" s="3"/>
    </row>
    <row r="112" spans="1:15" ht="16.95" customHeight="1">
      <c r="A112" s="2"/>
      <c r="B112" s="298" t="s">
        <v>77</v>
      </c>
      <c r="C112" s="298"/>
      <c r="D112" s="298"/>
      <c r="E112" s="298"/>
      <c r="F112" s="298"/>
      <c r="G112" s="298"/>
      <c r="H112" s="298"/>
      <c r="I112" s="298"/>
      <c r="J112" s="298"/>
      <c r="K112" s="298"/>
      <c r="L112" s="298"/>
      <c r="M112" s="298"/>
      <c r="N112" s="3"/>
    </row>
    <row r="113" spans="1:14" ht="16.95" customHeight="1">
      <c r="A113" s="2"/>
      <c r="B113" s="299" t="s">
        <v>78</v>
      </c>
      <c r="C113" s="299"/>
      <c r="D113" s="299"/>
      <c r="E113" s="299"/>
      <c r="F113" s="299"/>
      <c r="G113" s="299"/>
      <c r="H113" s="299"/>
      <c r="I113" s="299"/>
      <c r="J113" s="299"/>
      <c r="K113" s="299"/>
      <c r="L113" s="299"/>
      <c r="M113" s="299"/>
      <c r="N113" s="3"/>
    </row>
    <row r="114" spans="1:14" ht="16.95" customHeight="1">
      <c r="A114" s="2"/>
      <c r="B114" s="299"/>
      <c r="C114" s="299"/>
      <c r="D114" s="299"/>
      <c r="E114" s="299"/>
      <c r="F114" s="299"/>
      <c r="G114" s="299"/>
      <c r="H114" s="299"/>
      <c r="I114" s="299"/>
      <c r="J114" s="299"/>
      <c r="K114" s="299"/>
      <c r="L114" s="299"/>
      <c r="M114" s="299"/>
      <c r="N114" s="3"/>
    </row>
    <row r="115" spans="1:14" ht="16.95" customHeight="1">
      <c r="A115" s="2"/>
      <c r="B115" s="289" t="s">
        <v>79</v>
      </c>
      <c r="C115" s="289"/>
      <c r="D115" s="289"/>
      <c r="E115" s="289"/>
      <c r="F115" s="289"/>
      <c r="G115" s="289"/>
      <c r="H115" s="289" t="s">
        <v>13</v>
      </c>
      <c r="I115" s="289"/>
      <c r="J115" s="289"/>
      <c r="K115" s="289"/>
      <c r="L115" s="289"/>
      <c r="M115" s="289"/>
      <c r="N115" s="3"/>
    </row>
    <row r="116" spans="1:14" ht="16.95" customHeight="1">
      <c r="A116" s="2"/>
      <c r="B116" s="294" t="s">
        <v>80</v>
      </c>
      <c r="C116" s="294"/>
      <c r="D116" s="294"/>
      <c r="E116" s="294"/>
      <c r="F116" s="294"/>
      <c r="G116" s="294"/>
      <c r="H116" s="294" t="s">
        <v>81</v>
      </c>
      <c r="I116" s="294"/>
      <c r="J116" s="294"/>
      <c r="K116" s="294"/>
      <c r="L116" s="294"/>
      <c r="M116" s="294"/>
      <c r="N116" s="3"/>
    </row>
    <row r="117" spans="1:14" ht="16.95" customHeight="1">
      <c r="A117" s="2"/>
      <c r="B117" s="294"/>
      <c r="C117" s="294"/>
      <c r="D117" s="294"/>
      <c r="E117" s="294"/>
      <c r="F117" s="294"/>
      <c r="G117" s="294"/>
      <c r="H117" s="294"/>
      <c r="I117" s="294"/>
      <c r="J117" s="294"/>
      <c r="K117" s="294"/>
      <c r="L117" s="294"/>
      <c r="M117" s="294"/>
      <c r="N117" s="3"/>
    </row>
    <row r="118" spans="1:14" ht="16.95" customHeight="1">
      <c r="A118" s="2"/>
      <c r="B118" s="294"/>
      <c r="C118" s="294"/>
      <c r="D118" s="294"/>
      <c r="E118" s="294"/>
      <c r="F118" s="294"/>
      <c r="G118" s="294"/>
      <c r="H118" s="294"/>
      <c r="I118" s="294"/>
      <c r="J118" s="294"/>
      <c r="K118" s="294"/>
      <c r="L118" s="294"/>
      <c r="M118" s="294"/>
      <c r="N118" s="3"/>
    </row>
    <row r="119" spans="1:14" ht="16.95" customHeight="1">
      <c r="A119" s="2"/>
      <c r="B119" s="294"/>
      <c r="C119" s="294"/>
      <c r="D119" s="294"/>
      <c r="E119" s="294"/>
      <c r="F119" s="294"/>
      <c r="G119" s="294"/>
      <c r="H119" s="294"/>
      <c r="I119" s="294"/>
      <c r="J119" s="294"/>
      <c r="K119" s="294"/>
      <c r="L119" s="294"/>
      <c r="M119" s="294"/>
      <c r="N119" s="3"/>
    </row>
    <row r="120" spans="1:14" ht="16.95" customHeight="1">
      <c r="A120" s="2"/>
      <c r="B120" s="294"/>
      <c r="C120" s="294"/>
      <c r="D120" s="294"/>
      <c r="E120" s="294"/>
      <c r="F120" s="294"/>
      <c r="G120" s="294"/>
      <c r="H120" s="294"/>
      <c r="I120" s="294"/>
      <c r="J120" s="294"/>
      <c r="K120" s="294"/>
      <c r="L120" s="294"/>
      <c r="M120" s="294"/>
      <c r="N120" s="3"/>
    </row>
    <row r="121" spans="1:14" ht="16.95" customHeight="1">
      <c r="A121" s="2"/>
      <c r="B121" s="294"/>
      <c r="C121" s="294"/>
      <c r="D121" s="294"/>
      <c r="E121" s="294"/>
      <c r="F121" s="294"/>
      <c r="G121" s="294"/>
      <c r="H121" s="294"/>
      <c r="I121" s="294"/>
      <c r="J121" s="294"/>
      <c r="K121" s="294"/>
      <c r="L121" s="294"/>
      <c r="M121" s="294"/>
      <c r="N121" s="3"/>
    </row>
    <row r="122" spans="1:14" ht="16.95" customHeight="1">
      <c r="A122" s="2"/>
      <c r="B122" s="294" t="s">
        <v>82</v>
      </c>
      <c r="C122" s="294"/>
      <c r="D122" s="294"/>
      <c r="E122" s="294"/>
      <c r="F122" s="294"/>
      <c r="G122" s="294"/>
      <c r="H122" s="294" t="s">
        <v>83</v>
      </c>
      <c r="I122" s="294"/>
      <c r="J122" s="294"/>
      <c r="K122" s="294"/>
      <c r="L122" s="294"/>
      <c r="M122" s="294"/>
      <c r="N122" s="3"/>
    </row>
    <row r="123" spans="1:14" ht="16.95" customHeight="1">
      <c r="A123" s="2"/>
      <c r="B123" s="294"/>
      <c r="C123" s="294"/>
      <c r="D123" s="294"/>
      <c r="E123" s="294"/>
      <c r="F123" s="294"/>
      <c r="G123" s="294"/>
      <c r="H123" s="294"/>
      <c r="I123" s="294"/>
      <c r="J123" s="294"/>
      <c r="K123" s="294"/>
      <c r="L123" s="294"/>
      <c r="M123" s="294"/>
      <c r="N123" s="3"/>
    </row>
    <row r="124" spans="1:14" ht="16.95" customHeight="1">
      <c r="A124" s="2"/>
      <c r="B124" s="294"/>
      <c r="C124" s="294"/>
      <c r="D124" s="294"/>
      <c r="E124" s="294"/>
      <c r="F124" s="294"/>
      <c r="G124" s="294"/>
      <c r="H124" s="294"/>
      <c r="I124" s="294"/>
      <c r="J124" s="294"/>
      <c r="K124" s="294"/>
      <c r="L124" s="294"/>
      <c r="M124" s="294"/>
      <c r="N124" s="3"/>
    </row>
    <row r="125" spans="1:14" ht="16.95" customHeight="1">
      <c r="A125" s="2"/>
      <c r="B125" s="294"/>
      <c r="C125" s="294"/>
      <c r="D125" s="294"/>
      <c r="E125" s="294"/>
      <c r="F125" s="294"/>
      <c r="G125" s="294"/>
      <c r="H125" s="294"/>
      <c r="I125" s="294"/>
      <c r="J125" s="294"/>
      <c r="K125" s="294"/>
      <c r="L125" s="294"/>
      <c r="M125" s="294"/>
      <c r="N125" s="3"/>
    </row>
    <row r="126" spans="1:14" ht="16.95" customHeight="1">
      <c r="A126" s="2"/>
      <c r="B126" s="294"/>
      <c r="C126" s="294"/>
      <c r="D126" s="294"/>
      <c r="E126" s="294"/>
      <c r="F126" s="294"/>
      <c r="G126" s="294"/>
      <c r="H126" s="294"/>
      <c r="I126" s="294"/>
      <c r="J126" s="294"/>
      <c r="K126" s="294"/>
      <c r="L126" s="294"/>
      <c r="M126" s="294"/>
      <c r="N126" s="3"/>
    </row>
    <row r="127" spans="1:14" ht="16.95" customHeight="1">
      <c r="A127" s="2"/>
      <c r="B127" s="294"/>
      <c r="C127" s="294"/>
      <c r="D127" s="294"/>
      <c r="E127" s="294"/>
      <c r="F127" s="294"/>
      <c r="G127" s="294"/>
      <c r="H127" s="294"/>
      <c r="I127" s="294"/>
      <c r="J127" s="294"/>
      <c r="K127" s="294"/>
      <c r="L127" s="294"/>
      <c r="M127" s="294"/>
      <c r="N127" s="3"/>
    </row>
    <row r="128" spans="1:14" ht="16.95" customHeight="1">
      <c r="A128" s="2"/>
      <c r="B128" s="293" t="s">
        <v>84</v>
      </c>
      <c r="C128" s="293"/>
      <c r="D128" s="293"/>
      <c r="E128" s="293" t="s">
        <v>85</v>
      </c>
      <c r="F128" s="293"/>
      <c r="G128" s="293"/>
      <c r="H128" s="293" t="s">
        <v>84</v>
      </c>
      <c r="I128" s="293"/>
      <c r="J128" s="293"/>
      <c r="K128" s="293" t="s">
        <v>85</v>
      </c>
      <c r="L128" s="293"/>
      <c r="M128" s="293"/>
      <c r="N128" s="3"/>
    </row>
    <row r="129" spans="1:15" ht="16.95" customHeight="1">
      <c r="A129" s="2"/>
      <c r="B129" s="293" t="s">
        <v>86</v>
      </c>
      <c r="C129" s="293"/>
      <c r="D129" s="293"/>
      <c r="E129" s="293" t="s">
        <v>87</v>
      </c>
      <c r="F129" s="293"/>
      <c r="G129" s="293"/>
      <c r="H129" s="293" t="s">
        <v>86</v>
      </c>
      <c r="I129" s="293"/>
      <c r="J129" s="293"/>
      <c r="K129" s="293" t="s">
        <v>87</v>
      </c>
      <c r="L129" s="293"/>
      <c r="M129" s="293"/>
      <c r="N129" s="3"/>
    </row>
    <row r="130" spans="1:15" ht="16.95" customHeight="1">
      <c r="A130" s="2"/>
      <c r="B130" s="293" t="s">
        <v>88</v>
      </c>
      <c r="C130" s="293"/>
      <c r="D130" s="293"/>
      <c r="E130" s="293">
        <v>2008</v>
      </c>
      <c r="F130" s="293"/>
      <c r="G130" s="293"/>
      <c r="H130" s="293" t="s">
        <v>88</v>
      </c>
      <c r="I130" s="293"/>
      <c r="J130" s="293"/>
      <c r="K130" s="293">
        <v>2008</v>
      </c>
      <c r="L130" s="293"/>
      <c r="M130" s="293"/>
      <c r="N130" s="3"/>
    </row>
    <row r="131" spans="1:15" ht="16.95" customHeight="1">
      <c r="A131" s="2"/>
      <c r="B131" s="293" t="s">
        <v>89</v>
      </c>
      <c r="C131" s="293"/>
      <c r="D131" s="293"/>
      <c r="E131" s="293" t="s">
        <v>90</v>
      </c>
      <c r="F131" s="293"/>
      <c r="G131" s="293"/>
      <c r="H131" s="293" t="s">
        <v>89</v>
      </c>
      <c r="I131" s="293"/>
      <c r="J131" s="293"/>
      <c r="K131" s="293" t="s">
        <v>90</v>
      </c>
      <c r="L131" s="293"/>
      <c r="M131" s="293"/>
      <c r="N131" s="3"/>
    </row>
    <row r="132" spans="1:15" ht="16.95" customHeight="1">
      <c r="A132" s="2"/>
      <c r="B132" s="293" t="s">
        <v>91</v>
      </c>
      <c r="C132" s="293"/>
      <c r="D132" s="293"/>
      <c r="E132" s="293" t="s">
        <v>92</v>
      </c>
      <c r="F132" s="293"/>
      <c r="G132" s="293"/>
      <c r="H132" s="293" t="s">
        <v>91</v>
      </c>
      <c r="I132" s="293"/>
      <c r="J132" s="293"/>
      <c r="K132" s="293" t="s">
        <v>93</v>
      </c>
      <c r="L132" s="293"/>
      <c r="M132" s="293"/>
      <c r="N132" s="3"/>
    </row>
    <row r="133" spans="1:15" ht="16.95" customHeight="1">
      <c r="A133" s="2"/>
      <c r="B133" s="293"/>
      <c r="C133" s="293"/>
      <c r="D133" s="293"/>
      <c r="E133" s="293"/>
      <c r="F133" s="293"/>
      <c r="G133" s="293"/>
      <c r="H133" s="293"/>
      <c r="I133" s="293"/>
      <c r="J133" s="293"/>
      <c r="K133" s="293"/>
      <c r="L133" s="293"/>
      <c r="M133" s="293"/>
      <c r="N133" s="3"/>
    </row>
    <row r="134" spans="1:15" ht="16.95" customHeight="1">
      <c r="A134" s="2"/>
      <c r="B134" s="293" t="s">
        <v>94</v>
      </c>
      <c r="C134" s="293"/>
      <c r="D134" s="293"/>
      <c r="E134" s="293" t="s">
        <v>95</v>
      </c>
      <c r="F134" s="293"/>
      <c r="G134" s="293"/>
      <c r="H134" s="293" t="s">
        <v>94</v>
      </c>
      <c r="I134" s="293"/>
      <c r="J134" s="293"/>
      <c r="K134" s="293" t="s">
        <v>95</v>
      </c>
      <c r="L134" s="293"/>
      <c r="M134" s="293"/>
      <c r="N134" s="3"/>
    </row>
    <row r="135" spans="1:15" ht="16.95" customHeight="1">
      <c r="A135" s="2"/>
      <c r="B135" s="293" t="s">
        <v>96</v>
      </c>
      <c r="C135" s="293"/>
      <c r="D135" s="293"/>
      <c r="E135" s="293" t="s">
        <v>90</v>
      </c>
      <c r="F135" s="293"/>
      <c r="G135" s="293"/>
      <c r="H135" s="293" t="s">
        <v>96</v>
      </c>
      <c r="I135" s="293"/>
      <c r="J135" s="293"/>
      <c r="K135" s="293" t="s">
        <v>90</v>
      </c>
      <c r="L135" s="293"/>
      <c r="M135" s="293"/>
      <c r="N135" s="3"/>
    </row>
    <row r="136" spans="1:15" ht="16.95" customHeight="1">
      <c r="A136" s="2"/>
      <c r="B136" s="293" t="s">
        <v>97</v>
      </c>
      <c r="C136" s="293"/>
      <c r="D136" s="293"/>
      <c r="E136" s="293" t="s">
        <v>98</v>
      </c>
      <c r="F136" s="293"/>
      <c r="G136" s="293"/>
      <c r="H136" s="293" t="s">
        <v>97</v>
      </c>
      <c r="I136" s="293"/>
      <c r="J136" s="293"/>
      <c r="K136" s="293" t="s">
        <v>93</v>
      </c>
      <c r="L136" s="293"/>
      <c r="M136" s="293"/>
      <c r="N136" s="3"/>
    </row>
    <row r="137" spans="1:15" ht="16.95" customHeight="1">
      <c r="A137" s="2"/>
      <c r="B137" s="293"/>
      <c r="C137" s="293"/>
      <c r="D137" s="293"/>
      <c r="E137" s="293"/>
      <c r="F137" s="293"/>
      <c r="G137" s="293"/>
      <c r="H137" s="293"/>
      <c r="I137" s="293"/>
      <c r="J137" s="293"/>
      <c r="K137" s="293"/>
      <c r="L137" s="293"/>
      <c r="M137" s="293"/>
      <c r="N137" s="3"/>
    </row>
    <row r="138" spans="1:15" ht="16.95" customHeight="1">
      <c r="A138" s="2"/>
      <c r="B138" s="293" t="s">
        <v>99</v>
      </c>
      <c r="C138" s="293"/>
      <c r="D138" s="293"/>
      <c r="E138" s="293" t="s">
        <v>100</v>
      </c>
      <c r="F138" s="293"/>
      <c r="G138" s="293"/>
      <c r="H138" s="293" t="s">
        <v>99</v>
      </c>
      <c r="I138" s="293"/>
      <c r="J138" s="293"/>
      <c r="K138" s="293" t="s">
        <v>93</v>
      </c>
      <c r="L138" s="293"/>
      <c r="M138" s="293"/>
      <c r="N138" s="3"/>
    </row>
    <row r="139" spans="1:15" ht="16.95" customHeight="1">
      <c r="A139" s="2"/>
      <c r="B139" s="293"/>
      <c r="C139" s="293"/>
      <c r="D139" s="293"/>
      <c r="E139" s="293"/>
      <c r="F139" s="293"/>
      <c r="G139" s="293"/>
      <c r="H139" s="293"/>
      <c r="I139" s="293"/>
      <c r="J139" s="293"/>
      <c r="K139" s="293"/>
      <c r="L139" s="293"/>
      <c r="M139" s="293"/>
      <c r="N139" s="3"/>
    </row>
    <row r="140" spans="1:15" ht="16.5" customHeight="1">
      <c r="A140" s="2"/>
      <c r="B140" s="3"/>
      <c r="C140" s="3"/>
      <c r="D140" s="3"/>
      <c r="E140" s="3"/>
      <c r="F140" s="3"/>
      <c r="G140" s="3"/>
      <c r="H140" s="3"/>
      <c r="I140" s="3"/>
      <c r="J140" s="3"/>
      <c r="K140" s="3"/>
      <c r="L140" s="3"/>
      <c r="M140" s="3"/>
      <c r="N140" s="3"/>
      <c r="O140" s="3"/>
    </row>
    <row r="141" spans="1:15" ht="16.5" customHeight="1">
      <c r="A141" s="2"/>
      <c r="B141" s="3"/>
      <c r="C141" s="3"/>
      <c r="D141" s="3"/>
      <c r="E141" s="3"/>
      <c r="F141" s="3"/>
      <c r="G141" s="3"/>
      <c r="H141" s="3"/>
      <c r="I141" s="3"/>
      <c r="J141" s="3"/>
      <c r="K141" s="3"/>
      <c r="L141" s="3"/>
      <c r="M141" s="3"/>
      <c r="N141" s="3"/>
      <c r="O141" s="3"/>
    </row>
    <row r="142" spans="1:15" ht="16.95" customHeight="1">
      <c r="A142" s="2"/>
      <c r="B142" s="287" t="s">
        <v>101</v>
      </c>
      <c r="C142" s="287"/>
      <c r="D142" s="287"/>
      <c r="E142" s="287"/>
      <c r="F142" s="287"/>
      <c r="G142" s="287"/>
      <c r="H142" s="287"/>
      <c r="I142" s="287"/>
      <c r="J142" s="3"/>
      <c r="K142" s="3"/>
      <c r="L142" s="3"/>
    </row>
    <row r="143" spans="1:15" ht="16.95" customHeight="1">
      <c r="A143" s="2"/>
      <c r="B143" s="288" t="s">
        <v>102</v>
      </c>
      <c r="C143" s="288"/>
      <c r="D143" s="288"/>
      <c r="E143" s="288"/>
      <c r="F143" s="288"/>
      <c r="G143" s="288"/>
      <c r="H143" s="288"/>
      <c r="I143" s="288"/>
      <c r="J143" s="3"/>
      <c r="K143" s="3"/>
      <c r="L143" s="3"/>
    </row>
    <row r="144" spans="1:15" ht="16.95" customHeight="1">
      <c r="A144" s="2"/>
      <c r="B144" s="288"/>
      <c r="C144" s="288"/>
      <c r="D144" s="288"/>
      <c r="E144" s="288"/>
      <c r="F144" s="288"/>
      <c r="G144" s="288"/>
      <c r="H144" s="288"/>
      <c r="I144" s="288"/>
      <c r="J144" s="3"/>
      <c r="K144" s="3"/>
      <c r="L144" s="3"/>
    </row>
    <row r="145" spans="1:12" ht="16.95" customHeight="1">
      <c r="A145" s="2"/>
      <c r="B145" s="288"/>
      <c r="C145" s="288"/>
      <c r="D145" s="288"/>
      <c r="E145" s="288"/>
      <c r="F145" s="288"/>
      <c r="G145" s="288"/>
      <c r="H145" s="288"/>
      <c r="I145" s="288"/>
      <c r="J145" s="3"/>
      <c r="K145" s="3"/>
      <c r="L145" s="3"/>
    </row>
    <row r="146" spans="1:12" ht="16.95" customHeight="1">
      <c r="A146" s="2"/>
      <c r="B146" s="289" t="s">
        <v>79</v>
      </c>
      <c r="C146" s="289"/>
      <c r="D146" s="289"/>
      <c r="E146" s="289"/>
      <c r="F146" s="289" t="s">
        <v>103</v>
      </c>
      <c r="G146" s="289"/>
      <c r="H146" s="289"/>
      <c r="I146" s="289"/>
      <c r="J146" s="3"/>
      <c r="K146" s="3"/>
      <c r="L146" s="3"/>
    </row>
    <row r="147" spans="1:12" ht="16.95" customHeight="1">
      <c r="A147" s="2"/>
      <c r="B147" s="292" t="s">
        <v>104</v>
      </c>
      <c r="C147" s="292" t="s">
        <v>105</v>
      </c>
      <c r="D147" s="292" t="s">
        <v>106</v>
      </c>
      <c r="E147" s="292" t="s">
        <v>107</v>
      </c>
      <c r="F147" s="292" t="s">
        <v>104</v>
      </c>
      <c r="G147" s="292" t="s">
        <v>105</v>
      </c>
      <c r="H147" s="292" t="s">
        <v>106</v>
      </c>
      <c r="I147" s="292" t="s">
        <v>107</v>
      </c>
      <c r="J147" s="3"/>
      <c r="K147" s="3"/>
      <c r="L147" s="3"/>
    </row>
    <row r="148" spans="1:12" ht="16.95" customHeight="1">
      <c r="A148" s="2"/>
      <c r="B148" s="292"/>
      <c r="C148" s="292"/>
      <c r="D148" s="292"/>
      <c r="E148" s="292"/>
      <c r="F148" s="292"/>
      <c r="G148" s="292"/>
      <c r="H148" s="292"/>
      <c r="I148" s="292"/>
      <c r="J148" s="3"/>
      <c r="K148" s="3"/>
      <c r="L148" s="3"/>
    </row>
    <row r="149" spans="1:12" ht="16.95" customHeight="1">
      <c r="A149" s="2"/>
      <c r="B149" s="46">
        <v>20</v>
      </c>
      <c r="C149" s="46">
        <v>30</v>
      </c>
      <c r="D149" s="46">
        <v>40</v>
      </c>
      <c r="E149" s="46">
        <v>30</v>
      </c>
      <c r="F149" s="47">
        <f>100*(B149/$B$149)</f>
        <v>100</v>
      </c>
      <c r="G149" s="47">
        <f>100*(C149/$B$149)</f>
        <v>150</v>
      </c>
      <c r="H149" s="47">
        <f>100*(D149/$B$149)</f>
        <v>200</v>
      </c>
      <c r="I149" s="47">
        <f>100*(E149/$B$149)</f>
        <v>150</v>
      </c>
      <c r="J149" s="3"/>
      <c r="K149" s="3"/>
      <c r="L149" s="3"/>
    </row>
    <row r="150" spans="1:12" ht="16.95" customHeight="1">
      <c r="A150" s="2"/>
      <c r="B150" s="3"/>
      <c r="C150" s="3"/>
      <c r="D150" s="3"/>
      <c r="E150" s="3"/>
      <c r="F150" s="3"/>
      <c r="G150" s="3"/>
      <c r="H150" s="3"/>
      <c r="I150" s="3"/>
      <c r="J150" s="3"/>
      <c r="K150" s="3"/>
      <c r="L150" s="3"/>
    </row>
    <row r="151" spans="1:12" ht="16.95" customHeight="1">
      <c r="A151" s="2"/>
      <c r="B151" s="3"/>
      <c r="C151" s="3"/>
      <c r="D151" s="3"/>
      <c r="E151" s="3"/>
      <c r="F151" s="3"/>
      <c r="G151" s="3"/>
      <c r="H151" s="3"/>
      <c r="I151" s="3"/>
      <c r="J151" s="3"/>
      <c r="K151" s="3"/>
      <c r="L151" s="3"/>
    </row>
    <row r="152" spans="1:12" ht="16.95" customHeight="1">
      <c r="A152" s="2"/>
      <c r="B152" s="287" t="s">
        <v>108</v>
      </c>
      <c r="C152" s="287"/>
      <c r="D152" s="287"/>
      <c r="E152" s="287"/>
      <c r="F152" s="287"/>
      <c r="G152" s="287"/>
      <c r="H152" s="287"/>
      <c r="I152" s="287"/>
      <c r="J152" s="3"/>
      <c r="K152" s="3"/>
      <c r="L152" s="3"/>
    </row>
    <row r="153" spans="1:12" ht="16.95" customHeight="1">
      <c r="A153" s="2"/>
      <c r="B153" s="288" t="s">
        <v>109</v>
      </c>
      <c r="C153" s="288"/>
      <c r="D153" s="288"/>
      <c r="E153" s="288"/>
      <c r="F153" s="288"/>
      <c r="G153" s="288"/>
      <c r="H153" s="288"/>
      <c r="I153" s="288"/>
      <c r="J153" s="3"/>
      <c r="K153" s="3"/>
      <c r="L153" s="3"/>
    </row>
    <row r="154" spans="1:12" ht="16.95" customHeight="1">
      <c r="A154" s="2"/>
      <c r="B154" s="288"/>
      <c r="C154" s="288"/>
      <c r="D154" s="288"/>
      <c r="E154" s="288"/>
      <c r="F154" s="288"/>
      <c r="G154" s="288"/>
      <c r="H154" s="288"/>
      <c r="I154" s="288"/>
      <c r="J154" s="3"/>
      <c r="K154" s="3"/>
      <c r="L154" s="3"/>
    </row>
    <row r="155" spans="1:12" ht="16.95" customHeight="1">
      <c r="A155" s="2"/>
      <c r="B155" s="288"/>
      <c r="C155" s="288"/>
      <c r="D155" s="288"/>
      <c r="E155" s="288"/>
      <c r="F155" s="288"/>
      <c r="G155" s="288"/>
      <c r="H155" s="288"/>
      <c r="I155" s="288"/>
      <c r="J155" s="3"/>
      <c r="K155" s="3"/>
      <c r="L155" s="3"/>
    </row>
    <row r="156" spans="1:12" ht="16.95" customHeight="1">
      <c r="A156" s="2"/>
      <c r="B156" s="288"/>
      <c r="C156" s="288"/>
      <c r="D156" s="288"/>
      <c r="E156" s="288"/>
      <c r="F156" s="288"/>
      <c r="G156" s="288"/>
      <c r="H156" s="288"/>
      <c r="I156" s="288"/>
      <c r="J156" s="3"/>
      <c r="K156" s="3"/>
      <c r="L156" s="3"/>
    </row>
    <row r="157" spans="1:12" ht="16.95" customHeight="1">
      <c r="A157" s="2"/>
      <c r="B157" s="288"/>
      <c r="C157" s="288"/>
      <c r="D157" s="288"/>
      <c r="E157" s="288"/>
      <c r="F157" s="288"/>
      <c r="G157" s="288"/>
      <c r="H157" s="288"/>
      <c r="I157" s="288"/>
      <c r="J157" s="3"/>
      <c r="K157" s="3"/>
      <c r="L157" s="3"/>
    </row>
    <row r="158" spans="1:12" ht="16.95" customHeight="1">
      <c r="A158" s="2"/>
      <c r="B158" s="289" t="s">
        <v>79</v>
      </c>
      <c r="C158" s="289"/>
      <c r="D158" s="289"/>
      <c r="E158" s="289"/>
      <c r="F158" s="289" t="s">
        <v>103</v>
      </c>
      <c r="G158" s="289"/>
      <c r="H158" s="289"/>
      <c r="I158" s="289"/>
      <c r="J158" s="3"/>
      <c r="K158" s="3"/>
      <c r="L158" s="3"/>
    </row>
    <row r="159" spans="1:12" ht="16.95" customHeight="1">
      <c r="A159" s="2"/>
      <c r="B159" s="290" t="s">
        <v>110</v>
      </c>
      <c r="C159" s="290"/>
      <c r="D159" s="290"/>
      <c r="E159" s="290"/>
      <c r="F159" s="291" t="s">
        <v>111</v>
      </c>
      <c r="G159" s="291"/>
      <c r="H159" s="291"/>
      <c r="I159" s="291"/>
      <c r="J159" s="3"/>
      <c r="K159" s="3"/>
      <c r="L159" s="3"/>
    </row>
    <row r="160" spans="1:12" ht="16.95" customHeight="1">
      <c r="A160" s="2"/>
      <c r="B160" s="290"/>
      <c r="C160" s="290"/>
      <c r="D160" s="290"/>
      <c r="E160" s="290"/>
      <c r="F160" s="291"/>
      <c r="G160" s="291"/>
      <c r="H160" s="291"/>
      <c r="I160" s="291"/>
      <c r="J160" s="3"/>
      <c r="K160" s="3"/>
      <c r="L160" s="3"/>
    </row>
    <row r="161" spans="1:15" ht="16.95" customHeight="1">
      <c r="A161" s="2"/>
      <c r="B161" s="290"/>
      <c r="C161" s="290"/>
      <c r="D161" s="290"/>
      <c r="E161" s="290"/>
      <c r="F161" s="291"/>
      <c r="G161" s="291"/>
      <c r="H161" s="291"/>
      <c r="I161" s="291"/>
      <c r="J161" s="3"/>
      <c r="K161" s="3"/>
      <c r="L161" s="3"/>
    </row>
    <row r="162" spans="1:15" ht="16.95" customHeight="1">
      <c r="A162" s="2"/>
      <c r="B162" s="48" t="s">
        <v>104</v>
      </c>
      <c r="C162" s="48" t="s">
        <v>105</v>
      </c>
      <c r="D162" s="48" t="s">
        <v>106</v>
      </c>
      <c r="E162" s="48" t="s">
        <v>107</v>
      </c>
      <c r="F162" s="48" t="s">
        <v>104</v>
      </c>
      <c r="G162" s="48" t="s">
        <v>105</v>
      </c>
      <c r="H162" s="48" t="s">
        <v>106</v>
      </c>
      <c r="I162" s="48" t="s">
        <v>107</v>
      </c>
      <c r="J162" s="3"/>
      <c r="K162" s="3"/>
      <c r="L162" s="3"/>
    </row>
    <row r="163" spans="1:15" ht="16.95" customHeight="1">
      <c r="A163" s="2"/>
      <c r="B163" s="286">
        <v>50</v>
      </c>
      <c r="C163" s="286">
        <v>70</v>
      </c>
      <c r="D163" s="286">
        <v>74</v>
      </c>
      <c r="E163" s="286">
        <v>80</v>
      </c>
      <c r="F163" s="286" t="s">
        <v>112</v>
      </c>
      <c r="G163" s="286" t="s">
        <v>113</v>
      </c>
      <c r="H163" s="286" t="s">
        <v>114</v>
      </c>
      <c r="I163" s="286" t="s">
        <v>115</v>
      </c>
      <c r="J163" s="3"/>
      <c r="K163" s="3"/>
      <c r="L163" s="3"/>
    </row>
    <row r="164" spans="1:15" ht="16.95" customHeight="1">
      <c r="A164" s="2"/>
      <c r="B164" s="286"/>
      <c r="C164" s="286"/>
      <c r="D164" s="286"/>
      <c r="E164" s="286"/>
      <c r="F164" s="286"/>
      <c r="G164" s="286"/>
      <c r="H164" s="286"/>
      <c r="I164" s="286"/>
      <c r="J164" s="3"/>
      <c r="K164" s="3"/>
      <c r="L164" s="3"/>
    </row>
    <row r="165" spans="1:15" ht="16.5" customHeight="1">
      <c r="A165" s="2"/>
      <c r="B165" s="3"/>
      <c r="C165" s="3"/>
      <c r="D165" s="3"/>
      <c r="E165" s="3"/>
      <c r="F165" s="3"/>
      <c r="G165" s="3"/>
      <c r="H165" s="3"/>
      <c r="I165" s="3"/>
      <c r="J165" s="3"/>
      <c r="K165" s="49"/>
      <c r="L165" s="3"/>
      <c r="M165" s="3"/>
      <c r="N165" s="3"/>
      <c r="O165" s="3"/>
    </row>
    <row r="166" spans="1:15" ht="16.5" customHeight="1">
      <c r="A166" s="2"/>
      <c r="B166" s="3"/>
      <c r="C166" s="3"/>
      <c r="D166" s="3"/>
      <c r="E166" s="3"/>
      <c r="F166" s="3"/>
      <c r="G166" s="3"/>
      <c r="H166" s="3"/>
      <c r="I166" s="3"/>
      <c r="J166" s="3"/>
      <c r="K166" s="3"/>
      <c r="L166" s="3"/>
      <c r="M166" s="3"/>
      <c r="N166" s="3"/>
      <c r="O166" s="3"/>
    </row>
    <row r="345" spans="11:11" ht="16.5" customHeight="1">
      <c r="K345" s="1"/>
    </row>
    <row r="346" spans="11:11" ht="16.5" customHeight="1">
      <c r="K346" s="1"/>
    </row>
    <row r="347" spans="11:11" ht="16.5" customHeight="1">
      <c r="K347" s="1"/>
    </row>
    <row r="348" spans="11:11" ht="16.5" customHeight="1">
      <c r="K348" s="1"/>
    </row>
    <row r="349" spans="11:11" ht="16.5" customHeight="1">
      <c r="K349" s="1"/>
    </row>
    <row r="350" spans="11:11" ht="16.5" customHeight="1">
      <c r="K350" s="1"/>
    </row>
    <row r="351" spans="11:11" ht="16.5" customHeight="1">
      <c r="K351" s="1"/>
    </row>
    <row r="352" spans="11:11" ht="16.5" customHeight="1">
      <c r="K352" s="1"/>
    </row>
    <row r="353" s="1" customFormat="1" ht="16.5" customHeight="1"/>
    <row r="354" s="1" customFormat="1" ht="16.5" customHeight="1"/>
    <row r="355" s="1" customFormat="1" ht="16.5" customHeight="1"/>
    <row r="356" s="1" customFormat="1" ht="16.5" customHeight="1"/>
    <row r="357" s="1" customFormat="1" ht="16.5" customHeight="1"/>
  </sheetData>
  <mergeCells count="171">
    <mergeCell ref="B3:D8"/>
    <mergeCell ref="E3:O8"/>
    <mergeCell ref="B10:I10"/>
    <mergeCell ref="B11:D11"/>
    <mergeCell ref="E11:I11"/>
    <mergeCell ref="B12:D12"/>
    <mergeCell ref="E12:I12"/>
    <mergeCell ref="J19:O19"/>
    <mergeCell ref="B21:E21"/>
    <mergeCell ref="F21:G21"/>
    <mergeCell ref="H21:I21"/>
    <mergeCell ref="B13:D13"/>
    <mergeCell ref="E13:I13"/>
    <mergeCell ref="B14:D14"/>
    <mergeCell ref="E14:I14"/>
    <mergeCell ref="B16:C16"/>
    <mergeCell ref="D16:F16"/>
    <mergeCell ref="B22:E22"/>
    <mergeCell ref="F22:G22"/>
    <mergeCell ref="H22:I22"/>
    <mergeCell ref="B23:E23"/>
    <mergeCell ref="F23:G23"/>
    <mergeCell ref="H23:I23"/>
    <mergeCell ref="B17:C17"/>
    <mergeCell ref="D17:F17"/>
    <mergeCell ref="B19:E19"/>
    <mergeCell ref="F19:I19"/>
    <mergeCell ref="B29:O29"/>
    <mergeCell ref="B30:O30"/>
    <mergeCell ref="C31:O31"/>
    <mergeCell ref="C32:O32"/>
    <mergeCell ref="C33:O33"/>
    <mergeCell ref="C34:O34"/>
    <mergeCell ref="B24:E24"/>
    <mergeCell ref="F24:G24"/>
    <mergeCell ref="H24:I24"/>
    <mergeCell ref="B26:C26"/>
    <mergeCell ref="D26:E26"/>
    <mergeCell ref="B27:C27"/>
    <mergeCell ref="D27:E27"/>
    <mergeCell ref="B40:H40"/>
    <mergeCell ref="I40:O40"/>
    <mergeCell ref="B41:H41"/>
    <mergeCell ref="I41:O41"/>
    <mergeCell ref="B42:H42"/>
    <mergeCell ref="I42:O42"/>
    <mergeCell ref="C35:O35"/>
    <mergeCell ref="B37:O37"/>
    <mergeCell ref="B38:H38"/>
    <mergeCell ref="I38:O38"/>
    <mergeCell ref="B39:H39"/>
    <mergeCell ref="I39:O39"/>
    <mergeCell ref="C57:G57"/>
    <mergeCell ref="H57:M57"/>
    <mergeCell ref="N57:O57"/>
    <mergeCell ref="C58:G58"/>
    <mergeCell ref="H58:M58"/>
    <mergeCell ref="N58:O58"/>
    <mergeCell ref="B44:O44"/>
    <mergeCell ref="B45:O46"/>
    <mergeCell ref="B47:O48"/>
    <mergeCell ref="B49:O49"/>
    <mergeCell ref="B53:O53"/>
    <mergeCell ref="B54:L56"/>
    <mergeCell ref="M54:O56"/>
    <mergeCell ref="C62:G62"/>
    <mergeCell ref="N62:O62"/>
    <mergeCell ref="C63:G63"/>
    <mergeCell ref="N63:O63"/>
    <mergeCell ref="B66:O66"/>
    <mergeCell ref="B67:O68"/>
    <mergeCell ref="C59:G59"/>
    <mergeCell ref="N59:O59"/>
    <mergeCell ref="C60:G60"/>
    <mergeCell ref="N60:O60"/>
    <mergeCell ref="C61:G61"/>
    <mergeCell ref="N61:O61"/>
    <mergeCell ref="C74:H74"/>
    <mergeCell ref="B76:F76"/>
    <mergeCell ref="B77:D77"/>
    <mergeCell ref="E77:I77"/>
    <mergeCell ref="J77:M77"/>
    <mergeCell ref="B78:D80"/>
    <mergeCell ref="E78:I80"/>
    <mergeCell ref="J78:M80"/>
    <mergeCell ref="C69:H69"/>
    <mergeCell ref="I69:O69"/>
    <mergeCell ref="C70:H70"/>
    <mergeCell ref="C71:H71"/>
    <mergeCell ref="C72:H72"/>
    <mergeCell ref="C73:H73"/>
    <mergeCell ref="B91:M92"/>
    <mergeCell ref="B93:M93"/>
    <mergeCell ref="B94:M94"/>
    <mergeCell ref="B109:I109"/>
    <mergeCell ref="B112:M112"/>
    <mergeCell ref="B113:M114"/>
    <mergeCell ref="B81:D84"/>
    <mergeCell ref="E81:I84"/>
    <mergeCell ref="J81:M84"/>
    <mergeCell ref="B87:M87"/>
    <mergeCell ref="B88:M88"/>
    <mergeCell ref="B89:M89"/>
    <mergeCell ref="B128:D128"/>
    <mergeCell ref="E128:G128"/>
    <mergeCell ref="H128:J128"/>
    <mergeCell ref="K128:M128"/>
    <mergeCell ref="B129:D129"/>
    <mergeCell ref="E129:G129"/>
    <mergeCell ref="H129:J129"/>
    <mergeCell ref="K129:M129"/>
    <mergeCell ref="B115:G115"/>
    <mergeCell ref="H115:M115"/>
    <mergeCell ref="B116:G121"/>
    <mergeCell ref="H116:M121"/>
    <mergeCell ref="B122:G127"/>
    <mergeCell ref="H122:M127"/>
    <mergeCell ref="B132:D133"/>
    <mergeCell ref="E132:G133"/>
    <mergeCell ref="H132:J133"/>
    <mergeCell ref="K132:M133"/>
    <mergeCell ref="B134:D134"/>
    <mergeCell ref="E134:G134"/>
    <mergeCell ref="H134:J134"/>
    <mergeCell ref="K134:M134"/>
    <mergeCell ref="B130:D130"/>
    <mergeCell ref="E130:G130"/>
    <mergeCell ref="H130:J130"/>
    <mergeCell ref="K130:M130"/>
    <mergeCell ref="B131:D131"/>
    <mergeCell ref="E131:G131"/>
    <mergeCell ref="H131:J131"/>
    <mergeCell ref="K131:M131"/>
    <mergeCell ref="B138:D139"/>
    <mergeCell ref="E138:G139"/>
    <mergeCell ref="H138:J139"/>
    <mergeCell ref="K138:M139"/>
    <mergeCell ref="B142:I142"/>
    <mergeCell ref="B143:I145"/>
    <mergeCell ref="B135:D135"/>
    <mergeCell ref="E135:G135"/>
    <mergeCell ref="H135:J135"/>
    <mergeCell ref="K135:M135"/>
    <mergeCell ref="B136:D137"/>
    <mergeCell ref="E136:G137"/>
    <mergeCell ref="H136:J137"/>
    <mergeCell ref="K136:M137"/>
    <mergeCell ref="B146:E146"/>
    <mergeCell ref="F146:I146"/>
    <mergeCell ref="B147:B148"/>
    <mergeCell ref="C147:C148"/>
    <mergeCell ref="D147:D148"/>
    <mergeCell ref="E147:E148"/>
    <mergeCell ref="F147:F148"/>
    <mergeCell ref="G147:G148"/>
    <mergeCell ref="H147:H148"/>
    <mergeCell ref="I147:I148"/>
    <mergeCell ref="H163:H164"/>
    <mergeCell ref="I163:I164"/>
    <mergeCell ref="B163:B164"/>
    <mergeCell ref="C163:C164"/>
    <mergeCell ref="D163:D164"/>
    <mergeCell ref="E163:E164"/>
    <mergeCell ref="F163:F164"/>
    <mergeCell ref="G163:G164"/>
    <mergeCell ref="B152:I152"/>
    <mergeCell ref="B153:I157"/>
    <mergeCell ref="B158:E158"/>
    <mergeCell ref="F158:I158"/>
    <mergeCell ref="B159:E161"/>
    <mergeCell ref="F159:I161"/>
  </mergeCells>
  <conditionalFormatting sqref="D17">
    <cfRule type="expression" dxfId="27" priority="3" stopIfTrue="1">
      <formula>#REF!=1</formula>
    </cfRule>
    <cfRule type="expression" dxfId="26" priority="4" stopIfTrue="1">
      <formula>#REF!=2</formula>
    </cfRule>
  </conditionalFormatting>
  <conditionalFormatting sqref="F19 B115 H115 B146 F146 B158 F158">
    <cfRule type="cellIs" dxfId="25" priority="2" stopIfTrue="1" operator="equal">
      <formula>"Confidential"</formula>
    </cfRule>
  </conditionalFormatting>
  <conditionalFormatting sqref="F19">
    <cfRule type="cellIs" dxfId="24" priority="1" stopIfTrue="1" operator="equal">
      <formula>"Non-confidential"</formula>
    </cfRule>
  </conditionalFormatting>
  <hyperlinks>
    <hyperlink ref="I38" r:id="rId1" location="questionnaires-and-information-gathering" xr:uid="{1E3F0B9C-6DE5-409F-81C9-2938709ABED2}"/>
    <hyperlink ref="I39" r:id="rId2" xr:uid="{46F8FF77-097D-43D3-B7D2-3FD9D1020372}"/>
    <hyperlink ref="I40" r:id="rId3" xr:uid="{C15F555E-74AC-4BA4-AA3C-652B195DFDE2}"/>
    <hyperlink ref="I41" r:id="rId4" xr:uid="{48945191-7F47-4275-BC34-49E3E3A8F117}"/>
    <hyperlink ref="I42" r:id="rId5" xr:uid="{F81C00A8-1651-4C07-BBD0-6804C1168133}"/>
    <hyperlink ref="M54" r:id="rId6" xr:uid="{C6DE47A7-AF1B-4210-9DD5-9A9794072DC0}"/>
  </hyperlinks>
  <pageMargins left="0.70000000000000007" right="0.70000000000000007" top="0.75" bottom="0.75" header="0.30000000000000004" footer="0.30000000000000004"/>
  <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D210739-F4D0-49EF-8A41-384BBAAFD281}">
          <x14:formula1>
            <xm:f>INTERNAL_USE_!$M$2:$M$4</xm:f>
          </x14:formula1>
          <xm:sqref>F19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EA923-CC90-4497-B5BD-7F936AB297AE}">
  <dimension ref="A1:BD55"/>
  <sheetViews>
    <sheetView workbookViewId="0">
      <selection activeCell="E26" sqref="A25:E26"/>
    </sheetView>
  </sheetViews>
  <sheetFormatPr defaultColWidth="8.5546875" defaultRowHeight="13.8"/>
  <cols>
    <col min="1" max="1" width="11" style="133" customWidth="1"/>
    <col min="2" max="2" width="18.33203125" style="133" customWidth="1"/>
    <col min="3" max="3" width="24.109375" style="133" customWidth="1"/>
    <col min="4" max="4" width="14.6640625" style="133" customWidth="1"/>
    <col min="5" max="5" width="34.77734375" style="133" customWidth="1"/>
    <col min="6" max="6" width="25.77734375" style="133" bestFit="1" customWidth="1"/>
    <col min="7" max="7" width="26.88671875" style="133" bestFit="1" customWidth="1"/>
    <col min="8" max="8" width="14.6640625" style="133" customWidth="1"/>
    <col min="9" max="16" width="41.21875" style="133" bestFit="1" customWidth="1"/>
    <col min="17" max="17" width="12.44140625" style="133" bestFit="1" customWidth="1"/>
    <col min="18" max="18" width="10.6640625" style="133" bestFit="1" customWidth="1"/>
    <col min="19" max="19" width="8.5546875" style="133" customWidth="1"/>
    <col min="20" max="16384" width="8.5546875" style="133"/>
  </cols>
  <sheetData>
    <row r="1" spans="1:56" customFormat="1" ht="14.4">
      <c r="A1" s="85"/>
      <c r="B1" s="86" t="str">
        <f>Guidance!F19</f>
        <v>Non-confidential</v>
      </c>
      <c r="C1" s="86"/>
      <c r="D1" s="86"/>
      <c r="E1" s="86"/>
      <c r="F1" s="86"/>
      <c r="G1" s="86"/>
      <c r="H1" s="86"/>
      <c r="I1" s="86"/>
      <c r="J1" s="86"/>
      <c r="K1" s="86"/>
      <c r="L1" s="85"/>
      <c r="M1" s="85"/>
      <c r="N1" s="79" t="s">
        <v>172</v>
      </c>
      <c r="O1" s="80" t="s">
        <v>173</v>
      </c>
      <c r="P1" s="85"/>
      <c r="Q1" s="85"/>
      <c r="R1" s="85"/>
      <c r="S1" s="85"/>
      <c r="T1" s="85"/>
      <c r="U1" s="85"/>
      <c r="V1" s="85"/>
      <c r="W1" s="85"/>
      <c r="X1" s="85"/>
      <c r="Y1" s="85"/>
      <c r="Z1" s="85"/>
      <c r="AA1" s="85"/>
      <c r="AB1" s="85"/>
      <c r="AC1" s="85"/>
      <c r="AD1" s="85"/>
      <c r="AE1" s="85"/>
      <c r="AF1" s="85"/>
      <c r="AG1" s="85"/>
      <c r="AH1" s="85"/>
    </row>
    <row r="2" spans="1:56">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row>
    <row r="3" spans="1:56" ht="16.95" customHeight="1">
      <c r="A3" s="88"/>
      <c r="B3" s="365" t="s">
        <v>240</v>
      </c>
      <c r="C3" s="365"/>
      <c r="D3" s="134"/>
      <c r="E3" s="135"/>
      <c r="F3" s="136"/>
      <c r="G3" s="88"/>
      <c r="H3" s="137"/>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row>
    <row r="4" spans="1:56" ht="16.95" customHeight="1">
      <c r="A4" s="88"/>
      <c r="B4" s="357" t="s">
        <v>176</v>
      </c>
      <c r="C4" s="357"/>
      <c r="D4" s="346" t="str">
        <f>Guidance!$E11</f>
        <v>ER0083</v>
      </c>
      <c r="E4" s="346"/>
      <c r="F4" s="138"/>
      <c r="G4" s="88"/>
      <c r="H4" s="137"/>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row>
    <row r="5" spans="1:56" ht="16.95" customHeight="1">
      <c r="A5" s="88"/>
      <c r="B5" s="357" t="s">
        <v>177</v>
      </c>
      <c r="C5" s="357"/>
      <c r="D5" s="346" t="str">
        <f>Guidance!$E13</f>
        <v>Greenergy Fuels Ltd</v>
      </c>
      <c r="E5" s="346"/>
      <c r="F5" s="138"/>
      <c r="G5" s="88"/>
      <c r="H5" s="139"/>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row>
    <row r="6" spans="1:56" ht="16.95" customHeight="1">
      <c r="A6" s="88"/>
      <c r="B6" s="357" t="s">
        <v>178</v>
      </c>
      <c r="C6" s="357"/>
      <c r="D6" s="346" t="str">
        <f>INTERNAL_USE_!$B13</f>
        <v>01/01/2025 - 31/12/2025</v>
      </c>
      <c r="E6" s="346"/>
      <c r="F6" s="138"/>
      <c r="G6" s="88"/>
      <c r="H6" s="137"/>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row>
    <row r="7" spans="1:56" ht="16.95" customHeight="1">
      <c r="A7" s="88"/>
      <c r="B7" s="357" t="s">
        <v>179</v>
      </c>
      <c r="C7" s="357"/>
      <c r="D7" s="346" t="str">
        <f>INTERNAL_USE_!$B9</f>
        <v>01/01/2022 - 31/12/2025</v>
      </c>
      <c r="E7" s="346"/>
      <c r="F7" s="13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row>
    <row r="8" spans="1:56" ht="16.95" customHeight="1">
      <c r="A8" s="88"/>
      <c r="B8" s="88"/>
      <c r="C8" s="88"/>
      <c r="D8" s="88"/>
      <c r="E8" s="88"/>
      <c r="F8" s="88"/>
      <c r="G8" s="88"/>
      <c r="H8" s="140"/>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row>
    <row r="9" spans="1:56" ht="16.95" customHeight="1">
      <c r="A9" s="88"/>
      <c r="B9" s="116" t="s">
        <v>180</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row>
    <row r="10" spans="1:56" ht="16.95" customHeight="1">
      <c r="A10" s="88"/>
      <c r="B10" s="362" t="s">
        <v>241</v>
      </c>
      <c r="C10" s="362"/>
      <c r="D10" s="362"/>
      <c r="E10" s="362"/>
      <c r="F10" s="362"/>
      <c r="G10" s="362"/>
      <c r="H10" s="362"/>
      <c r="I10" s="362"/>
      <c r="J10" s="362"/>
      <c r="K10" s="362"/>
      <c r="L10" s="362"/>
      <c r="M10" s="362"/>
      <c r="N10" s="362"/>
      <c r="O10" s="362"/>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row>
    <row r="11" spans="1:56" ht="16.95" customHeight="1">
      <c r="A11" s="88"/>
      <c r="B11" s="363" t="s">
        <v>242</v>
      </c>
      <c r="C11" s="363"/>
      <c r="D11" s="363"/>
      <c r="E11" s="363"/>
      <c r="F11" s="363"/>
      <c r="G11" s="363"/>
      <c r="H11" s="363"/>
      <c r="I11" s="363"/>
      <c r="J11" s="363"/>
      <c r="K11" s="363"/>
      <c r="L11" s="363"/>
      <c r="M11" s="363"/>
      <c r="N11" s="363"/>
      <c r="O11" s="363"/>
      <c r="P11" s="88"/>
      <c r="Q11" s="88"/>
      <c r="R11" s="141"/>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row>
    <row r="12" spans="1:56" ht="16.95" customHeight="1">
      <c r="A12" s="88"/>
      <c r="B12" s="363" t="s">
        <v>243</v>
      </c>
      <c r="C12" s="363"/>
      <c r="D12" s="363"/>
      <c r="E12" s="363"/>
      <c r="F12" s="363"/>
      <c r="G12" s="363"/>
      <c r="H12" s="363"/>
      <c r="I12" s="363"/>
      <c r="J12" s="363"/>
      <c r="K12" s="363"/>
      <c r="L12" s="363"/>
      <c r="M12" s="363"/>
      <c r="N12" s="363"/>
      <c r="O12" s="363"/>
      <c r="P12" s="88"/>
      <c r="Q12" s="88"/>
      <c r="R12" s="137"/>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row>
    <row r="13" spans="1:56" ht="16.95" customHeight="1">
      <c r="A13" s="88"/>
      <c r="B13" s="142" t="s">
        <v>244</v>
      </c>
      <c r="C13" s="143"/>
      <c r="D13" s="88"/>
      <c r="E13" s="88"/>
      <c r="F13" s="88"/>
      <c r="G13" s="88"/>
      <c r="H13" s="88"/>
      <c r="I13" s="88"/>
      <c r="J13" s="88"/>
      <c r="K13" s="88"/>
      <c r="L13" s="88"/>
      <c r="M13" s="88"/>
      <c r="N13" s="88"/>
      <c r="O13" s="144"/>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row>
    <row r="14" spans="1:56" ht="16.95" customHeight="1">
      <c r="A14" s="88"/>
      <c r="B14" s="142" t="s">
        <v>245</v>
      </c>
      <c r="C14" s="143"/>
      <c r="D14" s="88"/>
      <c r="E14" s="88"/>
      <c r="F14" s="88"/>
      <c r="G14" s="88"/>
      <c r="H14" s="88"/>
      <c r="I14" s="88"/>
      <c r="J14" s="88"/>
      <c r="K14" s="88"/>
      <c r="L14" s="88"/>
      <c r="M14" s="88"/>
      <c r="N14" s="88"/>
      <c r="O14" s="144"/>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row>
    <row r="15" spans="1:56" ht="16.95" customHeight="1">
      <c r="A15" s="88"/>
      <c r="B15" s="145" t="s">
        <v>246</v>
      </c>
      <c r="C15" s="146"/>
      <c r="D15" s="146"/>
      <c r="E15" s="146"/>
      <c r="F15" s="146"/>
      <c r="G15" s="146"/>
      <c r="H15" s="146"/>
      <c r="I15" s="146"/>
      <c r="J15" s="146"/>
      <c r="K15" s="146"/>
      <c r="L15" s="146"/>
      <c r="M15" s="146"/>
      <c r="N15" s="146"/>
      <c r="O15" s="147"/>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row>
    <row r="16" spans="1:56" ht="16.95" customHeight="1">
      <c r="A16" s="88"/>
      <c r="B16" s="145" t="s">
        <v>247</v>
      </c>
      <c r="C16" s="146"/>
      <c r="D16" s="146"/>
      <c r="E16" s="146"/>
      <c r="F16" s="146"/>
      <c r="G16" s="146"/>
      <c r="H16" s="146"/>
      <c r="I16" s="146"/>
      <c r="J16" s="146"/>
      <c r="K16" s="146"/>
      <c r="L16" s="146"/>
      <c r="M16" s="146"/>
      <c r="N16" s="146"/>
      <c r="O16" s="146"/>
      <c r="P16" s="146"/>
      <c r="Q16" s="147"/>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row>
    <row r="17" spans="1:55" ht="17.399999999999999" customHeight="1">
      <c r="A17" s="88"/>
      <c r="B17" s="127"/>
      <c r="C17" s="148"/>
      <c r="D17" s="148"/>
      <c r="E17" s="148"/>
      <c r="F17" s="148"/>
      <c r="G17" s="148"/>
      <c r="H17" s="148"/>
      <c r="I17" s="148"/>
      <c r="J17" s="148"/>
      <c r="K17" s="148"/>
      <c r="L17" s="49"/>
      <c r="M17" s="49"/>
      <c r="N17"/>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row>
    <row r="18" spans="1:55" ht="16.95" customHeight="1">
      <c r="A18" s="88"/>
      <c r="B18" s="323" t="s">
        <v>248</v>
      </c>
      <c r="C18" s="323"/>
      <c r="D18" s="303">
        <v>0.88200000000000001</v>
      </c>
      <c r="E18" s="303"/>
      <c r="F18" s="149"/>
      <c r="G18" s="13" t="s">
        <v>249</v>
      </c>
      <c r="H18" s="150"/>
      <c r="I18" s="150"/>
      <c r="J18" s="150"/>
      <c r="K18" s="150"/>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row>
    <row r="19" spans="1:55" ht="16.95" customHeight="1">
      <c r="A19" s="88"/>
      <c r="B19" s="98"/>
      <c r="C19" s="88"/>
      <c r="D19" s="88"/>
      <c r="E19" s="88"/>
      <c r="F19" s="88"/>
      <c r="G19" s="88"/>
      <c r="H19" s="140"/>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row>
    <row r="20" spans="1:55" ht="46.5" customHeight="1">
      <c r="A20" s="88"/>
      <c r="B20" s="364" t="s">
        <v>250</v>
      </c>
      <c r="C20" s="364"/>
      <c r="D20" s="298" t="s">
        <v>251</v>
      </c>
      <c r="E20" s="44" t="s">
        <v>252</v>
      </c>
      <c r="F20" s="44" t="s">
        <v>253</v>
      </c>
      <c r="G20" s="44" t="s">
        <v>254</v>
      </c>
      <c r="H20" s="44" t="s">
        <v>255</v>
      </c>
      <c r="I20" s="44" t="s">
        <v>256</v>
      </c>
      <c r="J20" s="44" t="s">
        <v>257</v>
      </c>
      <c r="K20" s="44" t="s">
        <v>258</v>
      </c>
      <c r="L20" s="44" t="s">
        <v>259</v>
      </c>
      <c r="M20" s="44" t="s">
        <v>260</v>
      </c>
      <c r="N20" s="44" t="s">
        <v>261</v>
      </c>
      <c r="O20" s="44" t="s">
        <v>262</v>
      </c>
      <c r="P20" s="44" t="s">
        <v>263</v>
      </c>
      <c r="Q20" s="44" t="s">
        <v>264</v>
      </c>
      <c r="R20" s="298" t="s">
        <v>265</v>
      </c>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row>
    <row r="21" spans="1:55" ht="15" customHeight="1">
      <c r="A21" s="88"/>
      <c r="B21" s="364"/>
      <c r="C21" s="364"/>
      <c r="D21" s="298"/>
      <c r="E21" s="44" t="s">
        <v>203</v>
      </c>
      <c r="F21" s="44" t="s">
        <v>203</v>
      </c>
      <c r="G21" s="44" t="s">
        <v>204</v>
      </c>
      <c r="H21" s="44" t="s">
        <v>204</v>
      </c>
      <c r="I21" s="44" t="s">
        <v>204</v>
      </c>
      <c r="J21" s="44" t="s">
        <v>204</v>
      </c>
      <c r="K21" s="44" t="s">
        <v>204</v>
      </c>
      <c r="L21" s="44" t="s">
        <v>205</v>
      </c>
      <c r="M21" s="44" t="s">
        <v>206</v>
      </c>
      <c r="N21" s="44" t="s">
        <v>207</v>
      </c>
      <c r="O21" s="44" t="s">
        <v>207</v>
      </c>
      <c r="P21" s="44" t="s">
        <v>207</v>
      </c>
      <c r="Q21" s="44" t="s">
        <v>208</v>
      </c>
      <c r="R21" s="29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row>
    <row r="22" spans="1:55" ht="16.95" customHeight="1">
      <c r="A22" s="88"/>
      <c r="B22" s="360" t="s">
        <v>266</v>
      </c>
      <c r="C22" s="360"/>
      <c r="D22" s="151" t="s">
        <v>267</v>
      </c>
      <c r="E22" s="277" t="s">
        <v>690</v>
      </c>
      <c r="F22" s="277" t="s">
        <v>690</v>
      </c>
      <c r="G22" s="279" t="s">
        <v>692</v>
      </c>
      <c r="H22" s="152">
        <v>0</v>
      </c>
      <c r="I22" s="152" t="s">
        <v>689</v>
      </c>
      <c r="J22" s="152" t="s">
        <v>689</v>
      </c>
      <c r="K22" s="152" t="s">
        <v>689</v>
      </c>
      <c r="L22" s="152" t="s">
        <v>689</v>
      </c>
      <c r="M22" s="152" t="s">
        <v>689</v>
      </c>
      <c r="N22" s="152" t="s">
        <v>689</v>
      </c>
      <c r="O22" s="152" t="s">
        <v>689</v>
      </c>
      <c r="P22" s="152" t="s">
        <v>689</v>
      </c>
      <c r="Q22" s="152"/>
      <c r="R22" s="153">
        <f>SUM(G22:Q22)</f>
        <v>0</v>
      </c>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row>
    <row r="23" spans="1:55" ht="16.95" customHeight="1">
      <c r="A23" s="88"/>
      <c r="B23" s="360" t="s">
        <v>268</v>
      </c>
      <c r="C23" s="360"/>
      <c r="D23" s="151" t="s">
        <v>267</v>
      </c>
      <c r="E23" s="277" t="s">
        <v>690</v>
      </c>
      <c r="F23" s="277" t="s">
        <v>690</v>
      </c>
      <c r="G23" s="279" t="s">
        <v>692</v>
      </c>
      <c r="H23" s="152">
        <v>0</v>
      </c>
      <c r="I23" s="152" t="s">
        <v>689</v>
      </c>
      <c r="J23" s="152" t="s">
        <v>689</v>
      </c>
      <c r="K23" s="152" t="s">
        <v>689</v>
      </c>
      <c r="L23" s="152" t="s">
        <v>689</v>
      </c>
      <c r="M23" s="152" t="s">
        <v>689</v>
      </c>
      <c r="N23" s="152" t="s">
        <v>689</v>
      </c>
      <c r="O23" s="152" t="s">
        <v>689</v>
      </c>
      <c r="P23" s="152" t="s">
        <v>689</v>
      </c>
      <c r="Q23" s="154"/>
      <c r="R23" s="153">
        <f>SUM(G23:Q23)</f>
        <v>0</v>
      </c>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row>
    <row r="24" spans="1:55" ht="16.95" customHeight="1">
      <c r="A24" s="88"/>
      <c r="B24" s="361" t="s">
        <v>269</v>
      </c>
      <c r="C24" s="361"/>
      <c r="D24" s="151" t="s">
        <v>267</v>
      </c>
      <c r="E24" s="278" t="s">
        <v>691</v>
      </c>
      <c r="F24" s="278" t="s">
        <v>691</v>
      </c>
      <c r="G24" s="278" t="s">
        <v>693</v>
      </c>
      <c r="H24" s="154">
        <v>0</v>
      </c>
      <c r="I24" s="152" t="s">
        <v>689</v>
      </c>
      <c r="J24" s="152" t="s">
        <v>689</v>
      </c>
      <c r="K24" s="152" t="s">
        <v>689</v>
      </c>
      <c r="L24" s="152" t="s">
        <v>689</v>
      </c>
      <c r="M24" s="152" t="s">
        <v>689</v>
      </c>
      <c r="N24" s="152" t="s">
        <v>689</v>
      </c>
      <c r="O24" s="152" t="s">
        <v>689</v>
      </c>
      <c r="P24" s="152" t="s">
        <v>689</v>
      </c>
      <c r="Q24" s="154"/>
      <c r="R24" s="153">
        <f>SUM(G24:Q24)</f>
        <v>0</v>
      </c>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row>
    <row r="25" spans="1:55" ht="16.95" customHeight="1">
      <c r="A25" s="88"/>
      <c r="B25" s="155"/>
      <c r="C25" s="155"/>
      <c r="D25" s="155"/>
      <c r="E25" s="156"/>
      <c r="F25" s="156"/>
      <c r="G25" s="156"/>
      <c r="H25" s="156"/>
      <c r="I25" s="156"/>
      <c r="J25" s="156"/>
      <c r="K25" s="156"/>
      <c r="L25" s="156"/>
      <c r="M25" s="156"/>
      <c r="N25" s="156"/>
      <c r="O25" s="156"/>
      <c r="P25" s="156"/>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row>
    <row r="26" spans="1:55" ht="16.95" customHeight="1">
      <c r="A26" s="88"/>
      <c r="B26" s="88"/>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row>
    <row r="27" spans="1:55" ht="16.95" customHeight="1">
      <c r="A27" s="88"/>
      <c r="B27" s="126" t="s">
        <v>233</v>
      </c>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row>
    <row r="28" spans="1:55" ht="16.95" customHeight="1">
      <c r="A28" s="88"/>
      <c r="B28" s="143" t="s">
        <v>203</v>
      </c>
      <c r="C28" s="133" t="s">
        <v>270</v>
      </c>
      <c r="D28" s="88"/>
      <c r="E28" s="88"/>
      <c r="F28" s="88"/>
      <c r="I28" s="88"/>
      <c r="J28" s="88"/>
      <c r="K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row>
    <row r="29" spans="1:55" ht="16.95" customHeight="1">
      <c r="A29" s="88"/>
      <c r="B29" s="143" t="s">
        <v>204</v>
      </c>
      <c r="C29" s="88" t="s">
        <v>271</v>
      </c>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row>
    <row r="30" spans="1:55" ht="16.95" customHeight="1">
      <c r="A30" s="88"/>
      <c r="B30" s="143" t="s">
        <v>205</v>
      </c>
      <c r="C30" s="88" t="s">
        <v>272</v>
      </c>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row>
    <row r="31" spans="1:55" ht="16.95" customHeight="1">
      <c r="A31" s="88"/>
      <c r="B31" s="143" t="s">
        <v>206</v>
      </c>
      <c r="C31" s="88" t="s">
        <v>273</v>
      </c>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row>
    <row r="32" spans="1:55" ht="16.95" customHeight="1">
      <c r="A32" s="88"/>
      <c r="B32" s="143" t="s">
        <v>207</v>
      </c>
      <c r="C32" s="88" t="s">
        <v>274</v>
      </c>
      <c r="D32" s="88"/>
      <c r="E32" s="88"/>
      <c r="F32" s="88"/>
      <c r="G32" s="88"/>
      <c r="H32" s="88"/>
      <c r="I32" s="99"/>
      <c r="J32" s="99"/>
      <c r="K32" s="99"/>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row>
    <row r="33" spans="1:54" ht="16.95" customHeight="1">
      <c r="A33" s="88"/>
      <c r="B33" s="143"/>
      <c r="C33" s="99"/>
      <c r="D33" s="99"/>
      <c r="E33" s="99"/>
      <c r="F33" s="99"/>
      <c r="G33" s="99"/>
      <c r="H33" s="99"/>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row>
    <row r="34" spans="1:54">
      <c r="A34" s="88"/>
      <c r="B34" s="157"/>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row>
    <row r="35" spans="1:54">
      <c r="A35" s="88"/>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row>
    <row r="36" spans="1:54">
      <c r="A36" s="88"/>
      <c r="B36" s="88"/>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row>
    <row r="37" spans="1:54">
      <c r="A37" s="88"/>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row>
    <row r="38" spans="1:54">
      <c r="A38" s="88"/>
      <c r="B38" s="88"/>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row>
    <row r="39" spans="1:54">
      <c r="A39" s="88"/>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row>
    <row r="40" spans="1:54">
      <c r="A40" s="88"/>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row>
    <row r="41" spans="1:54" ht="13.95" customHeight="1">
      <c r="A41" s="88"/>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row>
    <row r="42" spans="1:54">
      <c r="A42" s="88"/>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row>
    <row r="43" spans="1:54">
      <c r="A43" s="88"/>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row>
    <row r="44" spans="1:54">
      <c r="A44" s="88"/>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row>
    <row r="45" spans="1:54">
      <c r="A45" s="88"/>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row>
    <row r="46" spans="1:54">
      <c r="A46" s="88"/>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row>
    <row r="47" spans="1:54">
      <c r="A47" s="88"/>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row>
    <row r="48" spans="1:54">
      <c r="A48" s="88"/>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row>
    <row r="49" spans="1:54">
      <c r="A49" s="88"/>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row>
    <row r="50" spans="1:54">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row>
    <row r="51" spans="1:54">
      <c r="A51" s="88"/>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row>
    <row r="52" spans="1:54">
      <c r="A52" s="88"/>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row>
    <row r="53" spans="1:54">
      <c r="A53" s="88"/>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row>
    <row r="54" spans="1:54">
      <c r="A54" s="88"/>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row>
    <row r="55" spans="1:54">
      <c r="A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row>
  </sheetData>
  <mergeCells count="20">
    <mergeCell ref="B6:C6"/>
    <mergeCell ref="D6:E6"/>
    <mergeCell ref="B3:C3"/>
    <mergeCell ref="B4:C4"/>
    <mergeCell ref="D4:E4"/>
    <mergeCell ref="B5:C5"/>
    <mergeCell ref="D5:E5"/>
    <mergeCell ref="R20:R21"/>
    <mergeCell ref="B22:C22"/>
    <mergeCell ref="B23:C23"/>
    <mergeCell ref="B24:C24"/>
    <mergeCell ref="B7:C7"/>
    <mergeCell ref="D7:E7"/>
    <mergeCell ref="B10:O10"/>
    <mergeCell ref="B11:O11"/>
    <mergeCell ref="B12:O12"/>
    <mergeCell ref="B18:C18"/>
    <mergeCell ref="D18:E18"/>
    <mergeCell ref="B20:C21"/>
    <mergeCell ref="D20:D21"/>
  </mergeCells>
  <conditionalFormatting sqref="B1:K1">
    <cfRule type="cellIs" dxfId="17" priority="2" stopIfTrue="1" operator="equal">
      <formula>"Confidential"</formula>
    </cfRule>
    <cfRule type="cellIs" dxfId="16" priority="7" stopIfTrue="1" operator="equal">
      <formula>"Non-confidential"</formula>
    </cfRule>
  </conditionalFormatting>
  <hyperlinks>
    <hyperlink ref="N1" location="Glossary!A1" display="Glossary" xr:uid="{BF0C178A-6921-421B-B20F-AAAB81F73C94}"/>
    <hyperlink ref="O1" location="Contents!A1" display="Contents page" xr:uid="{27466D73-FBDF-46A7-98EE-068F82EB82DD}"/>
  </hyperlinks>
  <pageMargins left="0.70000000000000007" right="0.70000000000000007" top="0.75" bottom="0.75" header="0.30000000000000004" footer="0.3000000000000000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4844C-93A0-4196-A6A5-764EE319F6F7}">
  <dimension ref="A1:BD130"/>
  <sheetViews>
    <sheetView topLeftCell="K10" workbookViewId="0">
      <selection activeCell="G34" sqref="G34:O34"/>
    </sheetView>
  </sheetViews>
  <sheetFormatPr defaultColWidth="8.5546875" defaultRowHeight="13.8"/>
  <cols>
    <col min="1" max="1" width="12.6640625" style="81" customWidth="1"/>
    <col min="2" max="2" width="61.109375" style="81" customWidth="1"/>
    <col min="3" max="3" width="68.6640625" style="81" customWidth="1"/>
    <col min="4" max="4" width="7.44140625" style="81" bestFit="1" customWidth="1"/>
    <col min="5" max="14" width="41.21875" style="81" bestFit="1" customWidth="1"/>
    <col min="15" max="15" width="10.6640625" style="81" bestFit="1" customWidth="1"/>
    <col min="16" max="16" width="14.109375" style="85" customWidth="1"/>
    <col min="17" max="55" width="8.5546875" style="85" customWidth="1"/>
    <col min="56" max="56" width="8.5546875" style="81" customWidth="1"/>
    <col min="57" max="16384" width="8.5546875" style="81"/>
  </cols>
  <sheetData>
    <row r="1" spans="1:51" customFormat="1" ht="14.4">
      <c r="A1" s="85"/>
      <c r="B1" s="355" t="str">
        <f>Guidance!F19</f>
        <v>Non-confidential</v>
      </c>
      <c r="C1" s="355"/>
      <c r="D1" s="86"/>
      <c r="E1" s="86"/>
      <c r="F1" s="88"/>
      <c r="G1" s="86"/>
      <c r="H1" s="86"/>
      <c r="I1" s="86"/>
      <c r="J1" s="85"/>
      <c r="K1" s="85"/>
      <c r="L1" s="85"/>
      <c r="M1" s="79" t="s">
        <v>172</v>
      </c>
      <c r="N1" s="80" t="s">
        <v>173</v>
      </c>
      <c r="O1" s="85"/>
      <c r="P1" s="85"/>
      <c r="Q1" s="85"/>
      <c r="R1" s="85"/>
      <c r="S1" s="85"/>
      <c r="T1" s="85"/>
      <c r="U1" s="85"/>
      <c r="V1" s="85"/>
      <c r="W1" s="85"/>
      <c r="X1" s="85"/>
      <c r="Y1" s="85"/>
      <c r="Z1" s="85"/>
      <c r="AA1" s="85"/>
      <c r="AB1" s="85"/>
      <c r="AC1" s="85"/>
      <c r="AD1" s="85"/>
      <c r="AE1" s="85"/>
      <c r="AF1" s="85"/>
      <c r="AG1" s="85"/>
    </row>
    <row r="2" spans="1:51">
      <c r="A2" s="88"/>
      <c r="B2" s="88"/>
      <c r="C2" s="88"/>
      <c r="D2" s="88"/>
      <c r="E2" s="88"/>
      <c r="F2" s="88"/>
      <c r="G2" s="88"/>
      <c r="H2" s="88"/>
      <c r="I2" s="88"/>
      <c r="J2" s="88"/>
      <c r="K2" s="88"/>
      <c r="L2" s="88"/>
      <c r="M2" s="88"/>
      <c r="N2" s="88"/>
      <c r="O2" s="88"/>
      <c r="P2" s="88"/>
      <c r="Q2" s="88"/>
    </row>
    <row r="3" spans="1:51" ht="16.95" customHeight="1">
      <c r="A3" s="88"/>
      <c r="B3" s="356" t="s">
        <v>275</v>
      </c>
      <c r="C3" s="356"/>
      <c r="D3" s="356"/>
      <c r="E3" s="356"/>
      <c r="F3" s="356"/>
      <c r="G3" s="356"/>
      <c r="H3" s="88"/>
      <c r="I3" s="137"/>
      <c r="J3" s="88"/>
      <c r="K3" s="88"/>
      <c r="L3" s="88"/>
      <c r="M3" s="88"/>
      <c r="N3" s="88"/>
      <c r="O3" s="88"/>
      <c r="P3" s="88"/>
      <c r="Q3" s="88"/>
    </row>
    <row r="4" spans="1:51" ht="16.95" customHeight="1">
      <c r="A4" s="88"/>
      <c r="B4" s="357" t="s">
        <v>176</v>
      </c>
      <c r="C4" s="357"/>
      <c r="D4" s="346" t="str">
        <f>Guidance!$E11</f>
        <v>ER0083</v>
      </c>
      <c r="E4" s="346"/>
      <c r="F4" s="346"/>
      <c r="G4" s="346"/>
      <c r="H4" s="88"/>
      <c r="I4" s="137"/>
      <c r="J4" s="88"/>
      <c r="K4" s="88"/>
      <c r="L4" s="88"/>
      <c r="M4" s="88"/>
      <c r="N4" s="88"/>
      <c r="O4" s="88"/>
      <c r="P4" s="88"/>
      <c r="Q4" s="88"/>
    </row>
    <row r="5" spans="1:51" ht="16.95" customHeight="1">
      <c r="A5" s="88"/>
      <c r="B5" s="357" t="s">
        <v>177</v>
      </c>
      <c r="C5" s="357"/>
      <c r="D5" s="346" t="str">
        <f>Guidance!$E13</f>
        <v>Greenergy Fuels Ltd</v>
      </c>
      <c r="E5" s="346"/>
      <c r="F5" s="346"/>
      <c r="G5" s="346"/>
      <c r="H5" s="88"/>
      <c r="I5" s="139"/>
      <c r="J5" s="88"/>
      <c r="K5" s="88"/>
      <c r="L5" s="88"/>
      <c r="M5" s="88"/>
      <c r="N5" s="88"/>
      <c r="O5" s="88"/>
      <c r="P5" s="88"/>
      <c r="Q5" s="88"/>
    </row>
    <row r="6" spans="1:51" ht="16.95" customHeight="1">
      <c r="A6" s="88"/>
      <c r="B6" s="357" t="s">
        <v>178</v>
      </c>
      <c r="C6" s="357"/>
      <c r="D6" s="346" t="str">
        <f>INTERNAL_USE_!$B13</f>
        <v>01/01/2025 - 31/12/2025</v>
      </c>
      <c r="E6" s="346"/>
      <c r="F6" s="346"/>
      <c r="G6" s="346"/>
      <c r="H6" s="88"/>
      <c r="I6" s="137"/>
      <c r="J6" s="88"/>
      <c r="K6" s="88"/>
      <c r="L6" s="88"/>
      <c r="M6" s="88"/>
      <c r="N6" s="88"/>
      <c r="O6" s="88"/>
      <c r="P6" s="88"/>
      <c r="Q6" s="88"/>
    </row>
    <row r="7" spans="1:51" ht="16.95" customHeight="1">
      <c r="A7" s="88"/>
      <c r="B7" s="357" t="s">
        <v>179</v>
      </c>
      <c r="C7" s="357"/>
      <c r="D7" s="346" t="str">
        <f>INTERNAL_USE_!$B9</f>
        <v>01/01/2022 - 31/12/2025</v>
      </c>
      <c r="E7" s="346"/>
      <c r="F7" s="346"/>
      <c r="G7" s="346"/>
      <c r="H7" s="88"/>
      <c r="I7" s="88"/>
      <c r="J7" s="88"/>
      <c r="K7" s="88"/>
      <c r="L7" s="88"/>
      <c r="M7" s="88"/>
      <c r="N7" s="88"/>
      <c r="O7" s="88"/>
      <c r="P7" s="88"/>
      <c r="Q7" s="88"/>
    </row>
    <row r="8" spans="1:51" ht="16.95" customHeight="1">
      <c r="A8" s="88"/>
      <c r="B8" s="88"/>
      <c r="C8" s="88"/>
      <c r="D8" s="88"/>
      <c r="E8" s="88"/>
      <c r="F8" s="88"/>
      <c r="G8" s="88"/>
      <c r="H8" s="88"/>
      <c r="I8" s="88"/>
      <c r="J8" s="88"/>
      <c r="K8" s="88"/>
      <c r="L8" s="88"/>
      <c r="M8" s="88"/>
      <c r="N8" s="88"/>
      <c r="O8" s="88"/>
      <c r="P8" s="88"/>
      <c r="Q8" s="88"/>
    </row>
    <row r="9" spans="1:51" ht="16.95" customHeight="1">
      <c r="A9" s="88"/>
      <c r="B9" s="90" t="s">
        <v>180</v>
      </c>
      <c r="C9" s="90"/>
      <c r="D9" s="160"/>
      <c r="E9" s="160"/>
      <c r="F9" s="160"/>
      <c r="G9" s="160"/>
      <c r="H9" s="160"/>
      <c r="I9" s="160"/>
      <c r="J9" s="160"/>
      <c r="K9" s="88"/>
      <c r="L9" s="88"/>
      <c r="M9" s="88"/>
      <c r="N9" s="88"/>
      <c r="O9" s="88"/>
      <c r="P9" s="88"/>
      <c r="Q9" s="88"/>
    </row>
    <row r="10" spans="1:51" ht="16.95" customHeight="1">
      <c r="A10" s="88"/>
      <c r="B10" s="371" t="s">
        <v>276</v>
      </c>
      <c r="C10" s="371"/>
      <c r="D10" s="371"/>
      <c r="E10" s="371"/>
      <c r="F10" s="371"/>
      <c r="G10" s="371"/>
      <c r="H10" s="371"/>
      <c r="I10" s="371"/>
      <c r="J10" s="371"/>
      <c r="K10" s="371"/>
      <c r="L10" s="371"/>
      <c r="M10" s="371"/>
      <c r="N10" s="371"/>
      <c r="O10" s="88"/>
      <c r="P10" s="88"/>
      <c r="Q10" s="88"/>
    </row>
    <row r="11" spans="1:51" ht="16.95" customHeight="1">
      <c r="A11" s="88"/>
      <c r="B11" s="369" t="s">
        <v>277</v>
      </c>
      <c r="C11" s="369"/>
      <c r="D11" s="369"/>
      <c r="E11" s="369"/>
      <c r="F11" s="369"/>
      <c r="G11" s="369"/>
      <c r="H11" s="369"/>
      <c r="I11" s="369"/>
      <c r="J11" s="369"/>
      <c r="K11" s="88"/>
      <c r="L11" s="88"/>
      <c r="M11" s="88"/>
      <c r="N11" s="144"/>
      <c r="O11" s="88"/>
      <c r="P11" s="88"/>
      <c r="Q11" s="88"/>
    </row>
    <row r="12" spans="1:51" s="81" customFormat="1" ht="16.95" customHeight="1">
      <c r="A12" s="88"/>
      <c r="B12" s="367" t="s">
        <v>278</v>
      </c>
      <c r="C12" s="367"/>
      <c r="D12" s="367"/>
      <c r="E12" s="367"/>
      <c r="F12" s="367"/>
      <c r="G12" s="367"/>
      <c r="H12" s="367"/>
      <c r="I12" s="367"/>
      <c r="J12" s="367"/>
      <c r="K12" s="367"/>
      <c r="L12" s="367"/>
      <c r="M12" s="367"/>
      <c r="N12" s="161"/>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row>
    <row r="13" spans="1:51" s="81" customFormat="1" ht="16.95" customHeight="1">
      <c r="A13" s="88"/>
      <c r="B13" s="342" t="s">
        <v>279</v>
      </c>
      <c r="C13" s="342"/>
      <c r="D13" s="342"/>
      <c r="E13" s="342"/>
      <c r="F13" s="342"/>
      <c r="G13" s="342"/>
      <c r="H13" s="342"/>
      <c r="I13" s="342"/>
      <c r="J13" s="342"/>
      <c r="K13" s="88"/>
      <c r="L13" s="88"/>
      <c r="M13" s="88"/>
      <c r="N13" s="161"/>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row>
    <row r="14" spans="1:51" s="81" customFormat="1" ht="16.95" customHeight="1">
      <c r="A14" s="88"/>
      <c r="B14" s="368" t="s">
        <v>244</v>
      </c>
      <c r="C14" s="368"/>
      <c r="D14" s="368"/>
      <c r="E14" s="368"/>
      <c r="F14" s="368"/>
      <c r="G14" s="368"/>
      <c r="H14" s="368"/>
      <c r="I14" s="368"/>
      <c r="J14" s="368"/>
      <c r="K14" s="88"/>
      <c r="L14" s="88"/>
      <c r="M14" s="88"/>
      <c r="N14" s="161"/>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row>
    <row r="15" spans="1:51" s="81" customFormat="1" ht="16.95" customHeight="1">
      <c r="A15" s="88"/>
      <c r="B15" s="142" t="s">
        <v>280</v>
      </c>
      <c r="C15" s="88"/>
      <c r="D15" s="93"/>
      <c r="E15" s="93"/>
      <c r="F15" s="93"/>
      <c r="G15" s="93"/>
      <c r="H15" s="93"/>
      <c r="I15" s="93"/>
      <c r="J15" s="93"/>
      <c r="K15" s="88"/>
      <c r="L15" s="88"/>
      <c r="M15" s="88"/>
      <c r="N15" s="161"/>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row>
    <row r="16" spans="1:51" s="81" customFormat="1" ht="16.95" customHeight="1">
      <c r="A16" s="88"/>
      <c r="B16" s="369" t="s">
        <v>281</v>
      </c>
      <c r="C16" s="369"/>
      <c r="D16" s="369"/>
      <c r="E16" s="369"/>
      <c r="F16" s="369"/>
      <c r="G16" s="369"/>
      <c r="H16" s="369"/>
      <c r="I16" s="369"/>
      <c r="J16" s="369"/>
      <c r="K16" s="88"/>
      <c r="L16" s="88"/>
      <c r="M16" s="88"/>
      <c r="N16" s="161"/>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row>
    <row r="17" spans="1:54" s="81" customFormat="1" ht="16.95" customHeight="1">
      <c r="A17" s="88"/>
      <c r="B17" s="369" t="s">
        <v>282</v>
      </c>
      <c r="C17" s="369"/>
      <c r="D17" s="369"/>
      <c r="E17" s="369"/>
      <c r="F17" s="369"/>
      <c r="G17" s="369"/>
      <c r="H17" s="369"/>
      <c r="I17" s="369"/>
      <c r="J17" s="369"/>
      <c r="K17" s="88"/>
      <c r="L17" s="88"/>
      <c r="M17" s="88"/>
      <c r="N17" s="161"/>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row>
    <row r="18" spans="1:54" s="81" customFormat="1" ht="16.95" customHeight="1">
      <c r="A18" s="88"/>
      <c r="B18" s="370" t="s">
        <v>283</v>
      </c>
      <c r="C18" s="370"/>
      <c r="D18" s="370"/>
      <c r="E18" s="370"/>
      <c r="F18" s="370"/>
      <c r="G18" s="370"/>
      <c r="H18" s="370"/>
      <c r="I18" s="370"/>
      <c r="J18" s="370"/>
      <c r="K18" s="146"/>
      <c r="L18" s="146"/>
      <c r="M18" s="146"/>
      <c r="N18" s="97"/>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row>
    <row r="19" spans="1:54" s="81" customFormat="1" ht="16.95" customHeight="1">
      <c r="A19" s="88"/>
      <c r="B19" s="127"/>
      <c r="C19" s="127"/>
      <c r="D19" s="148"/>
      <c r="E19" s="148"/>
      <c r="F19" s="148"/>
      <c r="G19" s="148"/>
      <c r="H19" s="148"/>
      <c r="I19" s="148"/>
      <c r="J19" s="148"/>
      <c r="K19"/>
      <c r="L19"/>
      <c r="M19"/>
      <c r="N19" s="88"/>
      <c r="O19" s="88"/>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row>
    <row r="20" spans="1:54" ht="19.2" customHeight="1">
      <c r="B20" s="139"/>
      <c r="C20" s="139"/>
      <c r="O20" s="85"/>
    </row>
    <row r="21" spans="1:54" s="81" customFormat="1" ht="44.7" customHeight="1">
      <c r="B21" s="364" t="s">
        <v>250</v>
      </c>
      <c r="C21" s="364"/>
      <c r="D21" s="298" t="s">
        <v>251</v>
      </c>
      <c r="E21" s="44" t="s">
        <v>284</v>
      </c>
      <c r="F21" s="44" t="s">
        <v>285</v>
      </c>
      <c r="G21" s="44" t="s">
        <v>286</v>
      </c>
      <c r="H21" s="44" t="s">
        <v>287</v>
      </c>
      <c r="I21" s="44" t="s">
        <v>288</v>
      </c>
      <c r="J21" s="44" t="s">
        <v>289</v>
      </c>
      <c r="K21" s="44" t="s">
        <v>290</v>
      </c>
      <c r="L21" s="44" t="s">
        <v>291</v>
      </c>
      <c r="M21" s="44" t="s">
        <v>292</v>
      </c>
      <c r="N21" s="44" t="s">
        <v>293</v>
      </c>
      <c r="O21" s="298" t="s">
        <v>265</v>
      </c>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row>
    <row r="22" spans="1:54" s="81" customFormat="1" ht="15" customHeight="1">
      <c r="B22" s="364"/>
      <c r="C22" s="364"/>
      <c r="D22" s="298"/>
      <c r="E22" s="44" t="s">
        <v>203</v>
      </c>
      <c r="F22" s="44" t="s">
        <v>203</v>
      </c>
      <c r="G22" s="44" t="s">
        <v>204</v>
      </c>
      <c r="H22" s="44" t="s">
        <v>205</v>
      </c>
      <c r="I22" s="44" t="s">
        <v>205</v>
      </c>
      <c r="J22" s="44" t="s">
        <v>206</v>
      </c>
      <c r="K22" s="44" t="s">
        <v>206</v>
      </c>
      <c r="L22" s="44" t="s">
        <v>207</v>
      </c>
      <c r="M22" s="44" t="s">
        <v>207</v>
      </c>
      <c r="N22" s="44" t="s">
        <v>208</v>
      </c>
      <c r="O22" s="298"/>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row>
    <row r="23" spans="1:54" s="81" customFormat="1" ht="16.95" customHeight="1">
      <c r="A23"/>
      <c r="B23" s="366" t="s">
        <v>266</v>
      </c>
      <c r="C23" s="366"/>
      <c r="D23" s="162" t="s">
        <v>267</v>
      </c>
      <c r="E23" s="271" t="s">
        <v>689</v>
      </c>
      <c r="F23" s="271" t="s">
        <v>689</v>
      </c>
      <c r="G23" s="271" t="s">
        <v>689</v>
      </c>
      <c r="H23" s="271" t="s">
        <v>689</v>
      </c>
      <c r="I23" s="271" t="s">
        <v>689</v>
      </c>
      <c r="J23" s="271" t="s">
        <v>689</v>
      </c>
      <c r="K23" s="271" t="s">
        <v>689</v>
      </c>
      <c r="L23" s="271" t="s">
        <v>689</v>
      </c>
      <c r="M23" s="271" t="s">
        <v>689</v>
      </c>
      <c r="N23" s="271" t="s">
        <v>689</v>
      </c>
      <c r="O23" s="153">
        <f>SUM(G23:N23)</f>
        <v>0</v>
      </c>
      <c r="P23" s="88"/>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row>
    <row r="24" spans="1:54" s="81" customFormat="1" ht="16.95" customHeight="1">
      <c r="A24"/>
      <c r="B24" s="361" t="s">
        <v>268</v>
      </c>
      <c r="C24" s="361"/>
      <c r="D24" s="163" t="s">
        <v>267</v>
      </c>
      <c r="E24" s="271" t="s">
        <v>689</v>
      </c>
      <c r="F24" s="271" t="s">
        <v>689</v>
      </c>
      <c r="G24" s="271" t="s">
        <v>689</v>
      </c>
      <c r="H24" s="271" t="s">
        <v>689</v>
      </c>
      <c r="I24" s="271" t="s">
        <v>689</v>
      </c>
      <c r="J24" s="271" t="s">
        <v>689</v>
      </c>
      <c r="K24" s="271" t="s">
        <v>689</v>
      </c>
      <c r="L24" s="271" t="s">
        <v>689</v>
      </c>
      <c r="M24" s="271" t="s">
        <v>689</v>
      </c>
      <c r="N24" s="271" t="s">
        <v>689</v>
      </c>
      <c r="O24" s="153">
        <f>SUM(G24:N24)</f>
        <v>0</v>
      </c>
      <c r="P24" s="85"/>
      <c r="Q24"/>
      <c r="R24"/>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row>
    <row r="25" spans="1:54" s="81" customFormat="1" ht="16.95" customHeight="1">
      <c r="A25" s="164"/>
      <c r="B25" s="361" t="s">
        <v>269</v>
      </c>
      <c r="C25" s="361"/>
      <c r="D25" s="163" t="s">
        <v>267</v>
      </c>
      <c r="E25" s="271" t="s">
        <v>689</v>
      </c>
      <c r="F25" s="271" t="s">
        <v>689</v>
      </c>
      <c r="G25" s="271" t="s">
        <v>689</v>
      </c>
      <c r="H25" s="271" t="s">
        <v>689</v>
      </c>
      <c r="I25" s="271" t="s">
        <v>689</v>
      </c>
      <c r="J25" s="271" t="s">
        <v>689</v>
      </c>
      <c r="K25" s="271" t="s">
        <v>689</v>
      </c>
      <c r="L25" s="271" t="s">
        <v>689</v>
      </c>
      <c r="M25" s="271" t="s">
        <v>689</v>
      </c>
      <c r="N25" s="271" t="s">
        <v>689</v>
      </c>
      <c r="O25" s="153">
        <f>SUM(G25:N25)</f>
        <v>0</v>
      </c>
      <c r="P25" s="85"/>
      <c r="Q25"/>
      <c r="R2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row>
    <row r="26" spans="1:54" s="81" customFormat="1" ht="16.95" customHeight="1">
      <c r="A26" s="164"/>
      <c r="O26"/>
      <c r="P26" s="85"/>
      <c r="Q26"/>
      <c r="R26"/>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row>
    <row r="27" spans="1:54" s="81" customFormat="1" ht="16.95" customHeight="1">
      <c r="A27"/>
      <c r="B27" s="165" t="s">
        <v>233</v>
      </c>
      <c r="C27" s="165"/>
      <c r="D27" s="85"/>
      <c r="E27" s="85"/>
      <c r="F27" s="85"/>
      <c r="G27" s="85"/>
      <c r="H27" s="85"/>
      <c r="I27" s="85"/>
      <c r="J27" s="85"/>
      <c r="K27" s="88"/>
      <c r="L27" s="88"/>
      <c r="M27" s="88"/>
      <c r="N27" s="88"/>
      <c r="O27" s="88"/>
      <c r="P27" s="85"/>
      <c r="Q27"/>
      <c r="R27"/>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row>
    <row r="28" spans="1:54" s="85" customFormat="1" ht="16.95" customHeight="1">
      <c r="A28"/>
      <c r="B28" s="143" t="s">
        <v>203</v>
      </c>
      <c r="C28" s="133" t="s">
        <v>294</v>
      </c>
      <c r="G28" s="81"/>
      <c r="K28" s="88"/>
      <c r="L28" s="88"/>
      <c r="M28" s="88"/>
      <c r="N28" s="88"/>
      <c r="O28" s="88"/>
      <c r="P28" s="88"/>
    </row>
    <row r="29" spans="1:54" s="85" customFormat="1" ht="16.95" customHeight="1">
      <c r="A29"/>
      <c r="B29" s="143" t="s">
        <v>204</v>
      </c>
      <c r="C29" s="85" t="s">
        <v>295</v>
      </c>
      <c r="E29" s="81"/>
      <c r="F29" s="81"/>
      <c r="G29" s="81"/>
      <c r="K29" s="88"/>
      <c r="L29" s="88"/>
      <c r="M29" s="88"/>
      <c r="N29" s="88"/>
      <c r="O29" s="88"/>
      <c r="P29" s="88"/>
    </row>
    <row r="30" spans="1:54" s="85" customFormat="1" ht="16.95" customHeight="1">
      <c r="A30"/>
      <c r="B30" s="143" t="s">
        <v>205</v>
      </c>
      <c r="C30" s="85" t="s">
        <v>296</v>
      </c>
      <c r="E30" s="81"/>
      <c r="F30" s="81"/>
      <c r="G30" s="81"/>
      <c r="K30" s="88"/>
      <c r="L30" s="88"/>
      <c r="M30" s="88"/>
      <c r="N30" s="88"/>
    </row>
    <row r="31" spans="1:54" s="85" customFormat="1" ht="16.95" customHeight="1">
      <c r="A31"/>
      <c r="B31" s="143" t="s">
        <v>206</v>
      </c>
      <c r="C31" s="85" t="s">
        <v>297</v>
      </c>
      <c r="K31" s="88"/>
      <c r="L31" s="88"/>
      <c r="M31" s="88"/>
      <c r="N31" s="88"/>
      <c r="P31" s="88"/>
    </row>
    <row r="32" spans="1:54" s="85" customFormat="1" ht="16.95" customHeight="1">
      <c r="A32"/>
      <c r="B32" s="143" t="s">
        <v>207</v>
      </c>
      <c r="C32" s="85" t="s">
        <v>298</v>
      </c>
      <c r="K32" s="133"/>
      <c r="L32" s="133"/>
      <c r="M32" s="88"/>
      <c r="N32" s="88"/>
      <c r="P32" s="88"/>
    </row>
    <row r="33" spans="1:56" s="85" customFormat="1" ht="16.95" customHeight="1">
      <c r="A33"/>
      <c r="B33" s="143" t="s">
        <v>208</v>
      </c>
      <c r="C33" s="85" t="s">
        <v>299</v>
      </c>
      <c r="K33" s="88"/>
      <c r="L33" s="88"/>
      <c r="M33" s="88"/>
      <c r="N33" s="88"/>
      <c r="P33" s="88"/>
    </row>
    <row r="34" spans="1:56" s="85" customFormat="1" ht="17.7" customHeight="1">
      <c r="A34"/>
      <c r="B34" s="143"/>
      <c r="C34" s="143"/>
      <c r="E34"/>
      <c r="F34"/>
      <c r="G34"/>
      <c r="H34"/>
      <c r="I34"/>
      <c r="J34"/>
      <c r="P34" s="88"/>
    </row>
    <row r="35" spans="1:56" s="85" customFormat="1" ht="16.95" customHeight="1">
      <c r="A35"/>
      <c r="B35"/>
      <c r="C35"/>
      <c r="D35"/>
      <c r="E35"/>
      <c r="F35"/>
      <c r="G35"/>
      <c r="H35"/>
      <c r="I35"/>
      <c r="J35"/>
      <c r="P35" s="88"/>
    </row>
    <row r="36" spans="1:56" s="85" customFormat="1" ht="16.95" customHeight="1">
      <c r="A36"/>
      <c r="B36"/>
      <c r="C36"/>
      <c r="D36"/>
      <c r="E36"/>
      <c r="F36"/>
      <c r="G36"/>
      <c r="H36"/>
      <c r="I36"/>
      <c r="J36"/>
      <c r="P36" s="88"/>
    </row>
    <row r="37" spans="1:56" s="85" customFormat="1" ht="16.95" customHeight="1">
      <c r="A37"/>
      <c r="B37"/>
      <c r="C37"/>
      <c r="D37"/>
      <c r="E37"/>
      <c r="F37"/>
      <c r="G37"/>
      <c r="H37"/>
      <c r="I37"/>
      <c r="J37"/>
      <c r="P37" s="88"/>
    </row>
    <row r="38" spans="1:56" s="124" customFormat="1" ht="16.95" customHeight="1">
      <c r="A38"/>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row>
    <row r="39" spans="1:56" s="124" customFormat="1" ht="16.95" customHeight="1">
      <c r="A39"/>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row>
    <row r="40" spans="1:56" s="85" customFormat="1" ht="16.95" customHeight="1">
      <c r="A40"/>
    </row>
    <row r="41" spans="1:56" s="85" customFormat="1" ht="16.95" customHeight="1">
      <c r="A41"/>
      <c r="P41" s="88"/>
    </row>
    <row r="42" spans="1:56" s="85" customFormat="1" ht="16.95" customHeight="1">
      <c r="A42"/>
      <c r="P42" s="88"/>
      <c r="Q42" s="88"/>
    </row>
    <row r="43" spans="1:56" s="85" customFormat="1" ht="16.95" customHeight="1">
      <c r="A43"/>
      <c r="P43" s="88"/>
      <c r="Q43" s="88"/>
    </row>
    <row r="44" spans="1:56" s="85" customFormat="1" ht="16.95" customHeight="1">
      <c r="A44"/>
    </row>
    <row r="45" spans="1:56" s="85" customFormat="1" ht="16.95" customHeight="1">
      <c r="A45"/>
    </row>
    <row r="46" spans="1:56" s="85" customFormat="1" ht="16.95" customHeight="1">
      <c r="A46"/>
    </row>
    <row r="47" spans="1:56" s="85" customFormat="1" ht="16.95" customHeight="1">
      <c r="A47"/>
    </row>
    <row r="48" spans="1:56" s="85" customFormat="1" ht="14.4">
      <c r="A48"/>
    </row>
    <row r="49" spans="1:7" s="85" customFormat="1" ht="14.4">
      <c r="A49"/>
    </row>
    <row r="50" spans="1:7" s="85" customFormat="1" ht="14.25" customHeight="1">
      <c r="A50"/>
    </row>
    <row r="51" spans="1:7" s="85" customFormat="1" ht="14.4">
      <c r="A51"/>
    </row>
    <row r="52" spans="1:7" s="85" customFormat="1" ht="14.4">
      <c r="A52"/>
    </row>
    <row r="53" spans="1:7" s="85" customFormat="1" ht="14.4">
      <c r="A53"/>
      <c r="B53" s="166"/>
      <c r="C53" s="166"/>
      <c r="D53" s="166"/>
      <c r="E53" s="166"/>
      <c r="F53" s="166"/>
      <c r="G53" s="166"/>
    </row>
    <row r="54" spans="1:7" s="85" customFormat="1" ht="14.4">
      <c r="A54"/>
    </row>
    <row r="55" spans="1:7" s="85" customFormat="1" ht="14.4">
      <c r="A55"/>
    </row>
    <row r="56" spans="1:7" s="85" customFormat="1" ht="14.4">
      <c r="A56"/>
    </row>
    <row r="57" spans="1:7" s="85" customFormat="1" ht="14.4">
      <c r="A57"/>
    </row>
    <row r="58" spans="1:7" s="85" customFormat="1" ht="14.4">
      <c r="A58"/>
    </row>
    <row r="59" spans="1:7" s="85" customFormat="1" ht="14.4">
      <c r="A59"/>
    </row>
    <row r="60" spans="1:7" s="85" customFormat="1" ht="14.4">
      <c r="A60"/>
    </row>
    <row r="61" spans="1:7" s="85" customFormat="1" ht="14.4">
      <c r="A61"/>
    </row>
    <row r="62" spans="1:7" s="85" customFormat="1" ht="14.4">
      <c r="A62"/>
    </row>
    <row r="63" spans="1:7" s="85" customFormat="1" ht="14.4">
      <c r="A63"/>
    </row>
    <row r="64" spans="1:7" s="85" customFormat="1" ht="14.4">
      <c r="A64"/>
    </row>
    <row r="65" spans="1:1" s="85" customFormat="1" ht="14.4">
      <c r="A65"/>
    </row>
    <row r="66" spans="1:1" s="85" customFormat="1" ht="14.4">
      <c r="A66"/>
    </row>
    <row r="67" spans="1:1" s="85" customFormat="1" ht="14.4">
      <c r="A67"/>
    </row>
    <row r="68" spans="1:1" s="85" customFormat="1" ht="14.4">
      <c r="A68"/>
    </row>
    <row r="69" spans="1:1" s="85" customFormat="1"/>
    <row r="70" spans="1:1" s="85" customFormat="1"/>
    <row r="71" spans="1:1" s="85" customFormat="1"/>
    <row r="72" spans="1:1" s="85" customFormat="1"/>
    <row r="73" spans="1:1" s="85" customFormat="1"/>
    <row r="74" spans="1:1" s="85" customFormat="1"/>
    <row r="75" spans="1:1" s="85" customFormat="1"/>
    <row r="76" spans="1:1" s="85" customFormat="1"/>
    <row r="77" spans="1:1" s="85" customFormat="1"/>
    <row r="78" spans="1:1" s="85" customFormat="1"/>
    <row r="79" spans="1:1" s="85" customFormat="1"/>
    <row r="80" spans="1:1" s="85" customFormat="1"/>
    <row r="81" s="85" customFormat="1"/>
    <row r="82" s="85" customFormat="1"/>
    <row r="83" s="85" customFormat="1"/>
    <row r="84" s="85" customFormat="1"/>
    <row r="85" s="85" customFormat="1"/>
    <row r="86" s="85" customFormat="1"/>
    <row r="87" s="85" customFormat="1"/>
    <row r="88" s="85" customFormat="1"/>
    <row r="89" s="85" customFormat="1"/>
    <row r="90" s="85" customFormat="1"/>
    <row r="91" s="85" customFormat="1"/>
    <row r="92" s="85" customFormat="1"/>
    <row r="93" s="85" customFormat="1"/>
    <row r="94" s="85" customFormat="1"/>
    <row r="95" s="85" customFormat="1"/>
    <row r="96" s="85" customFormat="1"/>
    <row r="97" s="85" customFormat="1"/>
    <row r="98" s="85" customFormat="1"/>
    <row r="99" s="85" customFormat="1"/>
    <row r="100" s="85" customFormat="1"/>
    <row r="101" s="85" customFormat="1"/>
    <row r="102" s="85" customFormat="1"/>
    <row r="103" s="85" customFormat="1"/>
    <row r="104" s="85" customFormat="1"/>
    <row r="105" s="85" customFormat="1"/>
    <row r="106" s="85" customFormat="1"/>
    <row r="107" s="85" customFormat="1"/>
    <row r="108" s="85" customFormat="1"/>
    <row r="109" s="85" customFormat="1"/>
    <row r="110" s="85" customFormat="1"/>
    <row r="111" s="85" customFormat="1"/>
    <row r="112" s="85" customFormat="1"/>
    <row r="113" spans="1:15" s="85" customFormat="1"/>
    <row r="114" spans="1:15" s="85" customFormat="1"/>
    <row r="115" spans="1:15" s="85" customFormat="1"/>
    <row r="116" spans="1:15" s="85" customFormat="1">
      <c r="B116" s="81"/>
      <c r="C116" s="81"/>
      <c r="D116" s="81"/>
      <c r="E116" s="81"/>
      <c r="F116" s="81"/>
      <c r="G116" s="81"/>
      <c r="H116" s="81"/>
      <c r="I116" s="81"/>
      <c r="J116" s="81"/>
    </row>
    <row r="117" spans="1:15" s="85" customFormat="1">
      <c r="B117" s="81"/>
      <c r="C117" s="81"/>
      <c r="D117" s="81"/>
      <c r="E117" s="81"/>
      <c r="F117" s="81"/>
      <c r="G117" s="81"/>
      <c r="H117" s="81"/>
      <c r="I117" s="81"/>
      <c r="J117" s="81"/>
      <c r="K117" s="81"/>
      <c r="L117" s="81"/>
      <c r="M117" s="81"/>
      <c r="N117" s="81"/>
      <c r="O117" s="81"/>
    </row>
    <row r="118" spans="1:15" s="85" customFormat="1">
      <c r="B118" s="81"/>
      <c r="C118" s="81"/>
      <c r="D118" s="81"/>
      <c r="E118" s="81"/>
      <c r="F118" s="81"/>
      <c r="G118" s="81"/>
      <c r="H118" s="81"/>
      <c r="I118" s="81"/>
      <c r="J118" s="81"/>
      <c r="K118" s="81"/>
      <c r="L118" s="81"/>
      <c r="M118" s="81"/>
      <c r="N118" s="81"/>
      <c r="O118" s="81"/>
    </row>
    <row r="119" spans="1:15" s="85" customFormat="1">
      <c r="A119" s="81"/>
      <c r="B119" s="81"/>
      <c r="C119" s="81"/>
      <c r="D119" s="81"/>
      <c r="E119" s="81"/>
      <c r="F119" s="81"/>
      <c r="G119" s="81"/>
      <c r="H119" s="81"/>
      <c r="I119" s="81"/>
      <c r="J119" s="81"/>
      <c r="K119" s="81"/>
      <c r="L119" s="81"/>
      <c r="M119" s="81"/>
      <c r="N119" s="81"/>
      <c r="O119" s="81"/>
    </row>
    <row r="120" spans="1:15" s="85" customFormat="1">
      <c r="A120" s="81"/>
      <c r="B120" s="81"/>
      <c r="C120" s="81"/>
      <c r="D120" s="81"/>
      <c r="E120" s="81"/>
      <c r="F120" s="81"/>
      <c r="G120" s="81"/>
      <c r="H120" s="81"/>
      <c r="I120" s="81"/>
      <c r="J120" s="81"/>
      <c r="K120" s="81"/>
      <c r="L120" s="81"/>
      <c r="M120" s="81"/>
      <c r="N120" s="81"/>
      <c r="O120" s="81"/>
    </row>
    <row r="121" spans="1:15" s="85" customFormat="1">
      <c r="A121" s="81"/>
      <c r="B121" s="81"/>
      <c r="C121" s="81"/>
      <c r="D121" s="81"/>
      <c r="E121" s="81"/>
      <c r="F121" s="81"/>
      <c r="G121" s="81"/>
      <c r="H121" s="81"/>
      <c r="I121" s="81"/>
      <c r="J121" s="81"/>
      <c r="K121" s="81"/>
      <c r="L121" s="81"/>
      <c r="M121" s="81"/>
      <c r="N121" s="81"/>
      <c r="O121" s="81"/>
    </row>
    <row r="122" spans="1:15" s="85" customFormat="1">
      <c r="A122" s="81"/>
      <c r="B122" s="81"/>
      <c r="C122" s="81"/>
      <c r="D122" s="81"/>
      <c r="E122" s="81"/>
      <c r="F122" s="81"/>
      <c r="G122" s="81"/>
      <c r="H122" s="81"/>
      <c r="I122" s="81"/>
      <c r="J122" s="81"/>
      <c r="K122" s="81"/>
      <c r="L122" s="81"/>
      <c r="M122" s="81"/>
      <c r="N122" s="81"/>
      <c r="O122" s="81"/>
    </row>
    <row r="123" spans="1:15" s="85" customFormat="1">
      <c r="A123" s="81"/>
      <c r="B123" s="81"/>
      <c r="C123" s="81"/>
      <c r="D123" s="81"/>
      <c r="E123" s="81"/>
      <c r="F123" s="81"/>
      <c r="G123" s="81"/>
      <c r="H123" s="81"/>
      <c r="I123" s="81"/>
      <c r="J123" s="81"/>
      <c r="K123" s="81"/>
      <c r="L123" s="81"/>
      <c r="M123" s="81"/>
      <c r="N123" s="81"/>
      <c r="O123" s="81"/>
    </row>
    <row r="124" spans="1:15" s="85" customFormat="1">
      <c r="A124" s="81"/>
      <c r="B124" s="81"/>
      <c r="C124" s="81"/>
      <c r="D124" s="81"/>
      <c r="E124" s="81"/>
      <c r="F124" s="81"/>
      <c r="G124" s="81"/>
      <c r="H124" s="81"/>
      <c r="I124" s="81"/>
      <c r="J124" s="81"/>
      <c r="K124" s="81"/>
      <c r="L124" s="81"/>
      <c r="M124" s="81"/>
      <c r="N124" s="81"/>
      <c r="O124" s="81"/>
    </row>
    <row r="125" spans="1:15" s="85" customFormat="1">
      <c r="A125" s="81"/>
      <c r="B125" s="81"/>
      <c r="C125" s="81"/>
      <c r="D125" s="81"/>
      <c r="E125" s="81"/>
      <c r="F125" s="81"/>
      <c r="G125" s="81"/>
      <c r="H125" s="81"/>
      <c r="I125" s="81"/>
      <c r="J125" s="81"/>
      <c r="K125" s="81"/>
      <c r="L125" s="81"/>
      <c r="M125" s="81"/>
      <c r="N125" s="81"/>
      <c r="O125" s="81"/>
    </row>
    <row r="126" spans="1:15" s="85" customFormat="1">
      <c r="A126" s="81"/>
      <c r="B126" s="81"/>
      <c r="C126" s="81"/>
      <c r="D126" s="81"/>
      <c r="E126" s="81"/>
      <c r="F126" s="81"/>
      <c r="G126" s="81"/>
      <c r="H126" s="81"/>
      <c r="I126" s="81"/>
      <c r="J126" s="81"/>
      <c r="K126" s="81"/>
      <c r="L126" s="81"/>
      <c r="M126" s="81"/>
      <c r="N126" s="81"/>
      <c r="O126" s="81"/>
    </row>
    <row r="127" spans="1:15" s="85" customFormat="1">
      <c r="A127" s="81"/>
      <c r="B127" s="81"/>
      <c r="C127" s="81"/>
      <c r="D127" s="81"/>
      <c r="E127" s="81"/>
      <c r="F127" s="81"/>
      <c r="G127" s="81"/>
      <c r="H127" s="81"/>
      <c r="I127" s="81"/>
      <c r="J127" s="81"/>
      <c r="K127" s="81"/>
      <c r="L127" s="81"/>
      <c r="M127" s="81"/>
      <c r="N127" s="81"/>
      <c r="O127" s="81"/>
    </row>
    <row r="128" spans="1:15" s="85" customFormat="1">
      <c r="A128" s="81"/>
      <c r="B128" s="81"/>
      <c r="C128" s="81"/>
      <c r="D128" s="81"/>
      <c r="E128" s="81"/>
      <c r="F128" s="81"/>
      <c r="G128" s="81"/>
      <c r="H128" s="81"/>
      <c r="I128" s="81"/>
      <c r="J128" s="81"/>
      <c r="K128" s="81"/>
      <c r="L128" s="81"/>
      <c r="M128" s="81"/>
      <c r="N128" s="81"/>
      <c r="O128" s="81"/>
    </row>
    <row r="129" spans="1:15" s="85" customFormat="1">
      <c r="A129" s="81"/>
      <c r="B129" s="81"/>
      <c r="C129" s="81"/>
      <c r="D129" s="81"/>
      <c r="E129" s="81"/>
      <c r="F129" s="81"/>
      <c r="G129" s="81"/>
      <c r="H129" s="81"/>
      <c r="I129" s="81"/>
      <c r="J129" s="81"/>
      <c r="K129" s="81"/>
      <c r="L129" s="81"/>
      <c r="M129" s="81"/>
      <c r="N129" s="81"/>
      <c r="O129" s="81"/>
    </row>
    <row r="130" spans="1:15" s="85" customFormat="1">
      <c r="A130" s="81"/>
      <c r="B130" s="81"/>
      <c r="C130" s="81"/>
      <c r="D130" s="81"/>
      <c r="E130" s="81"/>
      <c r="F130" s="81"/>
      <c r="G130" s="81"/>
      <c r="H130" s="81"/>
      <c r="I130" s="81"/>
      <c r="J130" s="81"/>
      <c r="K130" s="81"/>
      <c r="L130" s="81"/>
      <c r="M130" s="81"/>
      <c r="N130" s="81"/>
      <c r="O130" s="81"/>
    </row>
  </sheetData>
  <mergeCells count="24">
    <mergeCell ref="B11:J11"/>
    <mergeCell ref="B1:C1"/>
    <mergeCell ref="B3:G3"/>
    <mergeCell ref="B4:C4"/>
    <mergeCell ref="D4:G4"/>
    <mergeCell ref="B5:C5"/>
    <mergeCell ref="D5:G5"/>
    <mergeCell ref="B6:C6"/>
    <mergeCell ref="D6:G6"/>
    <mergeCell ref="B7:C7"/>
    <mergeCell ref="D7:G7"/>
    <mergeCell ref="B10:N10"/>
    <mergeCell ref="O21:O22"/>
    <mergeCell ref="B23:C23"/>
    <mergeCell ref="B24:C24"/>
    <mergeCell ref="B25:C25"/>
    <mergeCell ref="B12:M12"/>
    <mergeCell ref="B13:J13"/>
    <mergeCell ref="B14:J14"/>
    <mergeCell ref="B16:J16"/>
    <mergeCell ref="B17:J17"/>
    <mergeCell ref="B18:J18"/>
    <mergeCell ref="B21:C22"/>
    <mergeCell ref="D21:D22"/>
  </mergeCells>
  <conditionalFormatting sqref="B1 D1:E1 G1:I1">
    <cfRule type="cellIs" dxfId="15" priority="2" stopIfTrue="1" operator="equal">
      <formula>"Confidential"</formula>
    </cfRule>
    <cfRule type="cellIs" dxfId="14" priority="7" stopIfTrue="1" operator="equal">
      <formula>"Non-confidential"</formula>
    </cfRule>
  </conditionalFormatting>
  <hyperlinks>
    <hyperlink ref="M1" location="Glossary!A1" display="Glossary" xr:uid="{5D535DD3-13EF-4716-817D-D97BEC68ACA8}"/>
    <hyperlink ref="N1" location="Contents!A1" display="Contents page" xr:uid="{796DF83E-63D5-409F-8744-68438EC70353}"/>
  </hyperlinks>
  <pageMargins left="0.70000000000000007" right="0.70000000000000007" top="0.75" bottom="0.75" header="0.30000000000000004" footer="0.3000000000000000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2E683-555F-4472-85BA-6AAE2C670C10}">
  <dimension ref="A1:BZ54"/>
  <sheetViews>
    <sheetView topLeftCell="D7" zoomScale="70" zoomScaleNormal="70" workbookViewId="0">
      <selection activeCell="F32" sqref="F32:H36"/>
    </sheetView>
  </sheetViews>
  <sheetFormatPr defaultColWidth="9.109375" defaultRowHeight="14.4"/>
  <cols>
    <col min="1" max="1" width="9.109375" customWidth="1"/>
    <col min="2" max="6" width="40" customWidth="1"/>
    <col min="7" max="10" width="46.77734375" bestFit="1" customWidth="1"/>
    <col min="11" max="11" width="16.6640625" customWidth="1"/>
    <col min="12" max="13" width="17.44140625" customWidth="1"/>
    <col min="14" max="14" width="9.109375" customWidth="1"/>
  </cols>
  <sheetData>
    <row r="1" spans="1:78">
      <c r="A1" s="85"/>
      <c r="B1" s="355" t="str">
        <f>Guidance!F19</f>
        <v>Non-confidential</v>
      </c>
      <c r="C1" s="355"/>
      <c r="D1" s="86"/>
      <c r="E1" s="86"/>
      <c r="F1" s="86"/>
      <c r="G1" s="86"/>
      <c r="H1" s="86"/>
      <c r="I1" s="85"/>
      <c r="J1" s="85"/>
      <c r="K1" s="79" t="s">
        <v>172</v>
      </c>
      <c r="L1" s="80" t="s">
        <v>173</v>
      </c>
      <c r="M1" s="85"/>
      <c r="N1" s="85"/>
      <c r="O1" s="85"/>
      <c r="P1" s="85"/>
      <c r="Q1" s="85"/>
      <c r="R1" s="85"/>
      <c r="S1" s="85"/>
      <c r="T1" s="85"/>
      <c r="U1" s="85"/>
      <c r="V1" s="85"/>
      <c r="W1" s="85"/>
      <c r="X1" s="85"/>
      <c r="Y1" s="85"/>
      <c r="Z1" s="85"/>
      <c r="AA1" s="85"/>
      <c r="AB1" s="85"/>
      <c r="AC1" s="85"/>
      <c r="AD1" s="85"/>
      <c r="AE1" s="85"/>
    </row>
    <row r="2" spans="1:78" s="81" customFormat="1" ht="13.8">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row>
    <row r="3" spans="1:78" s="81" customFormat="1" ht="16.95" customHeight="1">
      <c r="A3" s="85"/>
      <c r="B3" s="356" t="s">
        <v>322</v>
      </c>
      <c r="C3" s="356"/>
      <c r="D3" s="356"/>
      <c r="E3" s="356"/>
      <c r="F3"/>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s="81" customFormat="1" ht="16.95" customHeight="1">
      <c r="A4" s="85"/>
      <c r="B4" s="181" t="s">
        <v>323</v>
      </c>
      <c r="C4" s="346" t="str">
        <f>Guidance!$E11</f>
        <v>ER0083</v>
      </c>
      <c r="D4" s="346"/>
      <c r="E4" s="346"/>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s="81" customFormat="1" ht="16.95" customHeight="1">
      <c r="A5" s="85"/>
      <c r="B5" s="181" t="s">
        <v>177</v>
      </c>
      <c r="C5" s="346" t="str">
        <f>Guidance!$E13</f>
        <v>Greenergy Fuels Ltd</v>
      </c>
      <c r="D5" s="346"/>
      <c r="E5" s="346"/>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row>
    <row r="6" spans="1:78" s="81" customFormat="1" ht="16.95" customHeight="1">
      <c r="A6" s="85"/>
      <c r="B6" s="89" t="s">
        <v>178</v>
      </c>
      <c r="C6" s="346" t="str">
        <f>INTERNAL_USE_!$B13</f>
        <v>01/01/2025 - 31/12/2025</v>
      </c>
      <c r="D6" s="346"/>
      <c r="E6" s="346"/>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row>
    <row r="7" spans="1:78" s="81" customFormat="1" ht="16.95" customHeight="1">
      <c r="A7" s="85"/>
      <c r="B7" s="89" t="s">
        <v>179</v>
      </c>
      <c r="C7" s="346" t="str">
        <f>INTERNAL_USE_!$B9</f>
        <v>01/01/2022 - 31/12/2025</v>
      </c>
      <c r="D7" s="346"/>
      <c r="E7" s="346"/>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row>
    <row r="8" spans="1:78" s="85" customFormat="1" ht="16.95" customHeight="1">
      <c r="B8" s="182"/>
      <c r="C8" s="182"/>
      <c r="D8" s="182"/>
    </row>
    <row r="9" spans="1:78" s="85" customFormat="1" ht="16.95" customHeight="1">
      <c r="B9" s="183" t="s">
        <v>225</v>
      </c>
      <c r="C9" s="184"/>
      <c r="D9" s="185"/>
      <c r="E9" s="186"/>
    </row>
    <row r="10" spans="1:78" s="81" customFormat="1" ht="16.95" customHeight="1">
      <c r="A10" s="85"/>
      <c r="B10" s="362" t="s">
        <v>324</v>
      </c>
      <c r="C10" s="362"/>
      <c r="D10" s="362"/>
      <c r="E10" s="362"/>
      <c r="F10" s="362"/>
      <c r="G10" s="362"/>
      <c r="H10" s="362"/>
      <c r="I10" s="362"/>
      <c r="J10" s="362"/>
      <c r="K10" s="362"/>
      <c r="L10" s="362"/>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row>
    <row r="11" spans="1:78" s="81" customFormat="1" ht="16.95" customHeight="1">
      <c r="A11" s="85"/>
      <c r="B11" s="369" t="s">
        <v>325</v>
      </c>
      <c r="C11" s="369"/>
      <c r="D11" s="369"/>
      <c r="E11" s="369"/>
      <c r="F11" s="369"/>
      <c r="G11" s="369"/>
      <c r="H11" s="369"/>
      <c r="I11" s="369"/>
      <c r="J11" s="369"/>
      <c r="K11" s="369"/>
      <c r="L11" s="187"/>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row>
    <row r="12" spans="1:78" s="81" customFormat="1" ht="16.95" customHeight="1">
      <c r="A12" s="85"/>
      <c r="B12" s="363" t="s">
        <v>326</v>
      </c>
      <c r="C12" s="363"/>
      <c r="D12" s="363"/>
      <c r="E12" s="363"/>
      <c r="F12" s="363"/>
      <c r="G12" s="363"/>
      <c r="H12" s="363"/>
      <c r="I12" s="363"/>
      <c r="J12" s="363"/>
      <c r="K12" s="363"/>
      <c r="L12" s="363"/>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row>
    <row r="13" spans="1:78" s="81" customFormat="1" ht="16.95" customHeight="1">
      <c r="A13" s="85"/>
      <c r="B13" s="363" t="s">
        <v>327</v>
      </c>
      <c r="C13" s="363"/>
      <c r="D13" s="363"/>
      <c r="E13" s="363"/>
      <c r="F13" s="363"/>
      <c r="G13" s="363"/>
      <c r="H13" s="363"/>
      <c r="I13" s="363"/>
      <c r="J13" s="363"/>
      <c r="K13" s="363"/>
      <c r="L13" s="363"/>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row>
    <row r="14" spans="1:78" s="81" customFormat="1" ht="16.95" customHeight="1">
      <c r="A14" s="85"/>
      <c r="B14" s="363" t="s">
        <v>328</v>
      </c>
      <c r="C14" s="363"/>
      <c r="D14" s="363"/>
      <c r="E14" s="363"/>
      <c r="F14" s="363"/>
      <c r="G14" s="363"/>
      <c r="H14" s="363"/>
      <c r="I14" s="363"/>
      <c r="J14" s="363"/>
      <c r="K14" s="363"/>
      <c r="L14" s="363"/>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row>
    <row r="15" spans="1:78" ht="16.95" customHeight="1">
      <c r="B15" s="367" t="s">
        <v>329</v>
      </c>
      <c r="C15" s="367"/>
      <c r="D15" s="367"/>
      <c r="E15" s="148"/>
      <c r="F15" s="148"/>
      <c r="G15" s="148"/>
      <c r="H15" s="148"/>
      <c r="I15" s="55"/>
      <c r="J15" s="55"/>
      <c r="K15" s="55"/>
      <c r="L15" s="188"/>
    </row>
    <row r="16" spans="1:78" ht="16.95" customHeight="1">
      <c r="B16" s="372" t="s">
        <v>330</v>
      </c>
      <c r="C16" s="372"/>
      <c r="D16" s="372"/>
      <c r="E16" s="372"/>
      <c r="F16" s="372"/>
      <c r="G16" s="372"/>
      <c r="H16" s="372"/>
      <c r="I16" s="372"/>
      <c r="J16" s="372"/>
      <c r="K16" s="372"/>
      <c r="L16" s="372"/>
    </row>
    <row r="17" spans="2:12" ht="16.95" customHeight="1">
      <c r="B17" s="127"/>
      <c r="C17" s="148"/>
      <c r="D17" s="148"/>
      <c r="E17" s="148"/>
      <c r="F17" s="148"/>
      <c r="G17" s="148"/>
      <c r="H17" s="148"/>
      <c r="I17" s="56"/>
      <c r="J17" s="56"/>
      <c r="K17" s="56"/>
      <c r="L17" s="56"/>
    </row>
    <row r="18" spans="2:12" ht="16.95" customHeight="1">
      <c r="B18" s="340"/>
      <c r="C18" s="340"/>
      <c r="D18" s="340"/>
      <c r="E18" s="340"/>
      <c r="F18" s="340"/>
      <c r="G18" s="340"/>
      <c r="H18" s="340"/>
      <c r="I18" s="340"/>
      <c r="J18" s="340"/>
      <c r="K18" s="340"/>
      <c r="L18" s="340"/>
    </row>
    <row r="19" spans="2:12" ht="16.95" customHeight="1">
      <c r="B19" s="373" t="s">
        <v>331</v>
      </c>
      <c r="C19" s="298" t="s">
        <v>332</v>
      </c>
      <c r="D19" s="298"/>
      <c r="E19" s="298"/>
      <c r="F19" s="298"/>
      <c r="G19" s="298"/>
      <c r="H19" s="298"/>
      <c r="I19" s="298"/>
      <c r="J19" s="298"/>
      <c r="K19" s="373" t="s">
        <v>333</v>
      </c>
      <c r="L19" s="373"/>
    </row>
    <row r="20" spans="2:12">
      <c r="B20" s="373"/>
      <c r="C20" s="298" t="str">
        <f>INTERNAL_USE_!B10</f>
        <v>01/01/2022 - 31/12/2022</v>
      </c>
      <c r="D20" s="298"/>
      <c r="E20" s="298" t="str">
        <f>INTERNAL_USE_!B11</f>
        <v>01/01/2023 - 31/12/2023</v>
      </c>
      <c r="F20" s="298"/>
      <c r="G20" s="298" t="str">
        <f>INTERNAL_USE_!B12</f>
        <v>01/01/2024 - 31/12/2024</v>
      </c>
      <c r="H20" s="298"/>
      <c r="I20" s="298" t="str">
        <f>INTERNAL_USE_!B13</f>
        <v>01/01/2025 - 31/12/2025</v>
      </c>
      <c r="J20" s="298"/>
      <c r="K20" s="373"/>
      <c r="L20" s="373"/>
    </row>
    <row r="21" spans="2:12">
      <c r="B21" s="373"/>
      <c r="C21" s="189" t="s">
        <v>308</v>
      </c>
      <c r="D21" s="189" t="s">
        <v>334</v>
      </c>
      <c r="E21" s="189" t="s">
        <v>308</v>
      </c>
      <c r="F21" s="189" t="s">
        <v>334</v>
      </c>
      <c r="G21" s="189" t="s">
        <v>308</v>
      </c>
      <c r="H21" s="189" t="s">
        <v>334</v>
      </c>
      <c r="I21" s="189" t="s">
        <v>308</v>
      </c>
      <c r="J21" s="189" t="s">
        <v>334</v>
      </c>
      <c r="K21" s="189" t="s">
        <v>308</v>
      </c>
      <c r="L21" s="189" t="s">
        <v>334</v>
      </c>
    </row>
    <row r="22" spans="2:12" ht="16.95" customHeight="1">
      <c r="B22" s="189" t="s">
        <v>203</v>
      </c>
      <c r="C22" s="189" t="s">
        <v>335</v>
      </c>
      <c r="D22" s="189" t="s">
        <v>205</v>
      </c>
      <c r="E22" s="189" t="s">
        <v>335</v>
      </c>
      <c r="F22" s="189" t="s">
        <v>205</v>
      </c>
      <c r="G22" s="189" t="s">
        <v>204</v>
      </c>
      <c r="H22" s="189" t="s">
        <v>205</v>
      </c>
      <c r="I22" s="189" t="s">
        <v>335</v>
      </c>
      <c r="J22" s="189" t="s">
        <v>205</v>
      </c>
      <c r="K22" s="189" t="s">
        <v>336</v>
      </c>
      <c r="L22" s="189" t="s">
        <v>207</v>
      </c>
    </row>
    <row r="23" spans="2:12" ht="16.95" customHeight="1">
      <c r="B23" s="190" t="s">
        <v>689</v>
      </c>
      <c r="C23" s="280" t="s">
        <v>689</v>
      </c>
      <c r="D23" s="280" t="s">
        <v>689</v>
      </c>
      <c r="E23" s="281" t="s">
        <v>689</v>
      </c>
      <c r="F23" s="281" t="s">
        <v>689</v>
      </c>
      <c r="G23" s="280" t="s">
        <v>689</v>
      </c>
      <c r="H23" s="280" t="s">
        <v>689</v>
      </c>
      <c r="I23" s="281" t="s">
        <v>689</v>
      </c>
      <c r="J23" s="281" t="s">
        <v>689</v>
      </c>
      <c r="K23" s="153" t="e">
        <f t="shared" ref="K23:K40" si="0">C23+E23+G23+I23</f>
        <v>#VALUE!</v>
      </c>
      <c r="L23" s="153" t="e">
        <f t="shared" ref="L23:L40" si="1">D23+F23+H23+J23</f>
        <v>#VALUE!</v>
      </c>
    </row>
    <row r="24" spans="2:12" ht="16.95" customHeight="1">
      <c r="B24" s="190" t="s">
        <v>689</v>
      </c>
      <c r="C24" s="280" t="s">
        <v>689</v>
      </c>
      <c r="D24" s="280" t="s">
        <v>689</v>
      </c>
      <c r="E24" s="281" t="s">
        <v>689</v>
      </c>
      <c r="F24" s="281" t="s">
        <v>689</v>
      </c>
      <c r="G24" s="280" t="s">
        <v>689</v>
      </c>
      <c r="H24" s="280" t="s">
        <v>689</v>
      </c>
      <c r="I24" s="281" t="s">
        <v>689</v>
      </c>
      <c r="J24" s="281" t="s">
        <v>689</v>
      </c>
      <c r="K24" s="153" t="e">
        <f t="shared" si="0"/>
        <v>#VALUE!</v>
      </c>
      <c r="L24" s="153" t="e">
        <f t="shared" si="1"/>
        <v>#VALUE!</v>
      </c>
    </row>
    <row r="25" spans="2:12" ht="16.95" customHeight="1">
      <c r="B25" s="190" t="s">
        <v>689</v>
      </c>
      <c r="C25" s="280" t="s">
        <v>689</v>
      </c>
      <c r="D25" s="280" t="s">
        <v>689</v>
      </c>
      <c r="E25" s="281" t="s">
        <v>689</v>
      </c>
      <c r="F25" s="281" t="s">
        <v>689</v>
      </c>
      <c r="G25" s="280" t="s">
        <v>689</v>
      </c>
      <c r="H25" s="280" t="s">
        <v>689</v>
      </c>
      <c r="I25" s="281" t="s">
        <v>689</v>
      </c>
      <c r="J25" s="281" t="s">
        <v>689</v>
      </c>
      <c r="K25" s="153" t="e">
        <f t="shared" si="0"/>
        <v>#VALUE!</v>
      </c>
      <c r="L25" s="153" t="e">
        <f t="shared" si="1"/>
        <v>#VALUE!</v>
      </c>
    </row>
    <row r="26" spans="2:12" ht="16.95" customHeight="1">
      <c r="B26" s="190" t="s">
        <v>689</v>
      </c>
      <c r="C26" s="280" t="s">
        <v>689</v>
      </c>
      <c r="D26" s="280" t="s">
        <v>689</v>
      </c>
      <c r="E26" s="281" t="s">
        <v>689</v>
      </c>
      <c r="F26" s="281" t="s">
        <v>689</v>
      </c>
      <c r="G26" s="280" t="s">
        <v>689</v>
      </c>
      <c r="H26" s="280" t="s">
        <v>689</v>
      </c>
      <c r="I26" s="281" t="s">
        <v>689</v>
      </c>
      <c r="J26" s="281" t="s">
        <v>689</v>
      </c>
      <c r="K26" s="153" t="e">
        <f t="shared" si="0"/>
        <v>#VALUE!</v>
      </c>
      <c r="L26" s="153" t="e">
        <f t="shared" si="1"/>
        <v>#VALUE!</v>
      </c>
    </row>
    <row r="27" spans="2:12" ht="16.95" customHeight="1">
      <c r="B27" s="190" t="s">
        <v>689</v>
      </c>
      <c r="C27" s="280" t="s">
        <v>689</v>
      </c>
      <c r="D27" s="280" t="s">
        <v>689</v>
      </c>
      <c r="E27" s="281" t="s">
        <v>689</v>
      </c>
      <c r="F27" s="281" t="s">
        <v>689</v>
      </c>
      <c r="G27" s="280" t="s">
        <v>689</v>
      </c>
      <c r="H27" s="280" t="s">
        <v>689</v>
      </c>
      <c r="I27" s="281" t="s">
        <v>689</v>
      </c>
      <c r="J27" s="281" t="s">
        <v>689</v>
      </c>
      <c r="K27" s="153" t="e">
        <f t="shared" si="0"/>
        <v>#VALUE!</v>
      </c>
      <c r="L27" s="153" t="e">
        <f t="shared" si="1"/>
        <v>#VALUE!</v>
      </c>
    </row>
    <row r="28" spans="2:12" ht="16.95" customHeight="1">
      <c r="B28" s="190" t="s">
        <v>689</v>
      </c>
      <c r="C28" s="280" t="s">
        <v>689</v>
      </c>
      <c r="D28" s="280" t="s">
        <v>689</v>
      </c>
      <c r="E28" s="281" t="s">
        <v>689</v>
      </c>
      <c r="F28" s="281" t="s">
        <v>689</v>
      </c>
      <c r="G28" s="280" t="s">
        <v>689</v>
      </c>
      <c r="H28" s="280" t="s">
        <v>689</v>
      </c>
      <c r="I28" s="281" t="s">
        <v>689</v>
      </c>
      <c r="J28" s="281" t="s">
        <v>689</v>
      </c>
      <c r="K28" s="153" t="e">
        <f t="shared" si="0"/>
        <v>#VALUE!</v>
      </c>
      <c r="L28" s="153" t="e">
        <f t="shared" si="1"/>
        <v>#VALUE!</v>
      </c>
    </row>
    <row r="29" spans="2:12" ht="16.95" customHeight="1">
      <c r="B29" s="190" t="s">
        <v>689</v>
      </c>
      <c r="C29" s="280" t="s">
        <v>689</v>
      </c>
      <c r="D29" s="280" t="s">
        <v>689</v>
      </c>
      <c r="E29" s="281" t="s">
        <v>689</v>
      </c>
      <c r="F29" s="281" t="s">
        <v>689</v>
      </c>
      <c r="G29" s="280" t="s">
        <v>689</v>
      </c>
      <c r="H29" s="280" t="s">
        <v>689</v>
      </c>
      <c r="I29" s="281" t="s">
        <v>689</v>
      </c>
      <c r="J29" s="281" t="s">
        <v>689</v>
      </c>
      <c r="K29" s="153" t="e">
        <f t="shared" si="0"/>
        <v>#VALUE!</v>
      </c>
      <c r="L29" s="153" t="e">
        <f t="shared" si="1"/>
        <v>#VALUE!</v>
      </c>
    </row>
    <row r="30" spans="2:12" ht="16.95" customHeight="1">
      <c r="B30" s="190" t="s">
        <v>689</v>
      </c>
      <c r="C30" s="280" t="s">
        <v>689</v>
      </c>
      <c r="D30" s="280" t="s">
        <v>689</v>
      </c>
      <c r="E30" s="281" t="s">
        <v>689</v>
      </c>
      <c r="F30" s="281" t="s">
        <v>689</v>
      </c>
      <c r="G30" s="280" t="s">
        <v>689</v>
      </c>
      <c r="H30" s="280" t="s">
        <v>689</v>
      </c>
      <c r="I30" s="281" t="s">
        <v>689</v>
      </c>
      <c r="J30" s="281" t="s">
        <v>689</v>
      </c>
      <c r="K30" s="153" t="e">
        <f t="shared" si="0"/>
        <v>#VALUE!</v>
      </c>
      <c r="L30" s="153" t="e">
        <f t="shared" si="1"/>
        <v>#VALUE!</v>
      </c>
    </row>
    <row r="31" spans="2:12" ht="16.95" customHeight="1">
      <c r="B31" s="190" t="s">
        <v>689</v>
      </c>
      <c r="C31" s="280" t="s">
        <v>689</v>
      </c>
      <c r="D31" s="280" t="s">
        <v>689</v>
      </c>
      <c r="E31" s="281" t="s">
        <v>689</v>
      </c>
      <c r="F31" s="281" t="s">
        <v>689</v>
      </c>
      <c r="G31" s="280" t="s">
        <v>689</v>
      </c>
      <c r="H31" s="280" t="s">
        <v>689</v>
      </c>
      <c r="I31" s="281" t="s">
        <v>689</v>
      </c>
      <c r="J31" s="281" t="s">
        <v>689</v>
      </c>
      <c r="K31" s="153" t="e">
        <f t="shared" si="0"/>
        <v>#VALUE!</v>
      </c>
      <c r="L31" s="153" t="e">
        <f t="shared" si="1"/>
        <v>#VALUE!</v>
      </c>
    </row>
    <row r="32" spans="2:12" ht="16.95" customHeight="1">
      <c r="B32" s="190" t="s">
        <v>689</v>
      </c>
      <c r="C32" s="280" t="s">
        <v>689</v>
      </c>
      <c r="D32" s="280" t="s">
        <v>689</v>
      </c>
      <c r="E32" s="281" t="s">
        <v>689</v>
      </c>
      <c r="F32" s="281" t="s">
        <v>689</v>
      </c>
      <c r="G32" s="280" t="s">
        <v>689</v>
      </c>
      <c r="H32" s="280" t="s">
        <v>689</v>
      </c>
      <c r="I32" s="281" t="s">
        <v>689</v>
      </c>
      <c r="J32" s="281" t="s">
        <v>689</v>
      </c>
      <c r="K32" s="153" t="e">
        <f t="shared" si="0"/>
        <v>#VALUE!</v>
      </c>
      <c r="L32" s="153" t="e">
        <f t="shared" si="1"/>
        <v>#VALUE!</v>
      </c>
    </row>
    <row r="33" spans="2:13" ht="16.95" customHeight="1">
      <c r="B33" s="190" t="s">
        <v>689</v>
      </c>
      <c r="C33" s="280" t="s">
        <v>689</v>
      </c>
      <c r="D33" s="280" t="s">
        <v>689</v>
      </c>
      <c r="E33" s="281" t="s">
        <v>689</v>
      </c>
      <c r="F33" s="281" t="s">
        <v>689</v>
      </c>
      <c r="G33" s="280" t="s">
        <v>689</v>
      </c>
      <c r="H33" s="280" t="s">
        <v>689</v>
      </c>
      <c r="I33" s="281" t="s">
        <v>689</v>
      </c>
      <c r="J33" s="281" t="s">
        <v>689</v>
      </c>
      <c r="K33" s="153" t="e">
        <f t="shared" si="0"/>
        <v>#VALUE!</v>
      </c>
      <c r="L33" s="153" t="e">
        <f t="shared" si="1"/>
        <v>#VALUE!</v>
      </c>
    </row>
    <row r="34" spans="2:13" ht="16.95" customHeight="1">
      <c r="B34" s="190" t="s">
        <v>689</v>
      </c>
      <c r="C34" s="280" t="s">
        <v>689</v>
      </c>
      <c r="D34" s="280" t="s">
        <v>689</v>
      </c>
      <c r="E34" s="281" t="s">
        <v>689</v>
      </c>
      <c r="F34" s="281" t="s">
        <v>689</v>
      </c>
      <c r="G34" s="280" t="s">
        <v>689</v>
      </c>
      <c r="H34" s="280" t="s">
        <v>689</v>
      </c>
      <c r="I34" s="281" t="s">
        <v>689</v>
      </c>
      <c r="J34" s="281" t="s">
        <v>689</v>
      </c>
      <c r="K34" s="153" t="e">
        <f t="shared" si="0"/>
        <v>#VALUE!</v>
      </c>
      <c r="L34" s="153" t="e">
        <f t="shared" si="1"/>
        <v>#VALUE!</v>
      </c>
    </row>
    <row r="35" spans="2:13" ht="16.95" customHeight="1">
      <c r="B35" s="190" t="s">
        <v>689</v>
      </c>
      <c r="C35" s="280" t="s">
        <v>689</v>
      </c>
      <c r="D35" s="280" t="s">
        <v>689</v>
      </c>
      <c r="E35" s="281" t="s">
        <v>689</v>
      </c>
      <c r="F35" s="281" t="s">
        <v>689</v>
      </c>
      <c r="G35" s="280" t="s">
        <v>689</v>
      </c>
      <c r="H35" s="280" t="s">
        <v>689</v>
      </c>
      <c r="I35" s="281" t="s">
        <v>689</v>
      </c>
      <c r="J35" s="281" t="s">
        <v>689</v>
      </c>
      <c r="K35" s="153" t="e">
        <f t="shared" si="0"/>
        <v>#VALUE!</v>
      </c>
      <c r="L35" s="153" t="e">
        <f t="shared" si="1"/>
        <v>#VALUE!</v>
      </c>
    </row>
    <row r="36" spans="2:13" ht="16.95" customHeight="1">
      <c r="B36" s="190" t="s">
        <v>689</v>
      </c>
      <c r="C36" s="280" t="s">
        <v>689</v>
      </c>
      <c r="D36" s="280" t="s">
        <v>689</v>
      </c>
      <c r="E36" s="281" t="s">
        <v>689</v>
      </c>
      <c r="F36" s="281" t="s">
        <v>689</v>
      </c>
      <c r="G36" s="280" t="s">
        <v>689</v>
      </c>
      <c r="H36" s="280" t="s">
        <v>689</v>
      </c>
      <c r="I36" s="281" t="s">
        <v>689</v>
      </c>
      <c r="J36" s="281" t="s">
        <v>689</v>
      </c>
      <c r="K36" s="153" t="e">
        <f t="shared" si="0"/>
        <v>#VALUE!</v>
      </c>
      <c r="L36" s="153" t="e">
        <f t="shared" si="1"/>
        <v>#VALUE!</v>
      </c>
    </row>
    <row r="37" spans="2:13" ht="16.95" customHeight="1">
      <c r="B37" s="190" t="s">
        <v>689</v>
      </c>
      <c r="C37" s="280" t="s">
        <v>689</v>
      </c>
      <c r="D37" s="280" t="s">
        <v>689</v>
      </c>
      <c r="E37" s="281" t="s">
        <v>689</v>
      </c>
      <c r="F37" s="281" t="s">
        <v>689</v>
      </c>
      <c r="G37" s="280" t="s">
        <v>689</v>
      </c>
      <c r="H37" s="280" t="s">
        <v>689</v>
      </c>
      <c r="I37" s="281" t="s">
        <v>689</v>
      </c>
      <c r="J37" s="281" t="s">
        <v>689</v>
      </c>
      <c r="K37" s="153" t="e">
        <f t="shared" si="0"/>
        <v>#VALUE!</v>
      </c>
      <c r="L37" s="153" t="e">
        <f t="shared" si="1"/>
        <v>#VALUE!</v>
      </c>
    </row>
    <row r="38" spans="2:13" ht="16.95" customHeight="1">
      <c r="B38" s="190" t="s">
        <v>689</v>
      </c>
      <c r="C38" s="280" t="s">
        <v>689</v>
      </c>
      <c r="D38" s="280" t="s">
        <v>689</v>
      </c>
      <c r="E38" s="281" t="s">
        <v>689</v>
      </c>
      <c r="F38" s="281" t="s">
        <v>689</v>
      </c>
      <c r="G38" s="280" t="s">
        <v>689</v>
      </c>
      <c r="H38" s="280" t="s">
        <v>689</v>
      </c>
      <c r="I38" s="281" t="s">
        <v>689</v>
      </c>
      <c r="J38" s="281" t="s">
        <v>689</v>
      </c>
      <c r="K38" s="153" t="e">
        <f t="shared" si="0"/>
        <v>#VALUE!</v>
      </c>
      <c r="L38" s="153" t="e">
        <f t="shared" si="1"/>
        <v>#VALUE!</v>
      </c>
    </row>
    <row r="39" spans="2:13" ht="16.95" customHeight="1">
      <c r="B39" s="190" t="s">
        <v>689</v>
      </c>
      <c r="C39" s="280" t="s">
        <v>689</v>
      </c>
      <c r="D39" s="280" t="s">
        <v>689</v>
      </c>
      <c r="E39" s="281" t="s">
        <v>689</v>
      </c>
      <c r="F39" s="281" t="s">
        <v>689</v>
      </c>
      <c r="G39" s="280" t="s">
        <v>689</v>
      </c>
      <c r="H39" s="280" t="s">
        <v>689</v>
      </c>
      <c r="I39" s="281" t="s">
        <v>689</v>
      </c>
      <c r="J39" s="281" t="s">
        <v>689</v>
      </c>
      <c r="K39" s="153" t="e">
        <f t="shared" si="0"/>
        <v>#VALUE!</v>
      </c>
      <c r="L39" s="153" t="e">
        <f t="shared" si="1"/>
        <v>#VALUE!</v>
      </c>
    </row>
    <row r="40" spans="2:13" ht="16.95" customHeight="1">
      <c r="B40" s="190" t="s">
        <v>689</v>
      </c>
      <c r="C40" s="280" t="s">
        <v>689</v>
      </c>
      <c r="D40" s="280" t="s">
        <v>689</v>
      </c>
      <c r="E40" s="281" t="s">
        <v>689</v>
      </c>
      <c r="F40" s="281" t="s">
        <v>689</v>
      </c>
      <c r="G40" s="280" t="s">
        <v>689</v>
      </c>
      <c r="H40" s="280" t="s">
        <v>689</v>
      </c>
      <c r="I40" s="281" t="s">
        <v>689</v>
      </c>
      <c r="J40" s="281" t="s">
        <v>689</v>
      </c>
      <c r="K40" s="153" t="e">
        <f t="shared" si="0"/>
        <v>#VALUE!</v>
      </c>
      <c r="L40" s="153" t="e">
        <f t="shared" si="1"/>
        <v>#VALUE!</v>
      </c>
    </row>
    <row r="41" spans="2:13" ht="16.95" customHeight="1">
      <c r="B41" s="190" t="s">
        <v>689</v>
      </c>
      <c r="C41" s="280" t="s">
        <v>689</v>
      </c>
      <c r="D41" s="280" t="s">
        <v>689</v>
      </c>
      <c r="E41" s="281" t="s">
        <v>689</v>
      </c>
      <c r="F41" s="281" t="s">
        <v>689</v>
      </c>
      <c r="G41" s="280" t="s">
        <v>689</v>
      </c>
      <c r="H41" s="280" t="s">
        <v>689</v>
      </c>
      <c r="I41" s="281" t="s">
        <v>689</v>
      </c>
      <c r="J41" s="281" t="s">
        <v>689</v>
      </c>
      <c r="K41" s="153" t="e">
        <f t="shared" ref="K41:K45" si="2">C41+E41+G41+I41</f>
        <v>#VALUE!</v>
      </c>
      <c r="L41" s="153" t="e">
        <f t="shared" ref="L41:L45" si="3">D41+F41+H41+J41</f>
        <v>#VALUE!</v>
      </c>
    </row>
    <row r="42" spans="2:13" ht="16.95" customHeight="1">
      <c r="B42" s="190" t="s">
        <v>689</v>
      </c>
      <c r="C42" s="280" t="s">
        <v>689</v>
      </c>
      <c r="D42" s="280" t="s">
        <v>689</v>
      </c>
      <c r="E42" s="281" t="s">
        <v>689</v>
      </c>
      <c r="F42" s="281" t="s">
        <v>689</v>
      </c>
      <c r="G42" s="280" t="s">
        <v>689</v>
      </c>
      <c r="H42" s="280" t="s">
        <v>689</v>
      </c>
      <c r="I42" s="281" t="s">
        <v>689</v>
      </c>
      <c r="J42" s="281" t="s">
        <v>689</v>
      </c>
      <c r="K42" s="153" t="e">
        <f t="shared" si="2"/>
        <v>#VALUE!</v>
      </c>
      <c r="L42" s="153" t="e">
        <f t="shared" si="3"/>
        <v>#VALUE!</v>
      </c>
    </row>
    <row r="43" spans="2:13" ht="16.95" customHeight="1">
      <c r="B43" s="190" t="s">
        <v>689</v>
      </c>
      <c r="C43" s="280" t="s">
        <v>689</v>
      </c>
      <c r="D43" s="280" t="s">
        <v>689</v>
      </c>
      <c r="E43" s="281" t="s">
        <v>689</v>
      </c>
      <c r="F43" s="281" t="s">
        <v>689</v>
      </c>
      <c r="G43" s="280" t="s">
        <v>689</v>
      </c>
      <c r="H43" s="280" t="s">
        <v>689</v>
      </c>
      <c r="I43" s="281" t="s">
        <v>689</v>
      </c>
      <c r="J43" s="281" t="s">
        <v>689</v>
      </c>
      <c r="K43" s="153" t="e">
        <f t="shared" si="2"/>
        <v>#VALUE!</v>
      </c>
      <c r="L43" s="153" t="e">
        <f t="shared" si="3"/>
        <v>#VALUE!</v>
      </c>
    </row>
    <row r="44" spans="2:13" ht="16.95" customHeight="1">
      <c r="B44" s="190" t="s">
        <v>689</v>
      </c>
      <c r="C44" s="280" t="s">
        <v>689</v>
      </c>
      <c r="D44" s="280" t="s">
        <v>689</v>
      </c>
      <c r="E44" s="281" t="s">
        <v>689</v>
      </c>
      <c r="F44" s="281" t="s">
        <v>689</v>
      </c>
      <c r="G44" s="280" t="s">
        <v>689</v>
      </c>
      <c r="H44" s="280" t="s">
        <v>689</v>
      </c>
      <c r="I44" s="281" t="s">
        <v>689</v>
      </c>
      <c r="J44" s="281" t="s">
        <v>689</v>
      </c>
      <c r="K44" s="153" t="e">
        <f t="shared" si="2"/>
        <v>#VALUE!</v>
      </c>
      <c r="L44" s="153" t="e">
        <f t="shared" si="3"/>
        <v>#VALUE!</v>
      </c>
    </row>
    <row r="45" spans="2:13" ht="16.95" customHeight="1">
      <c r="B45" s="190" t="s">
        <v>689</v>
      </c>
      <c r="C45" s="280" t="s">
        <v>689</v>
      </c>
      <c r="D45" s="280" t="s">
        <v>689</v>
      </c>
      <c r="E45" s="281" t="s">
        <v>689</v>
      </c>
      <c r="F45" s="281" t="s">
        <v>689</v>
      </c>
      <c r="G45" s="280" t="s">
        <v>689</v>
      </c>
      <c r="H45" s="280" t="s">
        <v>689</v>
      </c>
      <c r="I45" s="281" t="s">
        <v>689</v>
      </c>
      <c r="J45" s="281" t="s">
        <v>689</v>
      </c>
      <c r="K45" s="153" t="e">
        <f t="shared" si="2"/>
        <v>#VALUE!</v>
      </c>
      <c r="L45" s="153" t="e">
        <f t="shared" si="3"/>
        <v>#VALUE!</v>
      </c>
    </row>
    <row r="46" spans="2:13" ht="16.95" customHeight="1">
      <c r="B46" s="190" t="s">
        <v>337</v>
      </c>
      <c r="C46" s="153">
        <f t="shared" ref="C46:L46" si="4">SUM(C23:C45)</f>
        <v>0</v>
      </c>
      <c r="D46" s="153">
        <f t="shared" si="4"/>
        <v>0</v>
      </c>
      <c r="E46" s="153">
        <f t="shared" si="4"/>
        <v>0</v>
      </c>
      <c r="F46" s="153">
        <f t="shared" si="4"/>
        <v>0</v>
      </c>
      <c r="G46" s="153">
        <f t="shared" si="4"/>
        <v>0</v>
      </c>
      <c r="H46" s="153">
        <f t="shared" si="4"/>
        <v>0</v>
      </c>
      <c r="I46" s="153">
        <f t="shared" si="4"/>
        <v>0</v>
      </c>
      <c r="J46" s="153">
        <f t="shared" si="4"/>
        <v>0</v>
      </c>
      <c r="K46" s="153" t="e">
        <f t="shared" si="4"/>
        <v>#VALUE!</v>
      </c>
      <c r="L46" s="153" t="e">
        <f t="shared" si="4"/>
        <v>#VALUE!</v>
      </c>
    </row>
    <row r="47" spans="2:13" ht="16.95" customHeight="1"/>
    <row r="48" spans="2:13" ht="16.95" customHeight="1">
      <c r="B48" s="103" t="s">
        <v>233</v>
      </c>
      <c r="C48" s="85"/>
      <c r="D48" s="85"/>
      <c r="E48" s="85"/>
      <c r="F48" s="85"/>
      <c r="G48" s="85"/>
      <c r="H48" s="85"/>
      <c r="I48" s="85"/>
      <c r="J48" s="85"/>
      <c r="K48" s="85"/>
      <c r="L48" s="85"/>
      <c r="M48" s="85"/>
    </row>
    <row r="49" spans="2:13" ht="16.95" customHeight="1">
      <c r="B49" s="105" t="s">
        <v>203</v>
      </c>
      <c r="C49" s="104" t="s">
        <v>338</v>
      </c>
      <c r="D49" s="85"/>
      <c r="E49" s="85"/>
      <c r="F49" s="85"/>
      <c r="G49" s="85"/>
      <c r="H49" s="85"/>
      <c r="I49" s="85"/>
      <c r="J49" s="85"/>
      <c r="K49" s="85"/>
      <c r="L49" s="85"/>
      <c r="M49" s="85"/>
    </row>
    <row r="50" spans="2:13" ht="16.95" customHeight="1">
      <c r="B50" s="105" t="s">
        <v>204</v>
      </c>
      <c r="C50" s="104" t="s">
        <v>339</v>
      </c>
      <c r="D50" s="85"/>
      <c r="E50" s="85"/>
      <c r="F50" s="85"/>
      <c r="G50" s="85"/>
      <c r="H50" s="85"/>
      <c r="I50" s="85"/>
      <c r="J50" s="85"/>
      <c r="K50" s="85"/>
      <c r="L50" s="85"/>
      <c r="M50" s="85"/>
    </row>
    <row r="51" spans="2:13" ht="16.95" customHeight="1">
      <c r="B51" s="105" t="s">
        <v>205</v>
      </c>
      <c r="C51" s="104" t="s">
        <v>340</v>
      </c>
      <c r="D51" s="85"/>
      <c r="E51" s="85"/>
      <c r="F51" s="85"/>
      <c r="G51" s="85"/>
      <c r="H51" s="85"/>
      <c r="I51" s="85"/>
      <c r="J51" s="85"/>
      <c r="K51" s="85"/>
      <c r="L51" s="85"/>
      <c r="M51" s="85"/>
    </row>
    <row r="52" spans="2:13" ht="16.95" customHeight="1">
      <c r="B52" s="191" t="s">
        <v>206</v>
      </c>
      <c r="C52" s="104" t="s">
        <v>341</v>
      </c>
      <c r="D52" s="85"/>
      <c r="E52" s="85"/>
      <c r="F52" s="85"/>
      <c r="G52" s="85"/>
      <c r="H52" s="85"/>
      <c r="I52" s="85"/>
      <c r="J52" s="85"/>
      <c r="K52" s="85"/>
      <c r="L52" s="85"/>
      <c r="M52" s="85"/>
    </row>
    <row r="53" spans="2:13" ht="16.95" customHeight="1">
      <c r="B53" s="105" t="s">
        <v>207</v>
      </c>
      <c r="C53" s="104" t="s">
        <v>342</v>
      </c>
    </row>
    <row r="54" spans="2:13" ht="16.95" customHeight="1">
      <c r="B54" s="105" t="s">
        <v>208</v>
      </c>
      <c r="C54" s="104" t="s">
        <v>343</v>
      </c>
    </row>
  </sheetData>
  <mergeCells count="21">
    <mergeCell ref="B15:D15"/>
    <mergeCell ref="B1:C1"/>
    <mergeCell ref="B3:E3"/>
    <mergeCell ref="C4:E4"/>
    <mergeCell ref="C5:E5"/>
    <mergeCell ref="C6:E6"/>
    <mergeCell ref="C7:E7"/>
    <mergeCell ref="B10:L10"/>
    <mergeCell ref="B11:K11"/>
    <mergeCell ref="B12:L12"/>
    <mergeCell ref="B13:L13"/>
    <mergeCell ref="B14:L14"/>
    <mergeCell ref="B16:L16"/>
    <mergeCell ref="B18:L18"/>
    <mergeCell ref="B19:B21"/>
    <mergeCell ref="C19:J19"/>
    <mergeCell ref="K19:L20"/>
    <mergeCell ref="C20:D20"/>
    <mergeCell ref="E20:F20"/>
    <mergeCell ref="G20:H20"/>
    <mergeCell ref="I20:J20"/>
  </mergeCells>
  <conditionalFormatting sqref="B1 D1:H1">
    <cfRule type="cellIs" dxfId="13" priority="2" stopIfTrue="1" operator="equal">
      <formula>"Confidential"</formula>
    </cfRule>
    <cfRule type="cellIs" dxfId="12" priority="7" stopIfTrue="1" operator="equal">
      <formula>"Non-confidential"</formula>
    </cfRule>
  </conditionalFormatting>
  <hyperlinks>
    <hyperlink ref="K1" location="Glossary!A1" display="Glossary" xr:uid="{4EBF4163-56C8-4975-BC7E-BA4A6DC3D157}"/>
    <hyperlink ref="L1" location="Contents!A1" display="Contents page" xr:uid="{DA3A97E5-FCE0-4F9C-9056-DC92E4CA8162}"/>
  </hyperlinks>
  <pageMargins left="0.70000000000000007" right="0.70000000000000007" top="0.75" bottom="0.75" header="0.30000000000000004" footer="0.3000000000000000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62DD8-0740-4F75-95B8-3D7D20E82B41}">
  <sheetPr>
    <tabColor rgb="FF92D050"/>
  </sheetPr>
  <dimension ref="A1:E9"/>
  <sheetViews>
    <sheetView workbookViewId="0"/>
  </sheetViews>
  <sheetFormatPr defaultRowHeight="14.4"/>
  <cols>
    <col min="1" max="1" width="27.44140625" style="55" customWidth="1"/>
    <col min="2" max="2" width="48" style="55" customWidth="1"/>
    <col min="3" max="3" width="47.6640625" style="56" customWidth="1"/>
    <col min="4" max="4" width="13.44140625" style="55" customWidth="1"/>
    <col min="5" max="5" width="15" customWidth="1"/>
    <col min="6" max="6" width="8.88671875" customWidth="1"/>
  </cols>
  <sheetData>
    <row r="1" spans="1:5" s="81" customFormat="1" ht="13.8">
      <c r="A1" s="78"/>
      <c r="B1" s="78"/>
      <c r="C1" s="7"/>
      <c r="D1" s="79" t="s">
        <v>172</v>
      </c>
      <c r="E1" s="80" t="s">
        <v>173</v>
      </c>
    </row>
    <row r="3" spans="1:5" ht="40.200000000000003" customHeight="1">
      <c r="A3" s="336" t="s">
        <v>159</v>
      </c>
      <c r="B3" s="336"/>
    </row>
    <row r="6" spans="1:5" s="59" customFormat="1" ht="17.399999999999999">
      <c r="A6" s="82" t="s">
        <v>174</v>
      </c>
      <c r="B6" s="82" t="s">
        <v>140</v>
      </c>
      <c r="C6" s="113" t="s">
        <v>141</v>
      </c>
    </row>
    <row r="7" spans="1:5" s="59" customFormat="1" ht="15">
      <c r="A7" s="131" t="s">
        <v>158</v>
      </c>
      <c r="B7" s="335" t="s">
        <v>159</v>
      </c>
      <c r="C7" s="69" t="s">
        <v>160</v>
      </c>
    </row>
    <row r="8" spans="1:5" ht="15">
      <c r="A8" s="132" t="s">
        <v>161</v>
      </c>
      <c r="B8" s="335"/>
      <c r="C8" s="66" t="s">
        <v>344</v>
      </c>
      <c r="D8"/>
    </row>
    <row r="9" spans="1:5" ht="15">
      <c r="C9" s="84"/>
      <c r="D9" s="84"/>
    </row>
  </sheetData>
  <mergeCells count="2">
    <mergeCell ref="A3:B3"/>
    <mergeCell ref="B7:B8"/>
  </mergeCells>
  <hyperlinks>
    <hyperlink ref="D1" location="Glossary!A1" display="Glossary" xr:uid="{D2089AE7-7E20-4F00-9482-B3FAF29EE1DE}"/>
    <hyperlink ref="E1" location="Contents!A1" display="Contents page" xr:uid="{7A279DA8-30C5-47C7-9D60-C9F350D7A620}"/>
    <hyperlink ref="A7" location="'TbyT domestic sales'!A1" display="T by T domestic sales" xr:uid="{851450F4-582A-4A94-803C-CBEF03780CDB}"/>
    <hyperlink ref="A8" location="'Sales Reconciliation'!A1" display="Sales reconciliation" xr:uid="{453D8C16-F332-48C9-BF24-D0FF416E3151}"/>
  </hyperlinks>
  <pageMargins left="0.70000000000000007" right="0.70000000000000007" top="0.75" bottom="0.75" header="0.30000000000000004" footer="0.3000000000000000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9BFB4-109D-4516-9D01-DFDAAB66EAF6}">
  <dimension ref="A1:AQ250"/>
  <sheetViews>
    <sheetView topLeftCell="A25" workbookViewId="0">
      <selection activeCell="E260" sqref="E260"/>
    </sheetView>
  </sheetViews>
  <sheetFormatPr defaultRowHeight="14.4"/>
  <cols>
    <col min="1" max="1" width="8.88671875" customWidth="1"/>
    <col min="2" max="2" width="15.5546875" customWidth="1"/>
    <col min="3" max="3" width="46.44140625" customWidth="1"/>
    <col min="4" max="5" width="37.6640625" bestFit="1" customWidth="1"/>
    <col min="6" max="8" width="27.88671875" bestFit="1" customWidth="1"/>
    <col min="9" max="9" width="19.109375" customWidth="1"/>
    <col min="10" max="12" width="27.88671875" bestFit="1" customWidth="1"/>
    <col min="13" max="13" width="16.88671875" customWidth="1"/>
    <col min="14" max="18" width="27.88671875" bestFit="1" customWidth="1"/>
    <col min="19" max="24" width="13.5546875" customWidth="1"/>
    <col min="25" max="29" width="17.33203125" customWidth="1"/>
    <col min="30" max="30" width="8.88671875" customWidth="1"/>
  </cols>
  <sheetData>
    <row r="1" spans="1:43">
      <c r="A1" s="85"/>
      <c r="B1" s="355" t="str">
        <f>Guidance!F19</f>
        <v>Non-confidential</v>
      </c>
      <c r="C1" s="355"/>
      <c r="D1" s="86"/>
      <c r="E1" s="86"/>
      <c r="F1" s="86"/>
      <c r="G1" s="86"/>
      <c r="H1" s="86"/>
      <c r="I1" s="86"/>
      <c r="J1" s="86"/>
      <c r="K1" s="86"/>
      <c r="L1" s="79" t="s">
        <v>172</v>
      </c>
      <c r="M1" s="80" t="s">
        <v>173</v>
      </c>
      <c r="N1" s="85"/>
      <c r="O1" s="85"/>
      <c r="P1" s="85"/>
      <c r="Q1" s="85"/>
      <c r="R1" s="85"/>
      <c r="S1" s="85"/>
      <c r="T1" s="85"/>
      <c r="U1" s="85"/>
      <c r="V1" s="85"/>
      <c r="W1" s="85"/>
      <c r="X1" s="85"/>
      <c r="Y1" s="85"/>
      <c r="Z1" s="85"/>
      <c r="AA1" s="85"/>
      <c r="AB1" s="85"/>
      <c r="AC1" s="85"/>
      <c r="AD1" s="85"/>
      <c r="AE1" s="85"/>
      <c r="AF1" s="85"/>
      <c r="AG1" s="85"/>
    </row>
    <row r="2" spans="1:43" ht="19.95" customHeight="1">
      <c r="A2" s="85"/>
      <c r="B2" s="85"/>
      <c r="C2" s="85"/>
      <c r="D2" s="85"/>
      <c r="E2" s="85"/>
      <c r="F2" s="85"/>
      <c r="G2" s="85"/>
      <c r="H2" s="85"/>
      <c r="I2" s="85"/>
      <c r="J2" s="85"/>
      <c r="K2" s="85"/>
      <c r="L2" s="85"/>
      <c r="M2" s="340"/>
      <c r="N2" s="340"/>
      <c r="O2" s="340"/>
      <c r="P2" s="340"/>
      <c r="Q2" s="340"/>
      <c r="R2" s="340"/>
      <c r="S2" s="340"/>
      <c r="T2" s="340"/>
      <c r="U2" s="340"/>
      <c r="V2" s="340"/>
      <c r="W2" s="85"/>
      <c r="X2" s="85"/>
      <c r="Y2" s="85"/>
      <c r="Z2" s="85"/>
      <c r="AA2" s="85"/>
      <c r="AB2" s="85"/>
      <c r="AC2" s="85"/>
      <c r="AD2" s="85"/>
      <c r="AE2" s="85"/>
      <c r="AF2" s="85"/>
      <c r="AG2" s="85"/>
      <c r="AH2" s="85"/>
      <c r="AI2" s="85"/>
      <c r="AJ2" s="85"/>
      <c r="AK2" s="85"/>
      <c r="AL2" s="85"/>
      <c r="AM2" s="85"/>
      <c r="AN2" s="85"/>
      <c r="AO2" s="85"/>
      <c r="AP2" s="85"/>
      <c r="AQ2" s="85"/>
    </row>
    <row r="3" spans="1:43" ht="16.95" customHeight="1">
      <c r="A3" s="85"/>
      <c r="B3" s="376" t="s">
        <v>345</v>
      </c>
      <c r="C3" s="376"/>
      <c r="D3" s="376"/>
      <c r="E3" s="376"/>
      <c r="F3" s="85"/>
      <c r="G3" s="85"/>
      <c r="H3" s="85"/>
      <c r="I3" s="85"/>
      <c r="J3" s="85"/>
      <c r="K3" s="85"/>
      <c r="L3" s="85"/>
      <c r="M3" s="340"/>
      <c r="N3" s="340"/>
      <c r="O3" s="340"/>
      <c r="P3" s="340"/>
      <c r="Q3" s="340"/>
      <c r="R3" s="340"/>
      <c r="S3" s="340"/>
      <c r="T3" s="340"/>
      <c r="U3" s="340"/>
      <c r="V3" s="340"/>
      <c r="W3" s="85"/>
      <c r="X3" s="85"/>
      <c r="Y3" s="85"/>
      <c r="Z3" s="85"/>
      <c r="AA3" s="85"/>
      <c r="AB3" s="85"/>
      <c r="AC3" s="85"/>
      <c r="AD3" s="85"/>
      <c r="AE3" s="85"/>
      <c r="AF3" s="85"/>
      <c r="AG3" s="85"/>
      <c r="AH3" s="85"/>
      <c r="AI3" s="85"/>
      <c r="AJ3" s="85"/>
      <c r="AK3" s="85"/>
      <c r="AL3" s="85"/>
      <c r="AM3" s="85"/>
      <c r="AN3" s="85"/>
      <c r="AO3" s="85"/>
      <c r="AP3" s="85"/>
      <c r="AQ3" s="85"/>
    </row>
    <row r="4" spans="1:43" ht="16.95" customHeight="1">
      <c r="A4" s="85"/>
      <c r="B4" s="377" t="s">
        <v>176</v>
      </c>
      <c r="C4" s="377"/>
      <c r="D4" s="346" t="str">
        <f>Guidance!$E11</f>
        <v>ER0083</v>
      </c>
      <c r="E4" s="346"/>
      <c r="F4" s="85"/>
      <c r="G4" s="85"/>
      <c r="H4" s="85"/>
      <c r="I4" s="85"/>
      <c r="J4" s="85"/>
      <c r="K4" s="85"/>
      <c r="L4" s="85"/>
      <c r="M4" s="340"/>
      <c r="N4" s="340"/>
      <c r="O4" s="340"/>
      <c r="P4" s="340"/>
      <c r="Q4" s="340"/>
      <c r="R4" s="340"/>
      <c r="S4" s="340"/>
      <c r="T4" s="340"/>
      <c r="U4" s="340"/>
      <c r="V4" s="340"/>
      <c r="W4" s="85"/>
      <c r="X4" s="85"/>
      <c r="Y4" s="85"/>
      <c r="Z4" s="85"/>
      <c r="AA4" s="85"/>
      <c r="AB4" s="85"/>
      <c r="AC4" s="85"/>
      <c r="AD4" s="85"/>
      <c r="AE4" s="85"/>
      <c r="AF4" s="85"/>
      <c r="AG4" s="85"/>
      <c r="AH4" s="85"/>
      <c r="AI4" s="85"/>
      <c r="AJ4" s="85"/>
      <c r="AK4" s="85"/>
      <c r="AL4" s="85"/>
      <c r="AM4" s="85"/>
      <c r="AN4" s="85"/>
      <c r="AO4" s="85"/>
      <c r="AP4" s="85"/>
      <c r="AQ4" s="85"/>
    </row>
    <row r="5" spans="1:43" ht="16.95" customHeight="1">
      <c r="A5" s="85"/>
      <c r="B5" s="377" t="s">
        <v>177</v>
      </c>
      <c r="C5" s="377"/>
      <c r="D5" s="346" t="str">
        <f>Guidance!$E13</f>
        <v>Greenergy Fuels Ltd</v>
      </c>
      <c r="E5" s="346"/>
      <c r="F5" s="85"/>
      <c r="G5" s="85"/>
      <c r="H5" s="85"/>
      <c r="I5" s="85"/>
      <c r="J5" s="85"/>
      <c r="K5" s="85"/>
      <c r="L5" s="85"/>
      <c r="M5" s="340"/>
      <c r="N5" s="340"/>
      <c r="O5" s="340"/>
      <c r="P5" s="340"/>
      <c r="Q5" s="340"/>
      <c r="R5" s="340"/>
      <c r="S5" s="340"/>
      <c r="T5" s="340"/>
      <c r="U5" s="340"/>
      <c r="V5" s="340"/>
      <c r="W5" s="85"/>
      <c r="X5" s="85"/>
      <c r="Y5" s="85"/>
      <c r="Z5" s="85"/>
      <c r="AA5" s="85"/>
      <c r="AB5" s="85"/>
      <c r="AC5" s="85"/>
      <c r="AD5" s="85"/>
      <c r="AE5" s="85"/>
      <c r="AF5" s="85"/>
      <c r="AG5" s="85"/>
      <c r="AH5" s="85"/>
      <c r="AI5" s="85"/>
      <c r="AJ5" s="85"/>
      <c r="AK5" s="85"/>
      <c r="AL5" s="85"/>
      <c r="AM5" s="85"/>
      <c r="AN5" s="85"/>
      <c r="AO5" s="85"/>
      <c r="AP5" s="85"/>
      <c r="AQ5" s="85"/>
    </row>
    <row r="6" spans="1:43" ht="16.95" customHeight="1">
      <c r="A6" s="85"/>
      <c r="B6" s="377" t="s">
        <v>178</v>
      </c>
      <c r="C6" s="377"/>
      <c r="D6" s="346" t="str">
        <f>INTERNAL_USE_!$B13</f>
        <v>01/01/2025 - 31/12/2025</v>
      </c>
      <c r="E6" s="346"/>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row>
    <row r="7" spans="1:43" ht="16.95" customHeight="1">
      <c r="A7" s="85"/>
      <c r="B7" s="378" t="s">
        <v>179</v>
      </c>
      <c r="C7" s="378"/>
      <c r="D7" s="346" t="str">
        <f>INTERNAL_USE_!$B9</f>
        <v>01/01/2022 - 31/12/2025</v>
      </c>
      <c r="E7" s="346"/>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row>
    <row r="8" spans="1:43" ht="16.95" customHeight="1">
      <c r="A8" s="85"/>
      <c r="B8" s="192"/>
      <c r="C8" s="182"/>
      <c r="D8" s="182"/>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row>
    <row r="9" spans="1:43" ht="16.95" customHeight="1">
      <c r="A9" s="85"/>
      <c r="B9" s="90" t="s">
        <v>225</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row>
    <row r="10" spans="1:43" ht="16.95" customHeight="1">
      <c r="A10" s="85"/>
      <c r="B10" s="379" t="s">
        <v>346</v>
      </c>
      <c r="C10" s="379"/>
      <c r="D10" s="379"/>
      <c r="E10" s="379"/>
      <c r="F10" s="379"/>
      <c r="G10" s="379"/>
      <c r="H10" s="379"/>
      <c r="I10" s="379"/>
      <c r="J10" s="379"/>
      <c r="K10" s="379"/>
      <c r="L10" s="379"/>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row>
    <row r="11" spans="1:43" ht="31.95" customHeight="1">
      <c r="A11" s="85"/>
      <c r="B11" s="363" t="s">
        <v>347</v>
      </c>
      <c r="C11" s="363"/>
      <c r="D11" s="363"/>
      <c r="E11" s="363"/>
      <c r="F11" s="363"/>
      <c r="G11" s="363"/>
      <c r="H11" s="363"/>
      <c r="I11" s="363"/>
      <c r="J11" s="363"/>
      <c r="K11" s="363"/>
      <c r="L11" s="363"/>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row>
    <row r="12" spans="1:43" ht="16.95" customHeight="1">
      <c r="A12" s="85"/>
      <c r="B12" s="375" t="s">
        <v>348</v>
      </c>
      <c r="C12" s="375"/>
      <c r="D12" s="375"/>
      <c r="E12" s="375"/>
      <c r="F12" s="375"/>
      <c r="G12" s="375"/>
      <c r="H12" s="375"/>
      <c r="I12" s="375"/>
      <c r="J12" s="375"/>
      <c r="K12" s="375"/>
      <c r="L12" s="375"/>
      <c r="M12" s="85"/>
      <c r="N12" s="85"/>
      <c r="O12" s="85"/>
      <c r="P12" s="85"/>
      <c r="Q12" s="85"/>
      <c r="R12" s="85"/>
      <c r="S12" s="85"/>
      <c r="T12" s="85"/>
      <c r="U12" s="85"/>
      <c r="V12" s="85"/>
      <c r="W12" s="85"/>
      <c r="X12" s="85"/>
      <c r="AO12" s="85"/>
      <c r="AP12" s="85"/>
      <c r="AQ12" s="85"/>
    </row>
    <row r="13" spans="1:43" ht="16.95" customHeight="1">
      <c r="A13" s="85"/>
      <c r="B13" s="375" t="s">
        <v>349</v>
      </c>
      <c r="C13" s="375"/>
      <c r="D13" s="375"/>
      <c r="E13" s="375"/>
      <c r="F13" s="375"/>
      <c r="G13" s="375"/>
      <c r="H13" s="375"/>
      <c r="I13" s="375"/>
      <c r="J13" s="375"/>
      <c r="K13" s="375"/>
      <c r="L13" s="375"/>
      <c r="M13" s="85"/>
      <c r="N13" s="85"/>
      <c r="O13" s="85"/>
      <c r="P13" s="85"/>
      <c r="Q13" s="85"/>
      <c r="R13" s="85"/>
      <c r="S13" s="85"/>
      <c r="T13" s="85"/>
      <c r="U13" s="85"/>
      <c r="V13" s="85"/>
      <c r="W13" s="85"/>
      <c r="X13" s="85"/>
      <c r="AO13" s="85"/>
      <c r="AP13" s="85"/>
      <c r="AQ13" s="85"/>
    </row>
    <row r="14" spans="1:43" ht="16.95" customHeight="1">
      <c r="A14" s="85"/>
      <c r="B14" s="375" t="s">
        <v>350</v>
      </c>
      <c r="C14" s="375"/>
      <c r="D14" s="375"/>
      <c r="E14" s="375"/>
      <c r="F14" s="375"/>
      <c r="G14" s="375"/>
      <c r="H14" s="375"/>
      <c r="I14" s="375"/>
      <c r="J14" s="375"/>
      <c r="K14" s="375"/>
      <c r="L14" s="375"/>
      <c r="M14" s="85"/>
      <c r="N14" s="85"/>
      <c r="O14" s="85"/>
      <c r="P14" s="85"/>
      <c r="Q14" s="85"/>
      <c r="R14" s="85"/>
      <c r="S14" s="85"/>
      <c r="T14" s="85"/>
      <c r="U14" s="85"/>
      <c r="V14" s="85"/>
      <c r="W14" s="85"/>
      <c r="X14" s="85"/>
      <c r="AO14" s="85"/>
      <c r="AP14" s="85"/>
      <c r="AQ14" s="85"/>
    </row>
    <row r="15" spans="1:43" ht="16.95" customHeight="1">
      <c r="A15" s="85"/>
      <c r="B15" s="193" t="s">
        <v>351</v>
      </c>
      <c r="C15" s="194"/>
      <c r="D15" s="194"/>
      <c r="E15" s="194"/>
      <c r="F15" s="194"/>
      <c r="G15" s="194"/>
      <c r="H15" s="194"/>
      <c r="I15" s="194"/>
      <c r="J15" s="194"/>
      <c r="K15" s="194"/>
      <c r="L15" s="195"/>
      <c r="M15" s="85"/>
      <c r="N15" s="85"/>
      <c r="O15" s="85"/>
      <c r="P15" s="85"/>
      <c r="Q15" s="85"/>
      <c r="R15" s="85"/>
      <c r="S15" s="85"/>
      <c r="T15" s="85"/>
      <c r="U15" s="85"/>
      <c r="V15" s="85"/>
      <c r="W15" s="85"/>
      <c r="AO15" s="85"/>
      <c r="AP15" s="85"/>
      <c r="AQ15" s="85"/>
    </row>
    <row r="16" spans="1:43" ht="16.95" customHeight="1">
      <c r="A16" s="85"/>
      <c r="B16" s="196"/>
      <c r="C16" s="182"/>
      <c r="D16" s="182"/>
      <c r="E16" s="85"/>
      <c r="F16" s="85"/>
      <c r="G16" s="85"/>
      <c r="H16" s="85"/>
      <c r="I16" s="85"/>
      <c r="J16" s="85"/>
      <c r="K16" s="85"/>
      <c r="L16" s="85"/>
      <c r="M16" s="85"/>
      <c r="N16" s="85"/>
      <c r="O16" s="85"/>
      <c r="P16" s="85"/>
      <c r="Q16" s="85"/>
      <c r="R16" s="85"/>
      <c r="S16" s="85"/>
      <c r="T16" s="85"/>
      <c r="U16" s="85"/>
      <c r="V16" s="85"/>
      <c r="W16" s="85"/>
      <c r="X16" s="85"/>
      <c r="AO16" s="85"/>
      <c r="AP16" s="85"/>
      <c r="AQ16" s="85"/>
    </row>
    <row r="17" spans="1:43" ht="16.95" customHeight="1">
      <c r="A17" s="85"/>
      <c r="B17" s="298" t="s">
        <v>352</v>
      </c>
      <c r="C17" s="298"/>
      <c r="D17" s="298"/>
      <c r="E17" s="298"/>
      <c r="F17" s="298" t="s">
        <v>353</v>
      </c>
      <c r="G17" s="298"/>
      <c r="H17" s="298"/>
      <c r="I17" s="298"/>
      <c r="J17" s="298" t="s">
        <v>354</v>
      </c>
      <c r="K17" s="298"/>
      <c r="L17" s="298"/>
      <c r="M17" s="298"/>
      <c r="N17" s="298"/>
      <c r="O17" s="298" t="s">
        <v>355</v>
      </c>
      <c r="P17" s="298"/>
      <c r="Q17" s="298"/>
      <c r="R17" s="298"/>
      <c r="S17" s="298"/>
      <c r="T17" s="298"/>
      <c r="U17" s="298"/>
      <c r="V17" s="298"/>
      <c r="W17" s="298"/>
      <c r="X17" s="298"/>
      <c r="AO17" s="81"/>
      <c r="AP17" s="81"/>
      <c r="AQ17" s="81"/>
    </row>
    <row r="18" spans="1:43" ht="63.6" customHeight="1">
      <c r="A18" s="100"/>
      <c r="B18" s="44" t="s">
        <v>228</v>
      </c>
      <c r="C18" s="44" t="s">
        <v>229</v>
      </c>
      <c r="D18" s="44" t="s">
        <v>356</v>
      </c>
      <c r="E18" s="44" t="s">
        <v>357</v>
      </c>
      <c r="F18" s="44" t="s">
        <v>358</v>
      </c>
      <c r="G18" s="44" t="s">
        <v>359</v>
      </c>
      <c r="H18" s="44" t="s">
        <v>360</v>
      </c>
      <c r="I18" s="44" t="s">
        <v>361</v>
      </c>
      <c r="J18" s="44" t="s">
        <v>362</v>
      </c>
      <c r="K18" s="44" t="s">
        <v>363</v>
      </c>
      <c r="L18" s="44" t="s">
        <v>364</v>
      </c>
      <c r="M18" s="44" t="s">
        <v>365</v>
      </c>
      <c r="N18" s="44" t="s">
        <v>366</v>
      </c>
      <c r="O18" s="44" t="s">
        <v>367</v>
      </c>
      <c r="P18" s="44" t="s">
        <v>368</v>
      </c>
      <c r="Q18" s="44" t="s">
        <v>369</v>
      </c>
      <c r="R18" s="44" t="s">
        <v>370</v>
      </c>
      <c r="S18" s="44" t="s">
        <v>371</v>
      </c>
      <c r="T18" s="44" t="s">
        <v>372</v>
      </c>
      <c r="U18" s="44" t="s">
        <v>373</v>
      </c>
      <c r="V18" s="44" t="s">
        <v>374</v>
      </c>
      <c r="W18" s="44" t="s">
        <v>375</v>
      </c>
      <c r="X18" s="44" t="s">
        <v>376</v>
      </c>
      <c r="AO18" s="197"/>
      <c r="AP18" s="197"/>
      <c r="AQ18" s="197"/>
    </row>
    <row r="19" spans="1:43" ht="14.85" customHeight="1">
      <c r="A19" s="100"/>
      <c r="B19" s="198" t="s">
        <v>203</v>
      </c>
      <c r="C19" s="198" t="s">
        <v>204</v>
      </c>
      <c r="D19" s="198" t="s">
        <v>205</v>
      </c>
      <c r="E19" s="198" t="s">
        <v>206</v>
      </c>
      <c r="F19" s="198" t="s">
        <v>207</v>
      </c>
      <c r="G19" s="198" t="s">
        <v>208</v>
      </c>
      <c r="H19" s="198" t="s">
        <v>209</v>
      </c>
      <c r="I19" s="198" t="s">
        <v>377</v>
      </c>
      <c r="J19" s="198" t="s">
        <v>378</v>
      </c>
      <c r="K19" s="198" t="s">
        <v>379</v>
      </c>
      <c r="L19" s="198" t="s">
        <v>380</v>
      </c>
      <c r="M19" s="198" t="s">
        <v>381</v>
      </c>
      <c r="N19" s="198" t="s">
        <v>382</v>
      </c>
      <c r="O19" s="44" t="s">
        <v>383</v>
      </c>
      <c r="P19" s="44"/>
      <c r="Q19" s="44" t="s">
        <v>384</v>
      </c>
      <c r="R19" s="44" t="s">
        <v>385</v>
      </c>
      <c r="S19" s="44" t="s">
        <v>386</v>
      </c>
      <c r="T19" s="44" t="s">
        <v>387</v>
      </c>
      <c r="U19" s="44" t="s">
        <v>388</v>
      </c>
      <c r="V19" s="44" t="s">
        <v>389</v>
      </c>
      <c r="W19" s="44" t="s">
        <v>390</v>
      </c>
      <c r="X19" s="44" t="s">
        <v>391</v>
      </c>
      <c r="AO19" s="197"/>
      <c r="AP19" s="197"/>
      <c r="AQ19" s="197"/>
    </row>
    <row r="20" spans="1:43" ht="14.85" customHeight="1">
      <c r="A20" s="100"/>
      <c r="B20" s="198"/>
      <c r="C20" s="282" t="s">
        <v>689</v>
      </c>
      <c r="D20" s="282" t="s">
        <v>689</v>
      </c>
      <c r="E20" s="282" t="s">
        <v>689</v>
      </c>
      <c r="F20" s="283" t="s">
        <v>689</v>
      </c>
      <c r="G20" s="283" t="s">
        <v>689</v>
      </c>
      <c r="H20" s="283" t="s">
        <v>689</v>
      </c>
      <c r="I20" s="283"/>
      <c r="J20" s="283" t="s">
        <v>689</v>
      </c>
      <c r="K20" s="283" t="s">
        <v>689</v>
      </c>
      <c r="L20" s="283" t="s">
        <v>689</v>
      </c>
      <c r="M20" s="283"/>
      <c r="N20" s="283" t="s">
        <v>689</v>
      </c>
      <c r="O20" s="284" t="s">
        <v>689</v>
      </c>
      <c r="P20" s="284" t="s">
        <v>689</v>
      </c>
      <c r="Q20" s="284" t="s">
        <v>689</v>
      </c>
      <c r="R20" s="284" t="s">
        <v>689</v>
      </c>
      <c r="S20" s="273">
        <v>0</v>
      </c>
      <c r="T20" s="273">
        <v>0</v>
      </c>
      <c r="U20" s="273">
        <v>0</v>
      </c>
      <c r="V20" s="273">
        <v>0</v>
      </c>
      <c r="W20" s="273">
        <v>0</v>
      </c>
      <c r="X20" s="273">
        <f>SUM(R20:W20)</f>
        <v>0</v>
      </c>
      <c r="AO20" s="197"/>
      <c r="AP20" s="197"/>
      <c r="AQ20" s="197"/>
    </row>
    <row r="21" spans="1:43" ht="14.85" customHeight="1">
      <c r="A21" s="100"/>
      <c r="B21" s="198"/>
      <c r="C21" s="282" t="s">
        <v>689</v>
      </c>
      <c r="D21" s="282" t="s">
        <v>689</v>
      </c>
      <c r="E21" s="282" t="s">
        <v>689</v>
      </c>
      <c r="F21" s="283" t="s">
        <v>689</v>
      </c>
      <c r="G21" s="283" t="s">
        <v>689</v>
      </c>
      <c r="H21" s="283" t="s">
        <v>689</v>
      </c>
      <c r="I21" s="283"/>
      <c r="J21" s="283" t="s">
        <v>689</v>
      </c>
      <c r="K21" s="283" t="s">
        <v>689</v>
      </c>
      <c r="L21" s="283" t="s">
        <v>689</v>
      </c>
      <c r="M21" s="283"/>
      <c r="N21" s="283" t="s">
        <v>689</v>
      </c>
      <c r="O21" s="284" t="s">
        <v>689</v>
      </c>
      <c r="P21" s="284" t="s">
        <v>689</v>
      </c>
      <c r="Q21" s="284" t="s">
        <v>689</v>
      </c>
      <c r="R21" s="284" t="s">
        <v>689</v>
      </c>
      <c r="S21" s="273">
        <v>0</v>
      </c>
      <c r="T21" s="273">
        <v>0</v>
      </c>
      <c r="U21" s="273">
        <v>0</v>
      </c>
      <c r="V21" s="273">
        <v>0</v>
      </c>
      <c r="W21" s="273">
        <v>0</v>
      </c>
      <c r="X21" s="273">
        <f t="shared" ref="X21:X84" si="0">SUM(R21:W21)</f>
        <v>0</v>
      </c>
      <c r="AO21" s="197"/>
      <c r="AP21" s="197"/>
      <c r="AQ21" s="197"/>
    </row>
    <row r="22" spans="1:43" ht="14.85" customHeight="1">
      <c r="A22" s="100"/>
      <c r="B22" s="198"/>
      <c r="C22" s="282" t="s">
        <v>689</v>
      </c>
      <c r="D22" s="282" t="s">
        <v>689</v>
      </c>
      <c r="E22" s="282" t="s">
        <v>689</v>
      </c>
      <c r="F22" s="283" t="s">
        <v>689</v>
      </c>
      <c r="G22" s="283" t="s">
        <v>689</v>
      </c>
      <c r="H22" s="283" t="s">
        <v>689</v>
      </c>
      <c r="I22" s="283"/>
      <c r="J22" s="283" t="s">
        <v>689</v>
      </c>
      <c r="K22" s="283" t="s">
        <v>689</v>
      </c>
      <c r="L22" s="283" t="s">
        <v>689</v>
      </c>
      <c r="M22" s="283"/>
      <c r="N22" s="283" t="s">
        <v>689</v>
      </c>
      <c r="O22" s="284" t="s">
        <v>689</v>
      </c>
      <c r="P22" s="284" t="s">
        <v>689</v>
      </c>
      <c r="Q22" s="284" t="s">
        <v>689</v>
      </c>
      <c r="R22" s="284" t="s">
        <v>689</v>
      </c>
      <c r="S22" s="273">
        <v>0</v>
      </c>
      <c r="T22" s="273">
        <v>0</v>
      </c>
      <c r="U22" s="273">
        <v>0</v>
      </c>
      <c r="V22" s="273">
        <v>0</v>
      </c>
      <c r="W22" s="273">
        <v>0</v>
      </c>
      <c r="X22" s="273">
        <f t="shared" si="0"/>
        <v>0</v>
      </c>
      <c r="AO22" s="197"/>
      <c r="AP22" s="197"/>
      <c r="AQ22" s="197"/>
    </row>
    <row r="23" spans="1:43" ht="14.85" customHeight="1">
      <c r="A23" s="100"/>
      <c r="B23" s="198"/>
      <c r="C23" s="282" t="s">
        <v>689</v>
      </c>
      <c r="D23" s="282" t="s">
        <v>689</v>
      </c>
      <c r="E23" s="282" t="s">
        <v>689</v>
      </c>
      <c r="F23" s="283" t="s">
        <v>689</v>
      </c>
      <c r="G23" s="283" t="s">
        <v>689</v>
      </c>
      <c r="H23" s="283" t="s">
        <v>689</v>
      </c>
      <c r="I23" s="283"/>
      <c r="J23" s="283" t="s">
        <v>689</v>
      </c>
      <c r="K23" s="283" t="s">
        <v>689</v>
      </c>
      <c r="L23" s="283" t="s">
        <v>689</v>
      </c>
      <c r="M23" s="283"/>
      <c r="N23" s="283" t="s">
        <v>689</v>
      </c>
      <c r="O23" s="284" t="s">
        <v>689</v>
      </c>
      <c r="P23" s="284" t="s">
        <v>689</v>
      </c>
      <c r="Q23" s="284" t="s">
        <v>689</v>
      </c>
      <c r="R23" s="284" t="s">
        <v>689</v>
      </c>
      <c r="S23" s="273">
        <v>0</v>
      </c>
      <c r="T23" s="273">
        <v>0</v>
      </c>
      <c r="U23" s="273">
        <v>0</v>
      </c>
      <c r="V23" s="273">
        <v>0</v>
      </c>
      <c r="W23" s="273">
        <v>0</v>
      </c>
      <c r="X23" s="273">
        <f t="shared" si="0"/>
        <v>0</v>
      </c>
      <c r="AO23" s="197"/>
      <c r="AP23" s="197"/>
      <c r="AQ23" s="197"/>
    </row>
    <row r="24" spans="1:43" ht="14.85" customHeight="1">
      <c r="A24" s="100"/>
      <c r="B24" s="198"/>
      <c r="C24" s="282" t="s">
        <v>689</v>
      </c>
      <c r="D24" s="282" t="s">
        <v>689</v>
      </c>
      <c r="E24" s="282" t="s">
        <v>689</v>
      </c>
      <c r="F24" s="283" t="s">
        <v>689</v>
      </c>
      <c r="G24" s="283" t="s">
        <v>689</v>
      </c>
      <c r="H24" s="283" t="s">
        <v>689</v>
      </c>
      <c r="I24" s="283"/>
      <c r="J24" s="283" t="s">
        <v>689</v>
      </c>
      <c r="K24" s="283" t="s">
        <v>689</v>
      </c>
      <c r="L24" s="283" t="s">
        <v>689</v>
      </c>
      <c r="M24" s="283"/>
      <c r="N24" s="283" t="s">
        <v>689</v>
      </c>
      <c r="O24" s="284" t="s">
        <v>689</v>
      </c>
      <c r="P24" s="284" t="s">
        <v>689</v>
      </c>
      <c r="Q24" s="284" t="s">
        <v>689</v>
      </c>
      <c r="R24" s="284" t="s">
        <v>689</v>
      </c>
      <c r="S24" s="273">
        <v>0</v>
      </c>
      <c r="T24" s="273">
        <v>0</v>
      </c>
      <c r="U24" s="273">
        <v>0</v>
      </c>
      <c r="V24" s="273">
        <v>0</v>
      </c>
      <c r="W24" s="273">
        <v>0</v>
      </c>
      <c r="X24" s="273">
        <f t="shared" si="0"/>
        <v>0</v>
      </c>
      <c r="AO24" s="197"/>
      <c r="AP24" s="197"/>
      <c r="AQ24" s="197"/>
    </row>
    <row r="25" spans="1:43" ht="14.85" customHeight="1">
      <c r="A25" s="100"/>
      <c r="B25" s="198"/>
      <c r="C25" s="282" t="s">
        <v>689</v>
      </c>
      <c r="D25" s="282" t="s">
        <v>689</v>
      </c>
      <c r="E25" s="282" t="s">
        <v>689</v>
      </c>
      <c r="F25" s="283" t="s">
        <v>689</v>
      </c>
      <c r="G25" s="283" t="s">
        <v>689</v>
      </c>
      <c r="H25" s="283" t="s">
        <v>689</v>
      </c>
      <c r="I25" s="283"/>
      <c r="J25" s="283" t="s">
        <v>689</v>
      </c>
      <c r="K25" s="283" t="s">
        <v>689</v>
      </c>
      <c r="L25" s="283" t="s">
        <v>689</v>
      </c>
      <c r="M25" s="283"/>
      <c r="N25" s="283" t="s">
        <v>689</v>
      </c>
      <c r="O25" s="284" t="s">
        <v>689</v>
      </c>
      <c r="P25" s="284" t="s">
        <v>689</v>
      </c>
      <c r="Q25" s="284" t="s">
        <v>689</v>
      </c>
      <c r="R25" s="284" t="s">
        <v>689</v>
      </c>
      <c r="S25" s="273">
        <v>0</v>
      </c>
      <c r="T25" s="273">
        <v>0</v>
      </c>
      <c r="U25" s="273">
        <v>0</v>
      </c>
      <c r="V25" s="273">
        <v>0</v>
      </c>
      <c r="W25" s="273">
        <v>0</v>
      </c>
      <c r="X25" s="273">
        <f t="shared" si="0"/>
        <v>0</v>
      </c>
      <c r="AO25" s="197"/>
      <c r="AP25" s="197"/>
      <c r="AQ25" s="197"/>
    </row>
    <row r="26" spans="1:43" ht="14.85" customHeight="1">
      <c r="A26" s="100"/>
      <c r="B26" s="198"/>
      <c r="C26" s="282" t="s">
        <v>689</v>
      </c>
      <c r="D26" s="282" t="s">
        <v>689</v>
      </c>
      <c r="E26" s="282" t="s">
        <v>689</v>
      </c>
      <c r="F26" s="283" t="s">
        <v>689</v>
      </c>
      <c r="G26" s="283" t="s">
        <v>689</v>
      </c>
      <c r="H26" s="283" t="s">
        <v>689</v>
      </c>
      <c r="I26" s="283"/>
      <c r="J26" s="283" t="s">
        <v>689</v>
      </c>
      <c r="K26" s="283" t="s">
        <v>689</v>
      </c>
      <c r="L26" s="283" t="s">
        <v>689</v>
      </c>
      <c r="M26" s="283"/>
      <c r="N26" s="283" t="s">
        <v>689</v>
      </c>
      <c r="O26" s="284" t="s">
        <v>689</v>
      </c>
      <c r="P26" s="284" t="s">
        <v>689</v>
      </c>
      <c r="Q26" s="284" t="s">
        <v>689</v>
      </c>
      <c r="R26" s="284" t="s">
        <v>689</v>
      </c>
      <c r="S26" s="273">
        <v>0</v>
      </c>
      <c r="T26" s="273">
        <v>0</v>
      </c>
      <c r="U26" s="273">
        <v>0</v>
      </c>
      <c r="V26" s="273">
        <v>0</v>
      </c>
      <c r="W26" s="273">
        <v>0</v>
      </c>
      <c r="X26" s="273">
        <f t="shared" si="0"/>
        <v>0</v>
      </c>
      <c r="AO26" s="197"/>
      <c r="AP26" s="197"/>
      <c r="AQ26" s="197"/>
    </row>
    <row r="27" spans="1:43" ht="14.85" customHeight="1">
      <c r="A27" s="100"/>
      <c r="B27" s="198"/>
      <c r="C27" s="282" t="s">
        <v>689</v>
      </c>
      <c r="D27" s="282" t="s">
        <v>689</v>
      </c>
      <c r="E27" s="282" t="s">
        <v>689</v>
      </c>
      <c r="F27" s="283" t="s">
        <v>689</v>
      </c>
      <c r="G27" s="283" t="s">
        <v>689</v>
      </c>
      <c r="H27" s="283" t="s">
        <v>689</v>
      </c>
      <c r="I27" s="283"/>
      <c r="J27" s="283" t="s">
        <v>689</v>
      </c>
      <c r="K27" s="283" t="s">
        <v>689</v>
      </c>
      <c r="L27" s="283" t="s">
        <v>689</v>
      </c>
      <c r="M27" s="283"/>
      <c r="N27" s="283" t="s">
        <v>689</v>
      </c>
      <c r="O27" s="284" t="s">
        <v>689</v>
      </c>
      <c r="P27" s="284" t="s">
        <v>689</v>
      </c>
      <c r="Q27" s="284" t="s">
        <v>689</v>
      </c>
      <c r="R27" s="284" t="s">
        <v>689</v>
      </c>
      <c r="S27" s="273">
        <v>0</v>
      </c>
      <c r="T27" s="273">
        <v>0</v>
      </c>
      <c r="U27" s="273">
        <v>0</v>
      </c>
      <c r="V27" s="273">
        <v>0</v>
      </c>
      <c r="W27" s="273">
        <v>0</v>
      </c>
      <c r="X27" s="273">
        <f t="shared" si="0"/>
        <v>0</v>
      </c>
      <c r="AO27" s="197"/>
      <c r="AP27" s="197"/>
      <c r="AQ27" s="197"/>
    </row>
    <row r="28" spans="1:43" ht="14.85" customHeight="1">
      <c r="A28" s="100"/>
      <c r="B28" s="198"/>
      <c r="C28" s="282" t="s">
        <v>689</v>
      </c>
      <c r="D28" s="282" t="s">
        <v>689</v>
      </c>
      <c r="E28" s="282" t="s">
        <v>689</v>
      </c>
      <c r="F28" s="283" t="s">
        <v>689</v>
      </c>
      <c r="G28" s="283" t="s">
        <v>689</v>
      </c>
      <c r="H28" s="283" t="s">
        <v>689</v>
      </c>
      <c r="I28" s="283"/>
      <c r="J28" s="283" t="s">
        <v>689</v>
      </c>
      <c r="K28" s="283" t="s">
        <v>689</v>
      </c>
      <c r="L28" s="283" t="s">
        <v>689</v>
      </c>
      <c r="M28" s="283"/>
      <c r="N28" s="283" t="s">
        <v>689</v>
      </c>
      <c r="O28" s="284" t="s">
        <v>689</v>
      </c>
      <c r="P28" s="284" t="s">
        <v>689</v>
      </c>
      <c r="Q28" s="284" t="s">
        <v>689</v>
      </c>
      <c r="R28" s="284" t="s">
        <v>689</v>
      </c>
      <c r="S28" s="273">
        <v>0</v>
      </c>
      <c r="T28" s="273">
        <v>0</v>
      </c>
      <c r="U28" s="273">
        <v>0</v>
      </c>
      <c r="V28" s="273">
        <v>0</v>
      </c>
      <c r="W28" s="273">
        <v>0</v>
      </c>
      <c r="X28" s="273">
        <f t="shared" si="0"/>
        <v>0</v>
      </c>
      <c r="AO28" s="197"/>
      <c r="AP28" s="197"/>
      <c r="AQ28" s="197"/>
    </row>
    <row r="29" spans="1:43" ht="14.85" customHeight="1">
      <c r="A29" s="100"/>
      <c r="B29" s="198"/>
      <c r="C29" s="282" t="s">
        <v>689</v>
      </c>
      <c r="D29" s="282" t="s">
        <v>689</v>
      </c>
      <c r="E29" s="282" t="s">
        <v>689</v>
      </c>
      <c r="F29" s="283" t="s">
        <v>689</v>
      </c>
      <c r="G29" s="283" t="s">
        <v>689</v>
      </c>
      <c r="H29" s="283" t="s">
        <v>689</v>
      </c>
      <c r="I29" s="283"/>
      <c r="J29" s="283" t="s">
        <v>689</v>
      </c>
      <c r="K29" s="283" t="s">
        <v>689</v>
      </c>
      <c r="L29" s="283" t="s">
        <v>689</v>
      </c>
      <c r="M29" s="283"/>
      <c r="N29" s="283" t="s">
        <v>689</v>
      </c>
      <c r="O29" s="284" t="s">
        <v>689</v>
      </c>
      <c r="P29" s="284" t="s">
        <v>689</v>
      </c>
      <c r="Q29" s="284" t="s">
        <v>689</v>
      </c>
      <c r="R29" s="284" t="s">
        <v>689</v>
      </c>
      <c r="S29" s="273">
        <v>0</v>
      </c>
      <c r="T29" s="273">
        <v>0</v>
      </c>
      <c r="U29" s="273">
        <v>0</v>
      </c>
      <c r="V29" s="273">
        <v>0</v>
      </c>
      <c r="W29" s="273">
        <v>0</v>
      </c>
      <c r="X29" s="273">
        <f t="shared" si="0"/>
        <v>0</v>
      </c>
      <c r="AO29" s="197"/>
      <c r="AP29" s="197"/>
      <c r="AQ29" s="197"/>
    </row>
    <row r="30" spans="1:43" ht="14.85" customHeight="1">
      <c r="A30" s="100"/>
      <c r="B30" s="198"/>
      <c r="C30" s="282" t="s">
        <v>689</v>
      </c>
      <c r="D30" s="282" t="s">
        <v>689</v>
      </c>
      <c r="E30" s="282" t="s">
        <v>689</v>
      </c>
      <c r="F30" s="283" t="s">
        <v>689</v>
      </c>
      <c r="G30" s="283" t="s">
        <v>689</v>
      </c>
      <c r="H30" s="283" t="s">
        <v>689</v>
      </c>
      <c r="I30" s="283"/>
      <c r="J30" s="283" t="s">
        <v>689</v>
      </c>
      <c r="K30" s="283" t="s">
        <v>689</v>
      </c>
      <c r="L30" s="283" t="s">
        <v>689</v>
      </c>
      <c r="M30" s="283"/>
      <c r="N30" s="283" t="s">
        <v>689</v>
      </c>
      <c r="O30" s="284" t="s">
        <v>689</v>
      </c>
      <c r="P30" s="284" t="s">
        <v>689</v>
      </c>
      <c r="Q30" s="284" t="s">
        <v>689</v>
      </c>
      <c r="R30" s="284" t="s">
        <v>689</v>
      </c>
      <c r="S30" s="273">
        <v>0</v>
      </c>
      <c r="T30" s="273">
        <v>0</v>
      </c>
      <c r="U30" s="273">
        <v>0</v>
      </c>
      <c r="V30" s="273">
        <v>0</v>
      </c>
      <c r="W30" s="273">
        <v>0</v>
      </c>
      <c r="X30" s="273">
        <f t="shared" si="0"/>
        <v>0</v>
      </c>
      <c r="AO30" s="197"/>
      <c r="AP30" s="197"/>
      <c r="AQ30" s="197"/>
    </row>
    <row r="31" spans="1:43" ht="14.85" customHeight="1">
      <c r="A31" s="100"/>
      <c r="B31" s="198"/>
      <c r="C31" s="282" t="s">
        <v>689</v>
      </c>
      <c r="D31" s="282" t="s">
        <v>689</v>
      </c>
      <c r="E31" s="282" t="s">
        <v>689</v>
      </c>
      <c r="F31" s="283" t="s">
        <v>689</v>
      </c>
      <c r="G31" s="283" t="s">
        <v>689</v>
      </c>
      <c r="H31" s="283" t="s">
        <v>689</v>
      </c>
      <c r="I31" s="283"/>
      <c r="J31" s="283" t="s">
        <v>689</v>
      </c>
      <c r="K31" s="283" t="s">
        <v>689</v>
      </c>
      <c r="L31" s="283" t="s">
        <v>689</v>
      </c>
      <c r="M31" s="283"/>
      <c r="N31" s="283" t="s">
        <v>689</v>
      </c>
      <c r="O31" s="284" t="s">
        <v>689</v>
      </c>
      <c r="P31" s="284" t="s">
        <v>689</v>
      </c>
      <c r="Q31" s="284" t="s">
        <v>689</v>
      </c>
      <c r="R31" s="284" t="s">
        <v>689</v>
      </c>
      <c r="S31" s="273">
        <v>0</v>
      </c>
      <c r="T31" s="273">
        <v>0</v>
      </c>
      <c r="U31" s="273">
        <v>0</v>
      </c>
      <c r="V31" s="273">
        <v>0</v>
      </c>
      <c r="W31" s="273">
        <v>0</v>
      </c>
      <c r="X31" s="273">
        <f t="shared" si="0"/>
        <v>0</v>
      </c>
      <c r="AO31" s="197"/>
      <c r="AP31" s="197"/>
      <c r="AQ31" s="197"/>
    </row>
    <row r="32" spans="1:43" ht="14.85" customHeight="1">
      <c r="A32" s="100"/>
      <c r="B32" s="198"/>
      <c r="C32" s="282" t="s">
        <v>689</v>
      </c>
      <c r="D32" s="282" t="s">
        <v>689</v>
      </c>
      <c r="E32" s="282" t="s">
        <v>689</v>
      </c>
      <c r="F32" s="283" t="s">
        <v>689</v>
      </c>
      <c r="G32" s="283" t="s">
        <v>689</v>
      </c>
      <c r="H32" s="283" t="s">
        <v>689</v>
      </c>
      <c r="I32" s="283"/>
      <c r="J32" s="283" t="s">
        <v>689</v>
      </c>
      <c r="K32" s="283" t="s">
        <v>689</v>
      </c>
      <c r="L32" s="283" t="s">
        <v>689</v>
      </c>
      <c r="M32" s="283"/>
      <c r="N32" s="283" t="s">
        <v>689</v>
      </c>
      <c r="O32" s="284" t="s">
        <v>689</v>
      </c>
      <c r="P32" s="284" t="s">
        <v>689</v>
      </c>
      <c r="Q32" s="284" t="s">
        <v>689</v>
      </c>
      <c r="R32" s="284" t="s">
        <v>689</v>
      </c>
      <c r="S32" s="273">
        <v>0</v>
      </c>
      <c r="T32" s="273">
        <v>0</v>
      </c>
      <c r="U32" s="273">
        <v>0</v>
      </c>
      <c r="V32" s="273">
        <v>0</v>
      </c>
      <c r="W32" s="273">
        <v>0</v>
      </c>
      <c r="X32" s="273">
        <f t="shared" si="0"/>
        <v>0</v>
      </c>
      <c r="AO32" s="197"/>
      <c r="AP32" s="197"/>
      <c r="AQ32" s="197"/>
    </row>
    <row r="33" spans="1:43" ht="14.85" customHeight="1">
      <c r="A33" s="100"/>
      <c r="B33" s="198"/>
      <c r="C33" s="282" t="s">
        <v>689</v>
      </c>
      <c r="D33" s="282" t="s">
        <v>689</v>
      </c>
      <c r="E33" s="282" t="s">
        <v>689</v>
      </c>
      <c r="F33" s="283" t="s">
        <v>689</v>
      </c>
      <c r="G33" s="283" t="s">
        <v>689</v>
      </c>
      <c r="H33" s="283" t="s">
        <v>689</v>
      </c>
      <c r="I33" s="283"/>
      <c r="J33" s="283" t="s">
        <v>689</v>
      </c>
      <c r="K33" s="283" t="s">
        <v>689</v>
      </c>
      <c r="L33" s="283" t="s">
        <v>689</v>
      </c>
      <c r="M33" s="283"/>
      <c r="N33" s="283" t="s">
        <v>689</v>
      </c>
      <c r="O33" s="284" t="s">
        <v>689</v>
      </c>
      <c r="P33" s="284" t="s">
        <v>689</v>
      </c>
      <c r="Q33" s="284" t="s">
        <v>689</v>
      </c>
      <c r="R33" s="284" t="s">
        <v>689</v>
      </c>
      <c r="S33" s="273">
        <v>0</v>
      </c>
      <c r="T33" s="273">
        <v>0</v>
      </c>
      <c r="U33" s="273">
        <v>0</v>
      </c>
      <c r="V33" s="273">
        <v>0</v>
      </c>
      <c r="W33" s="273">
        <v>0</v>
      </c>
      <c r="X33" s="273">
        <f t="shared" si="0"/>
        <v>0</v>
      </c>
      <c r="AO33" s="197"/>
      <c r="AP33" s="197"/>
      <c r="AQ33" s="197"/>
    </row>
    <row r="34" spans="1:43" ht="14.85" customHeight="1">
      <c r="A34" s="100"/>
      <c r="B34" s="198"/>
      <c r="C34" s="282" t="s">
        <v>689</v>
      </c>
      <c r="D34" s="282" t="s">
        <v>689</v>
      </c>
      <c r="E34" s="282" t="s">
        <v>689</v>
      </c>
      <c r="F34" s="283" t="s">
        <v>689</v>
      </c>
      <c r="G34" s="283" t="s">
        <v>689</v>
      </c>
      <c r="H34" s="283" t="s">
        <v>689</v>
      </c>
      <c r="I34" s="283"/>
      <c r="J34" s="283" t="s">
        <v>689</v>
      </c>
      <c r="K34" s="283" t="s">
        <v>689</v>
      </c>
      <c r="L34" s="283" t="s">
        <v>689</v>
      </c>
      <c r="M34" s="283"/>
      <c r="N34" s="283" t="s">
        <v>689</v>
      </c>
      <c r="O34" s="284" t="s">
        <v>689</v>
      </c>
      <c r="P34" s="284" t="s">
        <v>689</v>
      </c>
      <c r="Q34" s="284" t="s">
        <v>689</v>
      </c>
      <c r="R34" s="284" t="s">
        <v>689</v>
      </c>
      <c r="S34" s="273">
        <v>0</v>
      </c>
      <c r="T34" s="273">
        <v>0</v>
      </c>
      <c r="U34" s="273">
        <v>0</v>
      </c>
      <c r="V34" s="273">
        <v>0</v>
      </c>
      <c r="W34" s="273">
        <v>0</v>
      </c>
      <c r="X34" s="273">
        <f t="shared" si="0"/>
        <v>0</v>
      </c>
      <c r="AO34" s="197"/>
      <c r="AP34" s="197"/>
      <c r="AQ34" s="197"/>
    </row>
    <row r="35" spans="1:43" ht="14.85" customHeight="1">
      <c r="A35" s="100"/>
      <c r="B35" s="198"/>
      <c r="C35" s="282" t="s">
        <v>689</v>
      </c>
      <c r="D35" s="282" t="s">
        <v>689</v>
      </c>
      <c r="E35" s="282" t="s">
        <v>689</v>
      </c>
      <c r="F35" s="283" t="s">
        <v>689</v>
      </c>
      <c r="G35" s="283" t="s">
        <v>689</v>
      </c>
      <c r="H35" s="283" t="s">
        <v>689</v>
      </c>
      <c r="I35" s="283"/>
      <c r="J35" s="283" t="s">
        <v>689</v>
      </c>
      <c r="K35" s="283" t="s">
        <v>689</v>
      </c>
      <c r="L35" s="283" t="s">
        <v>689</v>
      </c>
      <c r="M35" s="283"/>
      <c r="N35" s="283" t="s">
        <v>689</v>
      </c>
      <c r="O35" s="284" t="s">
        <v>689</v>
      </c>
      <c r="P35" s="284" t="s">
        <v>689</v>
      </c>
      <c r="Q35" s="284" t="s">
        <v>689</v>
      </c>
      <c r="R35" s="284" t="s">
        <v>689</v>
      </c>
      <c r="S35" s="273">
        <v>0</v>
      </c>
      <c r="T35" s="273">
        <v>0</v>
      </c>
      <c r="U35" s="273">
        <v>0</v>
      </c>
      <c r="V35" s="273">
        <v>0</v>
      </c>
      <c r="W35" s="273">
        <v>0</v>
      </c>
      <c r="X35" s="273">
        <f t="shared" si="0"/>
        <v>0</v>
      </c>
      <c r="AO35" s="197"/>
      <c r="AP35" s="197"/>
      <c r="AQ35" s="197"/>
    </row>
    <row r="36" spans="1:43" ht="14.85" customHeight="1">
      <c r="A36" s="100"/>
      <c r="B36" s="198"/>
      <c r="C36" s="282" t="s">
        <v>689</v>
      </c>
      <c r="D36" s="282" t="s">
        <v>689</v>
      </c>
      <c r="E36" s="282" t="s">
        <v>689</v>
      </c>
      <c r="F36" s="283" t="s">
        <v>689</v>
      </c>
      <c r="G36" s="283" t="s">
        <v>689</v>
      </c>
      <c r="H36" s="283" t="s">
        <v>689</v>
      </c>
      <c r="I36" s="283"/>
      <c r="J36" s="283" t="s">
        <v>689</v>
      </c>
      <c r="K36" s="283" t="s">
        <v>689</v>
      </c>
      <c r="L36" s="283" t="s">
        <v>689</v>
      </c>
      <c r="M36" s="283"/>
      <c r="N36" s="283" t="s">
        <v>689</v>
      </c>
      <c r="O36" s="284" t="s">
        <v>689</v>
      </c>
      <c r="P36" s="284" t="s">
        <v>689</v>
      </c>
      <c r="Q36" s="284" t="s">
        <v>689</v>
      </c>
      <c r="R36" s="284" t="s">
        <v>689</v>
      </c>
      <c r="S36" s="273">
        <v>0</v>
      </c>
      <c r="T36" s="273">
        <v>0</v>
      </c>
      <c r="U36" s="273">
        <v>0</v>
      </c>
      <c r="V36" s="273">
        <v>0</v>
      </c>
      <c r="W36" s="273">
        <v>0</v>
      </c>
      <c r="X36" s="273">
        <f t="shared" si="0"/>
        <v>0</v>
      </c>
      <c r="AO36" s="197"/>
      <c r="AP36" s="197"/>
      <c r="AQ36" s="197"/>
    </row>
    <row r="37" spans="1:43" ht="14.85" customHeight="1">
      <c r="A37" s="100"/>
      <c r="B37" s="198"/>
      <c r="C37" s="282" t="s">
        <v>689</v>
      </c>
      <c r="D37" s="282" t="s">
        <v>689</v>
      </c>
      <c r="E37" s="282" t="s">
        <v>689</v>
      </c>
      <c r="F37" s="283" t="s">
        <v>689</v>
      </c>
      <c r="G37" s="283" t="s">
        <v>689</v>
      </c>
      <c r="H37" s="283" t="s">
        <v>689</v>
      </c>
      <c r="I37" s="283"/>
      <c r="J37" s="283" t="s">
        <v>689</v>
      </c>
      <c r="K37" s="283" t="s">
        <v>689</v>
      </c>
      <c r="L37" s="283" t="s">
        <v>689</v>
      </c>
      <c r="M37" s="283"/>
      <c r="N37" s="283" t="s">
        <v>689</v>
      </c>
      <c r="O37" s="284" t="s">
        <v>689</v>
      </c>
      <c r="P37" s="284" t="s">
        <v>689</v>
      </c>
      <c r="Q37" s="284" t="s">
        <v>689</v>
      </c>
      <c r="R37" s="284" t="s">
        <v>689</v>
      </c>
      <c r="S37" s="273">
        <v>0</v>
      </c>
      <c r="T37" s="273">
        <v>0</v>
      </c>
      <c r="U37" s="273">
        <v>0</v>
      </c>
      <c r="V37" s="273">
        <v>0</v>
      </c>
      <c r="W37" s="273">
        <v>0</v>
      </c>
      <c r="X37" s="273">
        <f t="shared" si="0"/>
        <v>0</v>
      </c>
      <c r="AO37" s="197"/>
      <c r="AP37" s="197"/>
      <c r="AQ37" s="197"/>
    </row>
    <row r="38" spans="1:43" ht="14.85" customHeight="1">
      <c r="A38" s="100"/>
      <c r="B38" s="198"/>
      <c r="C38" s="282" t="s">
        <v>689</v>
      </c>
      <c r="D38" s="282" t="s">
        <v>689</v>
      </c>
      <c r="E38" s="282" t="s">
        <v>689</v>
      </c>
      <c r="F38" s="283" t="s">
        <v>689</v>
      </c>
      <c r="G38" s="283" t="s">
        <v>689</v>
      </c>
      <c r="H38" s="283" t="s">
        <v>689</v>
      </c>
      <c r="I38" s="283"/>
      <c r="J38" s="283" t="s">
        <v>689</v>
      </c>
      <c r="K38" s="283" t="s">
        <v>689</v>
      </c>
      <c r="L38" s="283" t="s">
        <v>689</v>
      </c>
      <c r="M38" s="283"/>
      <c r="N38" s="283" t="s">
        <v>689</v>
      </c>
      <c r="O38" s="284" t="s">
        <v>689</v>
      </c>
      <c r="P38" s="284" t="s">
        <v>689</v>
      </c>
      <c r="Q38" s="284" t="s">
        <v>689</v>
      </c>
      <c r="R38" s="284" t="s">
        <v>689</v>
      </c>
      <c r="S38" s="273">
        <v>0</v>
      </c>
      <c r="T38" s="273">
        <v>0</v>
      </c>
      <c r="U38" s="273">
        <v>0</v>
      </c>
      <c r="V38" s="273">
        <v>0</v>
      </c>
      <c r="W38" s="273">
        <v>0</v>
      </c>
      <c r="X38" s="273">
        <f t="shared" si="0"/>
        <v>0</v>
      </c>
      <c r="AO38" s="197"/>
      <c r="AP38" s="197"/>
      <c r="AQ38" s="197"/>
    </row>
    <row r="39" spans="1:43" ht="14.85" customHeight="1">
      <c r="A39" s="100"/>
      <c r="B39" s="198"/>
      <c r="C39" s="282" t="s">
        <v>689</v>
      </c>
      <c r="D39" s="282" t="s">
        <v>689</v>
      </c>
      <c r="E39" s="282" t="s">
        <v>689</v>
      </c>
      <c r="F39" s="283" t="s">
        <v>689</v>
      </c>
      <c r="G39" s="283" t="s">
        <v>689</v>
      </c>
      <c r="H39" s="283" t="s">
        <v>689</v>
      </c>
      <c r="I39" s="283"/>
      <c r="J39" s="283" t="s">
        <v>689</v>
      </c>
      <c r="K39" s="283" t="s">
        <v>689</v>
      </c>
      <c r="L39" s="283" t="s">
        <v>689</v>
      </c>
      <c r="M39" s="283"/>
      <c r="N39" s="283" t="s">
        <v>689</v>
      </c>
      <c r="O39" s="284" t="s">
        <v>689</v>
      </c>
      <c r="P39" s="284" t="s">
        <v>689</v>
      </c>
      <c r="Q39" s="284" t="s">
        <v>689</v>
      </c>
      <c r="R39" s="284" t="s">
        <v>689</v>
      </c>
      <c r="S39" s="273">
        <v>0</v>
      </c>
      <c r="T39" s="273">
        <v>0</v>
      </c>
      <c r="U39" s="273">
        <v>0</v>
      </c>
      <c r="V39" s="273">
        <v>0</v>
      </c>
      <c r="W39" s="273">
        <v>0</v>
      </c>
      <c r="X39" s="273">
        <f t="shared" si="0"/>
        <v>0</v>
      </c>
      <c r="AO39" s="197"/>
      <c r="AP39" s="197"/>
      <c r="AQ39" s="197"/>
    </row>
    <row r="40" spans="1:43" ht="14.85" customHeight="1">
      <c r="A40" s="100"/>
      <c r="B40" s="198"/>
      <c r="C40" s="282" t="s">
        <v>689</v>
      </c>
      <c r="D40" s="282" t="s">
        <v>689</v>
      </c>
      <c r="E40" s="282" t="s">
        <v>689</v>
      </c>
      <c r="F40" s="283" t="s">
        <v>689</v>
      </c>
      <c r="G40" s="283" t="s">
        <v>689</v>
      </c>
      <c r="H40" s="283" t="s">
        <v>689</v>
      </c>
      <c r="I40" s="283"/>
      <c r="J40" s="283" t="s">
        <v>689</v>
      </c>
      <c r="K40" s="283" t="s">
        <v>689</v>
      </c>
      <c r="L40" s="283" t="s">
        <v>689</v>
      </c>
      <c r="M40" s="283"/>
      <c r="N40" s="283" t="s">
        <v>689</v>
      </c>
      <c r="O40" s="284" t="s">
        <v>689</v>
      </c>
      <c r="P40" s="284" t="s">
        <v>689</v>
      </c>
      <c r="Q40" s="284" t="s">
        <v>689</v>
      </c>
      <c r="R40" s="284" t="s">
        <v>689</v>
      </c>
      <c r="S40" s="273">
        <v>0</v>
      </c>
      <c r="T40" s="273">
        <v>0</v>
      </c>
      <c r="U40" s="273">
        <v>0</v>
      </c>
      <c r="V40" s="273">
        <v>0</v>
      </c>
      <c r="W40" s="273">
        <v>0</v>
      </c>
      <c r="X40" s="273">
        <f t="shared" si="0"/>
        <v>0</v>
      </c>
      <c r="AO40" s="197"/>
      <c r="AP40" s="197"/>
      <c r="AQ40" s="197"/>
    </row>
    <row r="41" spans="1:43" ht="14.85" customHeight="1">
      <c r="A41" s="100"/>
      <c r="B41" s="198"/>
      <c r="C41" s="282" t="s">
        <v>689</v>
      </c>
      <c r="D41" s="282" t="s">
        <v>689</v>
      </c>
      <c r="E41" s="282" t="s">
        <v>689</v>
      </c>
      <c r="F41" s="283" t="s">
        <v>689</v>
      </c>
      <c r="G41" s="283" t="s">
        <v>689</v>
      </c>
      <c r="H41" s="283" t="s">
        <v>689</v>
      </c>
      <c r="I41" s="283"/>
      <c r="J41" s="283" t="s">
        <v>689</v>
      </c>
      <c r="K41" s="283" t="s">
        <v>689</v>
      </c>
      <c r="L41" s="283" t="s">
        <v>689</v>
      </c>
      <c r="M41" s="283"/>
      <c r="N41" s="283" t="s">
        <v>689</v>
      </c>
      <c r="O41" s="284" t="s">
        <v>689</v>
      </c>
      <c r="P41" s="284" t="s">
        <v>689</v>
      </c>
      <c r="Q41" s="284" t="s">
        <v>689</v>
      </c>
      <c r="R41" s="284" t="s">
        <v>689</v>
      </c>
      <c r="S41" s="273">
        <v>0</v>
      </c>
      <c r="T41" s="273">
        <v>0</v>
      </c>
      <c r="U41" s="273">
        <v>0</v>
      </c>
      <c r="V41" s="273">
        <v>0</v>
      </c>
      <c r="W41" s="273">
        <v>0</v>
      </c>
      <c r="X41" s="273">
        <f t="shared" si="0"/>
        <v>0</v>
      </c>
      <c r="AO41" s="197"/>
      <c r="AP41" s="197"/>
      <c r="AQ41" s="197"/>
    </row>
    <row r="42" spans="1:43" ht="14.85" customHeight="1">
      <c r="A42" s="100"/>
      <c r="B42" s="198"/>
      <c r="C42" s="282" t="s">
        <v>689</v>
      </c>
      <c r="D42" s="282" t="s">
        <v>689</v>
      </c>
      <c r="E42" s="282" t="s">
        <v>689</v>
      </c>
      <c r="F42" s="283" t="s">
        <v>689</v>
      </c>
      <c r="G42" s="283" t="s">
        <v>689</v>
      </c>
      <c r="H42" s="283" t="s">
        <v>689</v>
      </c>
      <c r="I42" s="283"/>
      <c r="J42" s="283" t="s">
        <v>689</v>
      </c>
      <c r="K42" s="283" t="s">
        <v>689</v>
      </c>
      <c r="L42" s="283" t="s">
        <v>689</v>
      </c>
      <c r="M42" s="283"/>
      <c r="N42" s="283" t="s">
        <v>689</v>
      </c>
      <c r="O42" s="284" t="s">
        <v>689</v>
      </c>
      <c r="P42" s="284" t="s">
        <v>689</v>
      </c>
      <c r="Q42" s="284" t="s">
        <v>689</v>
      </c>
      <c r="R42" s="284" t="s">
        <v>689</v>
      </c>
      <c r="S42" s="273">
        <v>0</v>
      </c>
      <c r="T42" s="273">
        <v>0</v>
      </c>
      <c r="U42" s="273">
        <v>0</v>
      </c>
      <c r="V42" s="273">
        <v>0</v>
      </c>
      <c r="W42" s="273">
        <v>0</v>
      </c>
      <c r="X42" s="273">
        <f t="shared" si="0"/>
        <v>0</v>
      </c>
      <c r="AO42" s="197"/>
      <c r="AP42" s="197"/>
      <c r="AQ42" s="197"/>
    </row>
    <row r="43" spans="1:43" ht="14.85" customHeight="1">
      <c r="A43" s="100"/>
      <c r="B43" s="198"/>
      <c r="C43" s="282" t="s">
        <v>689</v>
      </c>
      <c r="D43" s="282" t="s">
        <v>689</v>
      </c>
      <c r="E43" s="282" t="s">
        <v>689</v>
      </c>
      <c r="F43" s="283" t="s">
        <v>689</v>
      </c>
      <c r="G43" s="283" t="s">
        <v>689</v>
      </c>
      <c r="H43" s="283" t="s">
        <v>689</v>
      </c>
      <c r="I43" s="283"/>
      <c r="J43" s="283" t="s">
        <v>689</v>
      </c>
      <c r="K43" s="283" t="s">
        <v>689</v>
      </c>
      <c r="L43" s="283" t="s">
        <v>689</v>
      </c>
      <c r="M43" s="283"/>
      <c r="N43" s="283" t="s">
        <v>689</v>
      </c>
      <c r="O43" s="284" t="s">
        <v>689</v>
      </c>
      <c r="P43" s="284" t="s">
        <v>689</v>
      </c>
      <c r="Q43" s="284" t="s">
        <v>689</v>
      </c>
      <c r="R43" s="284" t="s">
        <v>689</v>
      </c>
      <c r="S43" s="273">
        <v>0</v>
      </c>
      <c r="T43" s="273">
        <v>0</v>
      </c>
      <c r="U43" s="273">
        <v>0</v>
      </c>
      <c r="V43" s="273">
        <v>0</v>
      </c>
      <c r="W43" s="273">
        <v>0</v>
      </c>
      <c r="X43" s="273">
        <f t="shared" si="0"/>
        <v>0</v>
      </c>
      <c r="AO43" s="197"/>
      <c r="AP43" s="197"/>
      <c r="AQ43" s="197"/>
    </row>
    <row r="44" spans="1:43" ht="14.85" customHeight="1">
      <c r="A44" s="100"/>
      <c r="B44" s="198"/>
      <c r="C44" s="282" t="s">
        <v>689</v>
      </c>
      <c r="D44" s="282" t="s">
        <v>689</v>
      </c>
      <c r="E44" s="282" t="s">
        <v>689</v>
      </c>
      <c r="F44" s="283" t="s">
        <v>689</v>
      </c>
      <c r="G44" s="283" t="s">
        <v>689</v>
      </c>
      <c r="H44" s="283" t="s">
        <v>689</v>
      </c>
      <c r="I44" s="283"/>
      <c r="J44" s="283" t="s">
        <v>689</v>
      </c>
      <c r="K44" s="283" t="s">
        <v>689</v>
      </c>
      <c r="L44" s="283" t="s">
        <v>689</v>
      </c>
      <c r="M44" s="283"/>
      <c r="N44" s="283" t="s">
        <v>689</v>
      </c>
      <c r="O44" s="284" t="s">
        <v>689</v>
      </c>
      <c r="P44" s="284" t="s">
        <v>689</v>
      </c>
      <c r="Q44" s="284" t="s">
        <v>689</v>
      </c>
      <c r="R44" s="284" t="s">
        <v>689</v>
      </c>
      <c r="S44" s="273">
        <v>0</v>
      </c>
      <c r="T44" s="273">
        <v>0</v>
      </c>
      <c r="U44" s="273">
        <v>0</v>
      </c>
      <c r="V44" s="273">
        <v>0</v>
      </c>
      <c r="W44" s="273">
        <v>0</v>
      </c>
      <c r="X44" s="273">
        <f t="shared" si="0"/>
        <v>0</v>
      </c>
      <c r="AO44" s="197"/>
      <c r="AP44" s="197"/>
      <c r="AQ44" s="197"/>
    </row>
    <row r="45" spans="1:43" ht="14.85" customHeight="1">
      <c r="A45" s="100"/>
      <c r="B45" s="198"/>
      <c r="C45" s="282" t="s">
        <v>689</v>
      </c>
      <c r="D45" s="282" t="s">
        <v>689</v>
      </c>
      <c r="E45" s="282" t="s">
        <v>689</v>
      </c>
      <c r="F45" s="283" t="s">
        <v>689</v>
      </c>
      <c r="G45" s="283" t="s">
        <v>689</v>
      </c>
      <c r="H45" s="283" t="s">
        <v>689</v>
      </c>
      <c r="I45" s="283"/>
      <c r="J45" s="283" t="s">
        <v>689</v>
      </c>
      <c r="K45" s="283" t="s">
        <v>689</v>
      </c>
      <c r="L45" s="283" t="s">
        <v>689</v>
      </c>
      <c r="M45" s="283"/>
      <c r="N45" s="283" t="s">
        <v>689</v>
      </c>
      <c r="O45" s="284" t="s">
        <v>689</v>
      </c>
      <c r="P45" s="284" t="s">
        <v>689</v>
      </c>
      <c r="Q45" s="284" t="s">
        <v>689</v>
      </c>
      <c r="R45" s="284" t="s">
        <v>689</v>
      </c>
      <c r="S45" s="273">
        <v>0</v>
      </c>
      <c r="T45" s="273">
        <v>0</v>
      </c>
      <c r="U45" s="273">
        <v>0</v>
      </c>
      <c r="V45" s="273">
        <v>0</v>
      </c>
      <c r="W45" s="273">
        <v>0</v>
      </c>
      <c r="X45" s="273">
        <f t="shared" si="0"/>
        <v>0</v>
      </c>
      <c r="AO45" s="197"/>
      <c r="AP45" s="197"/>
      <c r="AQ45" s="197"/>
    </row>
    <row r="46" spans="1:43" ht="14.85" customHeight="1">
      <c r="A46" s="100"/>
      <c r="B46" s="198"/>
      <c r="C46" s="282" t="s">
        <v>689</v>
      </c>
      <c r="D46" s="282" t="s">
        <v>689</v>
      </c>
      <c r="E46" s="282" t="s">
        <v>689</v>
      </c>
      <c r="F46" s="283" t="s">
        <v>689</v>
      </c>
      <c r="G46" s="283" t="s">
        <v>689</v>
      </c>
      <c r="H46" s="283" t="s">
        <v>689</v>
      </c>
      <c r="I46" s="283"/>
      <c r="J46" s="283" t="s">
        <v>689</v>
      </c>
      <c r="K46" s="283" t="s">
        <v>689</v>
      </c>
      <c r="L46" s="283" t="s">
        <v>689</v>
      </c>
      <c r="M46" s="283"/>
      <c r="N46" s="283" t="s">
        <v>689</v>
      </c>
      <c r="O46" s="284" t="s">
        <v>689</v>
      </c>
      <c r="P46" s="284" t="s">
        <v>689</v>
      </c>
      <c r="Q46" s="284" t="s">
        <v>689</v>
      </c>
      <c r="R46" s="284" t="s">
        <v>689</v>
      </c>
      <c r="S46" s="273">
        <v>0</v>
      </c>
      <c r="T46" s="273">
        <v>0</v>
      </c>
      <c r="U46" s="273">
        <v>0</v>
      </c>
      <c r="V46" s="273">
        <v>0</v>
      </c>
      <c r="W46" s="273">
        <v>0</v>
      </c>
      <c r="X46" s="273">
        <f t="shared" si="0"/>
        <v>0</v>
      </c>
      <c r="AO46" s="197"/>
      <c r="AP46" s="197"/>
      <c r="AQ46" s="197"/>
    </row>
    <row r="47" spans="1:43" ht="14.85" customHeight="1">
      <c r="A47" s="100"/>
      <c r="B47" s="198"/>
      <c r="C47" s="282" t="s">
        <v>689</v>
      </c>
      <c r="D47" s="282" t="s">
        <v>689</v>
      </c>
      <c r="E47" s="282" t="s">
        <v>689</v>
      </c>
      <c r="F47" s="283" t="s">
        <v>689</v>
      </c>
      <c r="G47" s="283" t="s">
        <v>689</v>
      </c>
      <c r="H47" s="283" t="s">
        <v>689</v>
      </c>
      <c r="I47" s="283"/>
      <c r="J47" s="283" t="s">
        <v>689</v>
      </c>
      <c r="K47" s="283" t="s">
        <v>689</v>
      </c>
      <c r="L47" s="283" t="s">
        <v>689</v>
      </c>
      <c r="M47" s="283"/>
      <c r="N47" s="283" t="s">
        <v>689</v>
      </c>
      <c r="O47" s="284" t="s">
        <v>689</v>
      </c>
      <c r="P47" s="284" t="s">
        <v>689</v>
      </c>
      <c r="Q47" s="284" t="s">
        <v>689</v>
      </c>
      <c r="R47" s="284" t="s">
        <v>689</v>
      </c>
      <c r="S47" s="273">
        <v>0</v>
      </c>
      <c r="T47" s="273">
        <v>0</v>
      </c>
      <c r="U47" s="273">
        <v>0</v>
      </c>
      <c r="V47" s="273">
        <v>0</v>
      </c>
      <c r="W47" s="273">
        <v>0</v>
      </c>
      <c r="X47" s="273">
        <f t="shared" si="0"/>
        <v>0</v>
      </c>
      <c r="AO47" s="197"/>
      <c r="AP47" s="197"/>
      <c r="AQ47" s="197"/>
    </row>
    <row r="48" spans="1:43" ht="14.85" customHeight="1">
      <c r="A48" s="100"/>
      <c r="B48" s="198"/>
      <c r="C48" s="282" t="s">
        <v>689</v>
      </c>
      <c r="D48" s="282" t="s">
        <v>689</v>
      </c>
      <c r="E48" s="282" t="s">
        <v>689</v>
      </c>
      <c r="F48" s="283" t="s">
        <v>689</v>
      </c>
      <c r="G48" s="283" t="s">
        <v>689</v>
      </c>
      <c r="H48" s="283" t="s">
        <v>689</v>
      </c>
      <c r="I48" s="283"/>
      <c r="J48" s="283" t="s">
        <v>689</v>
      </c>
      <c r="K48" s="283" t="s">
        <v>689</v>
      </c>
      <c r="L48" s="283" t="s">
        <v>689</v>
      </c>
      <c r="M48" s="283"/>
      <c r="N48" s="283" t="s">
        <v>689</v>
      </c>
      <c r="O48" s="284" t="s">
        <v>689</v>
      </c>
      <c r="P48" s="284" t="s">
        <v>689</v>
      </c>
      <c r="Q48" s="284" t="s">
        <v>689</v>
      </c>
      <c r="R48" s="284" t="s">
        <v>689</v>
      </c>
      <c r="S48" s="273">
        <v>0</v>
      </c>
      <c r="T48" s="273">
        <v>0</v>
      </c>
      <c r="U48" s="273">
        <v>0</v>
      </c>
      <c r="V48" s="273">
        <v>0</v>
      </c>
      <c r="W48" s="273">
        <v>0</v>
      </c>
      <c r="X48" s="273">
        <f t="shared" si="0"/>
        <v>0</v>
      </c>
      <c r="AO48" s="197"/>
      <c r="AP48" s="197"/>
      <c r="AQ48" s="197"/>
    </row>
    <row r="49" spans="1:43" ht="14.85" customHeight="1">
      <c r="A49" s="100"/>
      <c r="B49" s="198"/>
      <c r="C49" s="282" t="s">
        <v>689</v>
      </c>
      <c r="D49" s="282" t="s">
        <v>689</v>
      </c>
      <c r="E49" s="282" t="s">
        <v>689</v>
      </c>
      <c r="F49" s="283" t="s">
        <v>689</v>
      </c>
      <c r="G49" s="283" t="s">
        <v>689</v>
      </c>
      <c r="H49" s="283" t="s">
        <v>689</v>
      </c>
      <c r="I49" s="283"/>
      <c r="J49" s="283" t="s">
        <v>689</v>
      </c>
      <c r="K49" s="283" t="s">
        <v>689</v>
      </c>
      <c r="L49" s="283" t="s">
        <v>689</v>
      </c>
      <c r="M49" s="283"/>
      <c r="N49" s="283" t="s">
        <v>689</v>
      </c>
      <c r="O49" s="284" t="s">
        <v>689</v>
      </c>
      <c r="P49" s="284" t="s">
        <v>689</v>
      </c>
      <c r="Q49" s="284" t="s">
        <v>689</v>
      </c>
      <c r="R49" s="284" t="s">
        <v>689</v>
      </c>
      <c r="S49" s="273">
        <v>0</v>
      </c>
      <c r="T49" s="273">
        <v>0</v>
      </c>
      <c r="U49" s="273">
        <v>0</v>
      </c>
      <c r="V49" s="273">
        <v>0</v>
      </c>
      <c r="W49" s="273">
        <v>0</v>
      </c>
      <c r="X49" s="273">
        <f t="shared" si="0"/>
        <v>0</v>
      </c>
      <c r="AO49" s="197"/>
      <c r="AP49" s="197"/>
      <c r="AQ49" s="197"/>
    </row>
    <row r="50" spans="1:43" ht="14.85" customHeight="1">
      <c r="A50" s="100"/>
      <c r="B50" s="198"/>
      <c r="C50" s="282" t="s">
        <v>689</v>
      </c>
      <c r="D50" s="282" t="s">
        <v>689</v>
      </c>
      <c r="E50" s="282" t="s">
        <v>689</v>
      </c>
      <c r="F50" s="283" t="s">
        <v>689</v>
      </c>
      <c r="G50" s="283" t="s">
        <v>689</v>
      </c>
      <c r="H50" s="283" t="s">
        <v>689</v>
      </c>
      <c r="I50" s="283"/>
      <c r="J50" s="283" t="s">
        <v>689</v>
      </c>
      <c r="K50" s="283" t="s">
        <v>689</v>
      </c>
      <c r="L50" s="283" t="s">
        <v>689</v>
      </c>
      <c r="M50" s="283"/>
      <c r="N50" s="283" t="s">
        <v>689</v>
      </c>
      <c r="O50" s="284" t="s">
        <v>689</v>
      </c>
      <c r="P50" s="284" t="s">
        <v>689</v>
      </c>
      <c r="Q50" s="284" t="s">
        <v>689</v>
      </c>
      <c r="R50" s="284" t="s">
        <v>689</v>
      </c>
      <c r="S50" s="273">
        <v>0</v>
      </c>
      <c r="T50" s="273">
        <v>0</v>
      </c>
      <c r="U50" s="273">
        <v>0</v>
      </c>
      <c r="V50" s="273">
        <v>0</v>
      </c>
      <c r="W50" s="273">
        <v>0</v>
      </c>
      <c r="X50" s="273">
        <f t="shared" si="0"/>
        <v>0</v>
      </c>
      <c r="AO50" s="197"/>
      <c r="AP50" s="197"/>
      <c r="AQ50" s="197"/>
    </row>
    <row r="51" spans="1:43" ht="14.85" customHeight="1">
      <c r="A51" s="100"/>
      <c r="B51" s="198"/>
      <c r="C51" s="282" t="s">
        <v>689</v>
      </c>
      <c r="D51" s="282" t="s">
        <v>689</v>
      </c>
      <c r="E51" s="282" t="s">
        <v>689</v>
      </c>
      <c r="F51" s="283" t="s">
        <v>689</v>
      </c>
      <c r="G51" s="283" t="s">
        <v>689</v>
      </c>
      <c r="H51" s="283" t="s">
        <v>689</v>
      </c>
      <c r="I51" s="283"/>
      <c r="J51" s="283" t="s">
        <v>689</v>
      </c>
      <c r="K51" s="283" t="s">
        <v>689</v>
      </c>
      <c r="L51" s="283" t="s">
        <v>689</v>
      </c>
      <c r="M51" s="283"/>
      <c r="N51" s="283" t="s">
        <v>689</v>
      </c>
      <c r="O51" s="284" t="s">
        <v>689</v>
      </c>
      <c r="P51" s="284" t="s">
        <v>689</v>
      </c>
      <c r="Q51" s="284" t="s">
        <v>689</v>
      </c>
      <c r="R51" s="284" t="s">
        <v>689</v>
      </c>
      <c r="S51" s="273">
        <v>0</v>
      </c>
      <c r="T51" s="273">
        <v>0</v>
      </c>
      <c r="U51" s="273">
        <v>0</v>
      </c>
      <c r="V51" s="273">
        <v>0</v>
      </c>
      <c r="W51" s="273">
        <v>0</v>
      </c>
      <c r="X51" s="273">
        <f t="shared" si="0"/>
        <v>0</v>
      </c>
      <c r="AO51" s="197"/>
      <c r="AP51" s="197"/>
      <c r="AQ51" s="197"/>
    </row>
    <row r="52" spans="1:43" ht="14.85" customHeight="1">
      <c r="A52" s="100"/>
      <c r="B52" s="198"/>
      <c r="C52" s="282" t="s">
        <v>689</v>
      </c>
      <c r="D52" s="282" t="s">
        <v>689</v>
      </c>
      <c r="E52" s="282" t="s">
        <v>689</v>
      </c>
      <c r="F52" s="283" t="s">
        <v>689</v>
      </c>
      <c r="G52" s="283" t="s">
        <v>689</v>
      </c>
      <c r="H52" s="283" t="s">
        <v>689</v>
      </c>
      <c r="I52" s="283"/>
      <c r="J52" s="283" t="s">
        <v>689</v>
      </c>
      <c r="K52" s="283" t="s">
        <v>689</v>
      </c>
      <c r="L52" s="283" t="s">
        <v>689</v>
      </c>
      <c r="M52" s="283"/>
      <c r="N52" s="283" t="s">
        <v>689</v>
      </c>
      <c r="O52" s="284" t="s">
        <v>689</v>
      </c>
      <c r="P52" s="284" t="s">
        <v>689</v>
      </c>
      <c r="Q52" s="284" t="s">
        <v>689</v>
      </c>
      <c r="R52" s="284" t="s">
        <v>689</v>
      </c>
      <c r="S52" s="273">
        <v>0</v>
      </c>
      <c r="T52" s="273">
        <v>0</v>
      </c>
      <c r="U52" s="273">
        <v>0</v>
      </c>
      <c r="V52" s="273">
        <v>0</v>
      </c>
      <c r="W52" s="273">
        <v>0</v>
      </c>
      <c r="X52" s="273">
        <f t="shared" si="0"/>
        <v>0</v>
      </c>
      <c r="AO52" s="197"/>
      <c r="AP52" s="197"/>
      <c r="AQ52" s="197"/>
    </row>
    <row r="53" spans="1:43" ht="14.85" customHeight="1">
      <c r="A53" s="100"/>
      <c r="B53" s="198"/>
      <c r="C53" s="282" t="s">
        <v>689</v>
      </c>
      <c r="D53" s="282" t="s">
        <v>689</v>
      </c>
      <c r="E53" s="282" t="s">
        <v>689</v>
      </c>
      <c r="F53" s="283" t="s">
        <v>689</v>
      </c>
      <c r="G53" s="283" t="s">
        <v>689</v>
      </c>
      <c r="H53" s="283" t="s">
        <v>689</v>
      </c>
      <c r="I53" s="283"/>
      <c r="J53" s="283" t="s">
        <v>689</v>
      </c>
      <c r="K53" s="283" t="s">
        <v>689</v>
      </c>
      <c r="L53" s="283" t="s">
        <v>689</v>
      </c>
      <c r="M53" s="283"/>
      <c r="N53" s="283" t="s">
        <v>689</v>
      </c>
      <c r="O53" s="284" t="s">
        <v>689</v>
      </c>
      <c r="P53" s="284" t="s">
        <v>689</v>
      </c>
      <c r="Q53" s="284" t="s">
        <v>689</v>
      </c>
      <c r="R53" s="284" t="s">
        <v>689</v>
      </c>
      <c r="S53" s="273">
        <v>0</v>
      </c>
      <c r="T53" s="273">
        <v>0</v>
      </c>
      <c r="U53" s="273">
        <v>0</v>
      </c>
      <c r="V53" s="273">
        <v>0</v>
      </c>
      <c r="W53" s="273">
        <v>0</v>
      </c>
      <c r="X53" s="273">
        <f t="shared" si="0"/>
        <v>0</v>
      </c>
      <c r="AO53" s="197"/>
      <c r="AP53" s="197"/>
      <c r="AQ53" s="197"/>
    </row>
    <row r="54" spans="1:43" ht="14.85" customHeight="1">
      <c r="A54" s="100"/>
      <c r="B54" s="198"/>
      <c r="C54" s="282" t="s">
        <v>689</v>
      </c>
      <c r="D54" s="282" t="s">
        <v>689</v>
      </c>
      <c r="E54" s="282" t="s">
        <v>689</v>
      </c>
      <c r="F54" s="283" t="s">
        <v>689</v>
      </c>
      <c r="G54" s="283" t="s">
        <v>689</v>
      </c>
      <c r="H54" s="283" t="s">
        <v>689</v>
      </c>
      <c r="I54" s="283"/>
      <c r="J54" s="283" t="s">
        <v>689</v>
      </c>
      <c r="K54" s="283" t="s">
        <v>689</v>
      </c>
      <c r="L54" s="283" t="s">
        <v>689</v>
      </c>
      <c r="M54" s="283"/>
      <c r="N54" s="283" t="s">
        <v>689</v>
      </c>
      <c r="O54" s="284" t="s">
        <v>689</v>
      </c>
      <c r="P54" s="284" t="s">
        <v>689</v>
      </c>
      <c r="Q54" s="284" t="s">
        <v>689</v>
      </c>
      <c r="R54" s="284" t="s">
        <v>689</v>
      </c>
      <c r="S54" s="273">
        <v>0</v>
      </c>
      <c r="T54" s="273">
        <v>0</v>
      </c>
      <c r="U54" s="273">
        <v>0</v>
      </c>
      <c r="V54" s="273">
        <v>0</v>
      </c>
      <c r="W54" s="273">
        <v>0</v>
      </c>
      <c r="X54" s="273">
        <f t="shared" si="0"/>
        <v>0</v>
      </c>
      <c r="AO54" s="197"/>
      <c r="AP54" s="197"/>
      <c r="AQ54" s="197"/>
    </row>
    <row r="55" spans="1:43" ht="14.85" customHeight="1">
      <c r="A55" s="100"/>
      <c r="B55" s="198"/>
      <c r="C55" s="282" t="s">
        <v>689</v>
      </c>
      <c r="D55" s="282" t="s">
        <v>689</v>
      </c>
      <c r="E55" s="282" t="s">
        <v>689</v>
      </c>
      <c r="F55" s="283" t="s">
        <v>689</v>
      </c>
      <c r="G55" s="283" t="s">
        <v>689</v>
      </c>
      <c r="H55" s="283" t="s">
        <v>689</v>
      </c>
      <c r="I55" s="283"/>
      <c r="J55" s="283" t="s">
        <v>689</v>
      </c>
      <c r="K55" s="283" t="s">
        <v>689</v>
      </c>
      <c r="L55" s="283" t="s">
        <v>689</v>
      </c>
      <c r="M55" s="283"/>
      <c r="N55" s="283" t="s">
        <v>689</v>
      </c>
      <c r="O55" s="284" t="s">
        <v>689</v>
      </c>
      <c r="P55" s="284" t="s">
        <v>689</v>
      </c>
      <c r="Q55" s="284" t="s">
        <v>689</v>
      </c>
      <c r="R55" s="284" t="s">
        <v>689</v>
      </c>
      <c r="S55" s="273">
        <v>0</v>
      </c>
      <c r="T55" s="273">
        <v>0</v>
      </c>
      <c r="U55" s="273">
        <v>0</v>
      </c>
      <c r="V55" s="273">
        <v>0</v>
      </c>
      <c r="W55" s="273">
        <v>0</v>
      </c>
      <c r="X55" s="273">
        <f t="shared" si="0"/>
        <v>0</v>
      </c>
      <c r="AO55" s="197"/>
      <c r="AP55" s="197"/>
      <c r="AQ55" s="197"/>
    </row>
    <row r="56" spans="1:43" ht="14.85" customHeight="1">
      <c r="A56" s="100"/>
      <c r="B56" s="198"/>
      <c r="C56" s="282" t="s">
        <v>689</v>
      </c>
      <c r="D56" s="282" t="s">
        <v>689</v>
      </c>
      <c r="E56" s="282" t="s">
        <v>689</v>
      </c>
      <c r="F56" s="283" t="s">
        <v>689</v>
      </c>
      <c r="G56" s="283" t="s">
        <v>689</v>
      </c>
      <c r="H56" s="283" t="s">
        <v>689</v>
      </c>
      <c r="I56" s="283"/>
      <c r="J56" s="283" t="s">
        <v>689</v>
      </c>
      <c r="K56" s="283" t="s">
        <v>689</v>
      </c>
      <c r="L56" s="283" t="s">
        <v>689</v>
      </c>
      <c r="M56" s="283"/>
      <c r="N56" s="283" t="s">
        <v>689</v>
      </c>
      <c r="O56" s="284" t="s">
        <v>689</v>
      </c>
      <c r="P56" s="284" t="s">
        <v>689</v>
      </c>
      <c r="Q56" s="284" t="s">
        <v>689</v>
      </c>
      <c r="R56" s="284" t="s">
        <v>689</v>
      </c>
      <c r="S56" s="273">
        <v>0</v>
      </c>
      <c r="T56" s="273">
        <v>0</v>
      </c>
      <c r="U56" s="273">
        <v>0</v>
      </c>
      <c r="V56" s="273">
        <v>0</v>
      </c>
      <c r="W56" s="273">
        <v>0</v>
      </c>
      <c r="X56" s="273">
        <f t="shared" si="0"/>
        <v>0</v>
      </c>
      <c r="AO56" s="197"/>
      <c r="AP56" s="197"/>
      <c r="AQ56" s="197"/>
    </row>
    <row r="57" spans="1:43" ht="14.85" customHeight="1">
      <c r="A57" s="100"/>
      <c r="B57" s="198"/>
      <c r="C57" s="282" t="s">
        <v>689</v>
      </c>
      <c r="D57" s="282" t="s">
        <v>689</v>
      </c>
      <c r="E57" s="282" t="s">
        <v>689</v>
      </c>
      <c r="F57" s="283" t="s">
        <v>689</v>
      </c>
      <c r="G57" s="283" t="s">
        <v>689</v>
      </c>
      <c r="H57" s="283" t="s">
        <v>689</v>
      </c>
      <c r="I57" s="283"/>
      <c r="J57" s="283" t="s">
        <v>689</v>
      </c>
      <c r="K57" s="283" t="s">
        <v>689</v>
      </c>
      <c r="L57" s="283" t="s">
        <v>689</v>
      </c>
      <c r="M57" s="283"/>
      <c r="N57" s="283" t="s">
        <v>689</v>
      </c>
      <c r="O57" s="284" t="s">
        <v>689</v>
      </c>
      <c r="P57" s="284" t="s">
        <v>689</v>
      </c>
      <c r="Q57" s="284" t="s">
        <v>689</v>
      </c>
      <c r="R57" s="284" t="s">
        <v>689</v>
      </c>
      <c r="S57" s="273">
        <v>0</v>
      </c>
      <c r="T57" s="273">
        <v>0</v>
      </c>
      <c r="U57" s="273">
        <v>0</v>
      </c>
      <c r="V57" s="273">
        <v>0</v>
      </c>
      <c r="W57" s="273">
        <v>0</v>
      </c>
      <c r="X57" s="273">
        <f t="shared" si="0"/>
        <v>0</v>
      </c>
      <c r="AO57" s="197"/>
      <c r="AP57" s="197"/>
      <c r="AQ57" s="197"/>
    </row>
    <row r="58" spans="1:43" ht="14.85" customHeight="1">
      <c r="A58" s="100"/>
      <c r="B58" s="198"/>
      <c r="C58" s="282" t="s">
        <v>689</v>
      </c>
      <c r="D58" s="282" t="s">
        <v>689</v>
      </c>
      <c r="E58" s="282" t="s">
        <v>689</v>
      </c>
      <c r="F58" s="283" t="s">
        <v>689</v>
      </c>
      <c r="G58" s="283" t="s">
        <v>689</v>
      </c>
      <c r="H58" s="283" t="s">
        <v>689</v>
      </c>
      <c r="I58" s="283"/>
      <c r="J58" s="283" t="s">
        <v>689</v>
      </c>
      <c r="K58" s="283" t="s">
        <v>689</v>
      </c>
      <c r="L58" s="283" t="s">
        <v>689</v>
      </c>
      <c r="M58" s="283"/>
      <c r="N58" s="283" t="s">
        <v>689</v>
      </c>
      <c r="O58" s="284" t="s">
        <v>689</v>
      </c>
      <c r="P58" s="284" t="s">
        <v>689</v>
      </c>
      <c r="Q58" s="284" t="s">
        <v>689</v>
      </c>
      <c r="R58" s="284" t="s">
        <v>689</v>
      </c>
      <c r="S58" s="273">
        <v>0</v>
      </c>
      <c r="T58" s="273">
        <v>0</v>
      </c>
      <c r="U58" s="273">
        <v>0</v>
      </c>
      <c r="V58" s="273">
        <v>0</v>
      </c>
      <c r="W58" s="273">
        <v>0</v>
      </c>
      <c r="X58" s="273">
        <f t="shared" si="0"/>
        <v>0</v>
      </c>
      <c r="AO58" s="197"/>
      <c r="AP58" s="197"/>
      <c r="AQ58" s="197"/>
    </row>
    <row r="59" spans="1:43" ht="14.85" customHeight="1">
      <c r="A59" s="100"/>
      <c r="B59" s="198"/>
      <c r="C59" s="282" t="s">
        <v>689</v>
      </c>
      <c r="D59" s="282" t="s">
        <v>689</v>
      </c>
      <c r="E59" s="282" t="s">
        <v>689</v>
      </c>
      <c r="F59" s="283" t="s">
        <v>689</v>
      </c>
      <c r="G59" s="283" t="s">
        <v>689</v>
      </c>
      <c r="H59" s="283" t="s">
        <v>689</v>
      </c>
      <c r="I59" s="283"/>
      <c r="J59" s="283" t="s">
        <v>689</v>
      </c>
      <c r="K59" s="283" t="s">
        <v>689</v>
      </c>
      <c r="L59" s="283" t="s">
        <v>689</v>
      </c>
      <c r="M59" s="283"/>
      <c r="N59" s="283" t="s">
        <v>689</v>
      </c>
      <c r="O59" s="284" t="s">
        <v>689</v>
      </c>
      <c r="P59" s="284" t="s">
        <v>689</v>
      </c>
      <c r="Q59" s="284" t="s">
        <v>689</v>
      </c>
      <c r="R59" s="284" t="s">
        <v>689</v>
      </c>
      <c r="S59" s="273">
        <v>0</v>
      </c>
      <c r="T59" s="273">
        <v>0</v>
      </c>
      <c r="U59" s="273">
        <v>0</v>
      </c>
      <c r="V59" s="273">
        <v>0</v>
      </c>
      <c r="W59" s="273">
        <v>0</v>
      </c>
      <c r="X59" s="273">
        <f t="shared" si="0"/>
        <v>0</v>
      </c>
      <c r="AO59" s="197"/>
      <c r="AP59" s="197"/>
      <c r="AQ59" s="197"/>
    </row>
    <row r="60" spans="1:43" ht="14.85" customHeight="1">
      <c r="A60" s="100"/>
      <c r="B60" s="198"/>
      <c r="C60" s="282" t="s">
        <v>689</v>
      </c>
      <c r="D60" s="282" t="s">
        <v>689</v>
      </c>
      <c r="E60" s="282" t="s">
        <v>689</v>
      </c>
      <c r="F60" s="283" t="s">
        <v>689</v>
      </c>
      <c r="G60" s="283" t="s">
        <v>689</v>
      </c>
      <c r="H60" s="283" t="s">
        <v>689</v>
      </c>
      <c r="I60" s="283"/>
      <c r="J60" s="283" t="s">
        <v>689</v>
      </c>
      <c r="K60" s="283" t="s">
        <v>689</v>
      </c>
      <c r="L60" s="283" t="s">
        <v>689</v>
      </c>
      <c r="M60" s="283"/>
      <c r="N60" s="283" t="s">
        <v>689</v>
      </c>
      <c r="O60" s="284" t="s">
        <v>689</v>
      </c>
      <c r="P60" s="284" t="s">
        <v>689</v>
      </c>
      <c r="Q60" s="284" t="s">
        <v>689</v>
      </c>
      <c r="R60" s="284" t="s">
        <v>689</v>
      </c>
      <c r="S60" s="273">
        <v>0</v>
      </c>
      <c r="T60" s="273">
        <v>0</v>
      </c>
      <c r="U60" s="273">
        <v>0</v>
      </c>
      <c r="V60" s="273">
        <v>0</v>
      </c>
      <c r="W60" s="273">
        <v>0</v>
      </c>
      <c r="X60" s="273">
        <f t="shared" si="0"/>
        <v>0</v>
      </c>
      <c r="AO60" s="197"/>
      <c r="AP60" s="197"/>
      <c r="AQ60" s="197"/>
    </row>
    <row r="61" spans="1:43" ht="14.85" customHeight="1">
      <c r="A61" s="100"/>
      <c r="B61" s="198"/>
      <c r="C61" s="282" t="s">
        <v>689</v>
      </c>
      <c r="D61" s="282" t="s">
        <v>689</v>
      </c>
      <c r="E61" s="282" t="s">
        <v>689</v>
      </c>
      <c r="F61" s="283" t="s">
        <v>689</v>
      </c>
      <c r="G61" s="283" t="s">
        <v>689</v>
      </c>
      <c r="H61" s="283" t="s">
        <v>689</v>
      </c>
      <c r="I61" s="283"/>
      <c r="J61" s="283" t="s">
        <v>689</v>
      </c>
      <c r="K61" s="283" t="s">
        <v>689</v>
      </c>
      <c r="L61" s="283" t="s">
        <v>689</v>
      </c>
      <c r="M61" s="283"/>
      <c r="N61" s="283" t="s">
        <v>689</v>
      </c>
      <c r="O61" s="284" t="s">
        <v>689</v>
      </c>
      <c r="P61" s="284" t="s">
        <v>689</v>
      </c>
      <c r="Q61" s="284" t="s">
        <v>689</v>
      </c>
      <c r="R61" s="284" t="s">
        <v>689</v>
      </c>
      <c r="S61" s="273">
        <v>0</v>
      </c>
      <c r="T61" s="273">
        <v>0</v>
      </c>
      <c r="U61" s="273">
        <v>0</v>
      </c>
      <c r="V61" s="273">
        <v>0</v>
      </c>
      <c r="W61" s="273">
        <v>0</v>
      </c>
      <c r="X61" s="273">
        <f t="shared" si="0"/>
        <v>0</v>
      </c>
      <c r="AO61" s="197"/>
      <c r="AP61" s="197"/>
      <c r="AQ61" s="197"/>
    </row>
    <row r="62" spans="1:43" ht="14.85" customHeight="1">
      <c r="A62" s="100"/>
      <c r="B62" s="198"/>
      <c r="C62" s="282" t="s">
        <v>689</v>
      </c>
      <c r="D62" s="282" t="s">
        <v>689</v>
      </c>
      <c r="E62" s="282" t="s">
        <v>689</v>
      </c>
      <c r="F62" s="283" t="s">
        <v>689</v>
      </c>
      <c r="G62" s="283" t="s">
        <v>689</v>
      </c>
      <c r="H62" s="283" t="s">
        <v>689</v>
      </c>
      <c r="I62" s="283"/>
      <c r="J62" s="283" t="s">
        <v>689</v>
      </c>
      <c r="K62" s="283" t="s">
        <v>689</v>
      </c>
      <c r="L62" s="283" t="s">
        <v>689</v>
      </c>
      <c r="M62" s="283"/>
      <c r="N62" s="283" t="s">
        <v>689</v>
      </c>
      <c r="O62" s="284" t="s">
        <v>689</v>
      </c>
      <c r="P62" s="284" t="s">
        <v>689</v>
      </c>
      <c r="Q62" s="284" t="s">
        <v>689</v>
      </c>
      <c r="R62" s="284" t="s">
        <v>689</v>
      </c>
      <c r="S62" s="273">
        <v>0</v>
      </c>
      <c r="T62" s="273">
        <v>0</v>
      </c>
      <c r="U62" s="273">
        <v>0</v>
      </c>
      <c r="V62" s="273">
        <v>0</v>
      </c>
      <c r="W62" s="273">
        <v>0</v>
      </c>
      <c r="X62" s="273">
        <f t="shared" si="0"/>
        <v>0</v>
      </c>
      <c r="AO62" s="197"/>
      <c r="AP62" s="197"/>
      <c r="AQ62" s="197"/>
    </row>
    <row r="63" spans="1:43" ht="14.85" customHeight="1">
      <c r="A63" s="100"/>
      <c r="B63" s="198"/>
      <c r="C63" s="282" t="s">
        <v>689</v>
      </c>
      <c r="D63" s="282" t="s">
        <v>689</v>
      </c>
      <c r="E63" s="282" t="s">
        <v>689</v>
      </c>
      <c r="F63" s="283" t="s">
        <v>689</v>
      </c>
      <c r="G63" s="283" t="s">
        <v>689</v>
      </c>
      <c r="H63" s="283" t="s">
        <v>689</v>
      </c>
      <c r="I63" s="283"/>
      <c r="J63" s="283" t="s">
        <v>689</v>
      </c>
      <c r="K63" s="283" t="s">
        <v>689</v>
      </c>
      <c r="L63" s="283" t="s">
        <v>689</v>
      </c>
      <c r="M63" s="283"/>
      <c r="N63" s="283" t="s">
        <v>689</v>
      </c>
      <c r="O63" s="284" t="s">
        <v>689</v>
      </c>
      <c r="P63" s="284" t="s">
        <v>689</v>
      </c>
      <c r="Q63" s="284" t="s">
        <v>689</v>
      </c>
      <c r="R63" s="284" t="s">
        <v>689</v>
      </c>
      <c r="S63" s="273">
        <v>0</v>
      </c>
      <c r="T63" s="273">
        <v>0</v>
      </c>
      <c r="U63" s="273">
        <v>0</v>
      </c>
      <c r="V63" s="273">
        <v>0</v>
      </c>
      <c r="W63" s="273">
        <v>0</v>
      </c>
      <c r="X63" s="273">
        <f t="shared" si="0"/>
        <v>0</v>
      </c>
      <c r="AO63" s="197"/>
      <c r="AP63" s="197"/>
      <c r="AQ63" s="197"/>
    </row>
    <row r="64" spans="1:43" ht="14.85" customHeight="1">
      <c r="A64" s="100"/>
      <c r="B64" s="198"/>
      <c r="C64" s="282" t="s">
        <v>689</v>
      </c>
      <c r="D64" s="282" t="s">
        <v>689</v>
      </c>
      <c r="E64" s="282" t="s">
        <v>689</v>
      </c>
      <c r="F64" s="283" t="s">
        <v>689</v>
      </c>
      <c r="G64" s="283" t="s">
        <v>689</v>
      </c>
      <c r="H64" s="283" t="s">
        <v>689</v>
      </c>
      <c r="I64" s="283"/>
      <c r="J64" s="283" t="s">
        <v>689</v>
      </c>
      <c r="K64" s="283" t="s">
        <v>689</v>
      </c>
      <c r="L64" s="283" t="s">
        <v>689</v>
      </c>
      <c r="M64" s="283"/>
      <c r="N64" s="283" t="s">
        <v>689</v>
      </c>
      <c r="O64" s="284" t="s">
        <v>689</v>
      </c>
      <c r="P64" s="284" t="s">
        <v>689</v>
      </c>
      <c r="Q64" s="284" t="s">
        <v>689</v>
      </c>
      <c r="R64" s="284" t="s">
        <v>689</v>
      </c>
      <c r="S64" s="273">
        <v>0</v>
      </c>
      <c r="T64" s="273">
        <v>0</v>
      </c>
      <c r="U64" s="273">
        <v>0</v>
      </c>
      <c r="V64" s="273">
        <v>0</v>
      </c>
      <c r="W64" s="273">
        <v>0</v>
      </c>
      <c r="X64" s="273">
        <f t="shared" si="0"/>
        <v>0</v>
      </c>
      <c r="AO64" s="197"/>
      <c r="AP64" s="197"/>
      <c r="AQ64" s="197"/>
    </row>
    <row r="65" spans="1:43" ht="14.85" customHeight="1">
      <c r="A65" s="100"/>
      <c r="B65" s="198"/>
      <c r="C65" s="282" t="s">
        <v>689</v>
      </c>
      <c r="D65" s="282" t="s">
        <v>689</v>
      </c>
      <c r="E65" s="282" t="s">
        <v>689</v>
      </c>
      <c r="F65" s="283" t="s">
        <v>689</v>
      </c>
      <c r="G65" s="283" t="s">
        <v>689</v>
      </c>
      <c r="H65" s="283" t="s">
        <v>689</v>
      </c>
      <c r="I65" s="283"/>
      <c r="J65" s="283" t="s">
        <v>689</v>
      </c>
      <c r="K65" s="283" t="s">
        <v>689</v>
      </c>
      <c r="L65" s="283" t="s">
        <v>689</v>
      </c>
      <c r="M65" s="283"/>
      <c r="N65" s="283" t="s">
        <v>689</v>
      </c>
      <c r="O65" s="284" t="s">
        <v>689</v>
      </c>
      <c r="P65" s="284" t="s">
        <v>689</v>
      </c>
      <c r="Q65" s="284" t="s">
        <v>689</v>
      </c>
      <c r="R65" s="284" t="s">
        <v>689</v>
      </c>
      <c r="S65" s="273">
        <v>0</v>
      </c>
      <c r="T65" s="273">
        <v>0</v>
      </c>
      <c r="U65" s="273">
        <v>0</v>
      </c>
      <c r="V65" s="273">
        <v>0</v>
      </c>
      <c r="W65" s="273">
        <v>0</v>
      </c>
      <c r="X65" s="273">
        <f t="shared" si="0"/>
        <v>0</v>
      </c>
      <c r="AO65" s="197"/>
      <c r="AP65" s="197"/>
      <c r="AQ65" s="197"/>
    </row>
    <row r="66" spans="1:43" ht="14.85" customHeight="1">
      <c r="A66" s="100"/>
      <c r="B66" s="198"/>
      <c r="C66" s="282" t="s">
        <v>689</v>
      </c>
      <c r="D66" s="282" t="s">
        <v>689</v>
      </c>
      <c r="E66" s="282" t="s">
        <v>689</v>
      </c>
      <c r="F66" s="283" t="s">
        <v>689</v>
      </c>
      <c r="G66" s="283" t="s">
        <v>689</v>
      </c>
      <c r="H66" s="283" t="s">
        <v>689</v>
      </c>
      <c r="I66" s="283"/>
      <c r="J66" s="283" t="s">
        <v>689</v>
      </c>
      <c r="K66" s="283" t="s">
        <v>689</v>
      </c>
      <c r="L66" s="283" t="s">
        <v>689</v>
      </c>
      <c r="M66" s="283"/>
      <c r="N66" s="283" t="s">
        <v>689</v>
      </c>
      <c r="O66" s="284" t="s">
        <v>689</v>
      </c>
      <c r="P66" s="284" t="s">
        <v>689</v>
      </c>
      <c r="Q66" s="284" t="s">
        <v>689</v>
      </c>
      <c r="R66" s="284" t="s">
        <v>689</v>
      </c>
      <c r="S66" s="273">
        <v>0</v>
      </c>
      <c r="T66" s="273">
        <v>0</v>
      </c>
      <c r="U66" s="273">
        <v>0</v>
      </c>
      <c r="V66" s="273">
        <v>0</v>
      </c>
      <c r="W66" s="273">
        <v>0</v>
      </c>
      <c r="X66" s="273">
        <f t="shared" si="0"/>
        <v>0</v>
      </c>
      <c r="AO66" s="197"/>
      <c r="AP66" s="197"/>
      <c r="AQ66" s="197"/>
    </row>
    <row r="67" spans="1:43" ht="14.85" customHeight="1">
      <c r="A67" s="100"/>
      <c r="B67" s="198"/>
      <c r="C67" s="282" t="s">
        <v>689</v>
      </c>
      <c r="D67" s="282" t="s">
        <v>689</v>
      </c>
      <c r="E67" s="282" t="s">
        <v>689</v>
      </c>
      <c r="F67" s="283" t="s">
        <v>689</v>
      </c>
      <c r="G67" s="283" t="s">
        <v>689</v>
      </c>
      <c r="H67" s="283" t="s">
        <v>689</v>
      </c>
      <c r="I67" s="283"/>
      <c r="J67" s="283" t="s">
        <v>689</v>
      </c>
      <c r="K67" s="283" t="s">
        <v>689</v>
      </c>
      <c r="L67" s="283" t="s">
        <v>689</v>
      </c>
      <c r="M67" s="283"/>
      <c r="N67" s="283" t="s">
        <v>689</v>
      </c>
      <c r="O67" s="284" t="s">
        <v>689</v>
      </c>
      <c r="P67" s="284" t="s">
        <v>689</v>
      </c>
      <c r="Q67" s="284" t="s">
        <v>689</v>
      </c>
      <c r="R67" s="284" t="s">
        <v>689</v>
      </c>
      <c r="S67" s="273">
        <v>0</v>
      </c>
      <c r="T67" s="273">
        <v>0</v>
      </c>
      <c r="U67" s="273">
        <v>0</v>
      </c>
      <c r="V67" s="273">
        <v>0</v>
      </c>
      <c r="W67" s="273">
        <v>0</v>
      </c>
      <c r="X67" s="273">
        <f t="shared" si="0"/>
        <v>0</v>
      </c>
      <c r="AO67" s="197"/>
      <c r="AP67" s="197"/>
      <c r="AQ67" s="197"/>
    </row>
    <row r="68" spans="1:43" ht="14.85" customHeight="1">
      <c r="A68" s="100"/>
      <c r="B68" s="198"/>
      <c r="C68" s="282" t="s">
        <v>689</v>
      </c>
      <c r="D68" s="282" t="s">
        <v>689</v>
      </c>
      <c r="E68" s="282" t="s">
        <v>689</v>
      </c>
      <c r="F68" s="283" t="s">
        <v>689</v>
      </c>
      <c r="G68" s="283" t="s">
        <v>689</v>
      </c>
      <c r="H68" s="283" t="s">
        <v>689</v>
      </c>
      <c r="I68" s="283"/>
      <c r="J68" s="283" t="s">
        <v>689</v>
      </c>
      <c r="K68" s="283" t="s">
        <v>689</v>
      </c>
      <c r="L68" s="283" t="s">
        <v>689</v>
      </c>
      <c r="M68" s="283"/>
      <c r="N68" s="283" t="s">
        <v>689</v>
      </c>
      <c r="O68" s="284" t="s">
        <v>689</v>
      </c>
      <c r="P68" s="284" t="s">
        <v>689</v>
      </c>
      <c r="Q68" s="284" t="s">
        <v>689</v>
      </c>
      <c r="R68" s="284" t="s">
        <v>689</v>
      </c>
      <c r="S68" s="273">
        <v>0</v>
      </c>
      <c r="T68" s="273">
        <v>0</v>
      </c>
      <c r="U68" s="273">
        <v>0</v>
      </c>
      <c r="V68" s="273">
        <v>0</v>
      </c>
      <c r="W68" s="273">
        <v>0</v>
      </c>
      <c r="X68" s="273">
        <f t="shared" si="0"/>
        <v>0</v>
      </c>
      <c r="AO68" s="197"/>
      <c r="AP68" s="197"/>
      <c r="AQ68" s="197"/>
    </row>
    <row r="69" spans="1:43" ht="14.85" customHeight="1">
      <c r="A69" s="100"/>
      <c r="B69" s="198"/>
      <c r="C69" s="282" t="s">
        <v>689</v>
      </c>
      <c r="D69" s="282" t="s">
        <v>689</v>
      </c>
      <c r="E69" s="282" t="s">
        <v>689</v>
      </c>
      <c r="F69" s="283" t="s">
        <v>689</v>
      </c>
      <c r="G69" s="283" t="s">
        <v>689</v>
      </c>
      <c r="H69" s="283" t="s">
        <v>689</v>
      </c>
      <c r="I69" s="283"/>
      <c r="J69" s="283" t="s">
        <v>689</v>
      </c>
      <c r="K69" s="283" t="s">
        <v>689</v>
      </c>
      <c r="L69" s="283" t="s">
        <v>689</v>
      </c>
      <c r="M69" s="283"/>
      <c r="N69" s="283" t="s">
        <v>689</v>
      </c>
      <c r="O69" s="284" t="s">
        <v>689</v>
      </c>
      <c r="P69" s="284" t="s">
        <v>689</v>
      </c>
      <c r="Q69" s="284" t="s">
        <v>689</v>
      </c>
      <c r="R69" s="284" t="s">
        <v>689</v>
      </c>
      <c r="S69" s="273">
        <v>0</v>
      </c>
      <c r="T69" s="273">
        <v>0</v>
      </c>
      <c r="U69" s="273">
        <v>0</v>
      </c>
      <c r="V69" s="273">
        <v>0</v>
      </c>
      <c r="W69" s="273">
        <v>0</v>
      </c>
      <c r="X69" s="273">
        <f t="shared" si="0"/>
        <v>0</v>
      </c>
      <c r="AO69" s="197"/>
      <c r="AP69" s="197"/>
      <c r="AQ69" s="197"/>
    </row>
    <row r="70" spans="1:43" ht="14.85" customHeight="1">
      <c r="A70" s="100"/>
      <c r="B70" s="198"/>
      <c r="C70" s="282" t="s">
        <v>689</v>
      </c>
      <c r="D70" s="282" t="s">
        <v>689</v>
      </c>
      <c r="E70" s="282" t="s">
        <v>689</v>
      </c>
      <c r="F70" s="283" t="s">
        <v>689</v>
      </c>
      <c r="G70" s="283" t="s">
        <v>689</v>
      </c>
      <c r="H70" s="283" t="s">
        <v>689</v>
      </c>
      <c r="I70" s="283"/>
      <c r="J70" s="283" t="s">
        <v>689</v>
      </c>
      <c r="K70" s="283" t="s">
        <v>689</v>
      </c>
      <c r="L70" s="283" t="s">
        <v>689</v>
      </c>
      <c r="M70" s="283"/>
      <c r="N70" s="283" t="s">
        <v>689</v>
      </c>
      <c r="O70" s="284" t="s">
        <v>689</v>
      </c>
      <c r="P70" s="284" t="s">
        <v>689</v>
      </c>
      <c r="Q70" s="284" t="s">
        <v>689</v>
      </c>
      <c r="R70" s="284" t="s">
        <v>689</v>
      </c>
      <c r="S70" s="273">
        <v>0</v>
      </c>
      <c r="T70" s="273">
        <v>0</v>
      </c>
      <c r="U70" s="273">
        <v>0</v>
      </c>
      <c r="V70" s="273">
        <v>0</v>
      </c>
      <c r="W70" s="273">
        <v>0</v>
      </c>
      <c r="X70" s="273">
        <f t="shared" si="0"/>
        <v>0</v>
      </c>
      <c r="AO70" s="197"/>
      <c r="AP70" s="197"/>
      <c r="AQ70" s="197"/>
    </row>
    <row r="71" spans="1:43" ht="14.85" customHeight="1">
      <c r="A71" s="100"/>
      <c r="B71" s="198"/>
      <c r="C71" s="282" t="s">
        <v>689</v>
      </c>
      <c r="D71" s="282" t="s">
        <v>689</v>
      </c>
      <c r="E71" s="282" t="s">
        <v>689</v>
      </c>
      <c r="F71" s="283" t="s">
        <v>689</v>
      </c>
      <c r="G71" s="283" t="s">
        <v>689</v>
      </c>
      <c r="H71" s="283" t="s">
        <v>689</v>
      </c>
      <c r="I71" s="283"/>
      <c r="J71" s="283" t="s">
        <v>689</v>
      </c>
      <c r="K71" s="283" t="s">
        <v>689</v>
      </c>
      <c r="L71" s="283" t="s">
        <v>689</v>
      </c>
      <c r="M71" s="283"/>
      <c r="N71" s="283" t="s">
        <v>689</v>
      </c>
      <c r="O71" s="284" t="s">
        <v>689</v>
      </c>
      <c r="P71" s="284" t="s">
        <v>689</v>
      </c>
      <c r="Q71" s="284" t="s">
        <v>689</v>
      </c>
      <c r="R71" s="284" t="s">
        <v>689</v>
      </c>
      <c r="S71" s="273">
        <v>0</v>
      </c>
      <c r="T71" s="273">
        <v>0</v>
      </c>
      <c r="U71" s="273">
        <v>0</v>
      </c>
      <c r="V71" s="273">
        <v>0</v>
      </c>
      <c r="W71" s="273">
        <v>0</v>
      </c>
      <c r="X71" s="273">
        <f t="shared" si="0"/>
        <v>0</v>
      </c>
      <c r="AO71" s="197"/>
      <c r="AP71" s="197"/>
      <c r="AQ71" s="197"/>
    </row>
    <row r="72" spans="1:43" ht="14.85" customHeight="1">
      <c r="A72" s="100"/>
      <c r="B72" s="198"/>
      <c r="C72" s="282" t="s">
        <v>689</v>
      </c>
      <c r="D72" s="282" t="s">
        <v>689</v>
      </c>
      <c r="E72" s="282" t="s">
        <v>689</v>
      </c>
      <c r="F72" s="283" t="s">
        <v>689</v>
      </c>
      <c r="G72" s="283" t="s">
        <v>689</v>
      </c>
      <c r="H72" s="283" t="s">
        <v>689</v>
      </c>
      <c r="I72" s="283"/>
      <c r="J72" s="283" t="s">
        <v>689</v>
      </c>
      <c r="K72" s="283" t="s">
        <v>689</v>
      </c>
      <c r="L72" s="283" t="s">
        <v>689</v>
      </c>
      <c r="M72" s="283"/>
      <c r="N72" s="283" t="s">
        <v>689</v>
      </c>
      <c r="O72" s="284" t="s">
        <v>689</v>
      </c>
      <c r="P72" s="284" t="s">
        <v>689</v>
      </c>
      <c r="Q72" s="284" t="s">
        <v>689</v>
      </c>
      <c r="R72" s="284" t="s">
        <v>689</v>
      </c>
      <c r="S72" s="273">
        <v>0</v>
      </c>
      <c r="T72" s="273">
        <v>0</v>
      </c>
      <c r="U72" s="273">
        <v>0</v>
      </c>
      <c r="V72" s="273">
        <v>0</v>
      </c>
      <c r="W72" s="273">
        <v>0</v>
      </c>
      <c r="X72" s="273">
        <f t="shared" si="0"/>
        <v>0</v>
      </c>
      <c r="AO72" s="197"/>
      <c r="AP72" s="197"/>
      <c r="AQ72" s="197"/>
    </row>
    <row r="73" spans="1:43" ht="14.85" customHeight="1">
      <c r="A73" s="100"/>
      <c r="B73" s="198"/>
      <c r="C73" s="282" t="s">
        <v>689</v>
      </c>
      <c r="D73" s="282" t="s">
        <v>689</v>
      </c>
      <c r="E73" s="282" t="s">
        <v>689</v>
      </c>
      <c r="F73" s="283" t="s">
        <v>689</v>
      </c>
      <c r="G73" s="283" t="s">
        <v>689</v>
      </c>
      <c r="H73" s="283" t="s">
        <v>689</v>
      </c>
      <c r="I73" s="283"/>
      <c r="J73" s="283" t="s">
        <v>689</v>
      </c>
      <c r="K73" s="283" t="s">
        <v>689</v>
      </c>
      <c r="L73" s="283" t="s">
        <v>689</v>
      </c>
      <c r="M73" s="283"/>
      <c r="N73" s="283" t="s">
        <v>689</v>
      </c>
      <c r="O73" s="284" t="s">
        <v>689</v>
      </c>
      <c r="P73" s="284" t="s">
        <v>689</v>
      </c>
      <c r="Q73" s="284" t="s">
        <v>689</v>
      </c>
      <c r="R73" s="284" t="s">
        <v>689</v>
      </c>
      <c r="S73" s="273">
        <v>0</v>
      </c>
      <c r="T73" s="273">
        <v>0</v>
      </c>
      <c r="U73" s="273">
        <v>0</v>
      </c>
      <c r="V73" s="273">
        <v>0</v>
      </c>
      <c r="W73" s="273">
        <v>0</v>
      </c>
      <c r="X73" s="273">
        <f t="shared" si="0"/>
        <v>0</v>
      </c>
      <c r="AO73" s="197"/>
      <c r="AP73" s="197"/>
      <c r="AQ73" s="197"/>
    </row>
    <row r="74" spans="1:43" ht="14.85" customHeight="1">
      <c r="A74" s="100"/>
      <c r="B74" s="198"/>
      <c r="C74" s="282" t="s">
        <v>689</v>
      </c>
      <c r="D74" s="282" t="s">
        <v>689</v>
      </c>
      <c r="E74" s="282" t="s">
        <v>689</v>
      </c>
      <c r="F74" s="283" t="s">
        <v>689</v>
      </c>
      <c r="G74" s="283" t="s">
        <v>689</v>
      </c>
      <c r="H74" s="283" t="s">
        <v>689</v>
      </c>
      <c r="I74" s="283"/>
      <c r="J74" s="283" t="s">
        <v>689</v>
      </c>
      <c r="K74" s="283" t="s">
        <v>689</v>
      </c>
      <c r="L74" s="283" t="s">
        <v>689</v>
      </c>
      <c r="M74" s="283"/>
      <c r="N74" s="283" t="s">
        <v>689</v>
      </c>
      <c r="O74" s="284" t="s">
        <v>689</v>
      </c>
      <c r="P74" s="284" t="s">
        <v>689</v>
      </c>
      <c r="Q74" s="284" t="s">
        <v>689</v>
      </c>
      <c r="R74" s="284" t="s">
        <v>689</v>
      </c>
      <c r="S74" s="273">
        <v>0</v>
      </c>
      <c r="T74" s="273">
        <v>0</v>
      </c>
      <c r="U74" s="273">
        <v>0</v>
      </c>
      <c r="V74" s="273">
        <v>0</v>
      </c>
      <c r="W74" s="273">
        <v>0</v>
      </c>
      <c r="X74" s="273">
        <f t="shared" si="0"/>
        <v>0</v>
      </c>
      <c r="AO74" s="197"/>
      <c r="AP74" s="197"/>
      <c r="AQ74" s="197"/>
    </row>
    <row r="75" spans="1:43" ht="14.85" customHeight="1">
      <c r="A75" s="100"/>
      <c r="B75" s="198"/>
      <c r="C75" s="282" t="s">
        <v>689</v>
      </c>
      <c r="D75" s="282" t="s">
        <v>689</v>
      </c>
      <c r="E75" s="282" t="s">
        <v>689</v>
      </c>
      <c r="F75" s="283" t="s">
        <v>689</v>
      </c>
      <c r="G75" s="283" t="s">
        <v>689</v>
      </c>
      <c r="H75" s="283" t="s">
        <v>689</v>
      </c>
      <c r="I75" s="283"/>
      <c r="J75" s="283" t="s">
        <v>689</v>
      </c>
      <c r="K75" s="283" t="s">
        <v>689</v>
      </c>
      <c r="L75" s="283" t="s">
        <v>689</v>
      </c>
      <c r="M75" s="283"/>
      <c r="N75" s="283" t="s">
        <v>689</v>
      </c>
      <c r="O75" s="284" t="s">
        <v>689</v>
      </c>
      <c r="P75" s="284" t="s">
        <v>689</v>
      </c>
      <c r="Q75" s="284" t="s">
        <v>689</v>
      </c>
      <c r="R75" s="284" t="s">
        <v>689</v>
      </c>
      <c r="S75" s="273">
        <v>0</v>
      </c>
      <c r="T75" s="273">
        <v>0</v>
      </c>
      <c r="U75" s="273">
        <v>0</v>
      </c>
      <c r="V75" s="273">
        <v>0</v>
      </c>
      <c r="W75" s="273">
        <v>0</v>
      </c>
      <c r="X75" s="273">
        <f t="shared" si="0"/>
        <v>0</v>
      </c>
      <c r="AO75" s="197"/>
      <c r="AP75" s="197"/>
      <c r="AQ75" s="197"/>
    </row>
    <row r="76" spans="1:43" ht="14.85" customHeight="1">
      <c r="A76" s="100"/>
      <c r="B76" s="198"/>
      <c r="C76" s="282" t="s">
        <v>689</v>
      </c>
      <c r="D76" s="282" t="s">
        <v>689</v>
      </c>
      <c r="E76" s="282" t="s">
        <v>689</v>
      </c>
      <c r="F76" s="283" t="s">
        <v>689</v>
      </c>
      <c r="G76" s="283" t="s">
        <v>689</v>
      </c>
      <c r="H76" s="283" t="s">
        <v>689</v>
      </c>
      <c r="I76" s="283"/>
      <c r="J76" s="283" t="s">
        <v>689</v>
      </c>
      <c r="K76" s="283" t="s">
        <v>689</v>
      </c>
      <c r="L76" s="283" t="s">
        <v>689</v>
      </c>
      <c r="M76" s="283"/>
      <c r="N76" s="283" t="s">
        <v>689</v>
      </c>
      <c r="O76" s="284" t="s">
        <v>689</v>
      </c>
      <c r="P76" s="284" t="s">
        <v>689</v>
      </c>
      <c r="Q76" s="284" t="s">
        <v>689</v>
      </c>
      <c r="R76" s="284" t="s">
        <v>689</v>
      </c>
      <c r="S76" s="273">
        <v>0</v>
      </c>
      <c r="T76" s="273">
        <v>0</v>
      </c>
      <c r="U76" s="273">
        <v>0</v>
      </c>
      <c r="V76" s="273">
        <v>0</v>
      </c>
      <c r="W76" s="273">
        <v>0</v>
      </c>
      <c r="X76" s="273">
        <f t="shared" si="0"/>
        <v>0</v>
      </c>
      <c r="AO76" s="197"/>
      <c r="AP76" s="197"/>
      <c r="AQ76" s="197"/>
    </row>
    <row r="77" spans="1:43" ht="14.85" customHeight="1">
      <c r="A77" s="100"/>
      <c r="B77" s="198"/>
      <c r="C77" s="282" t="s">
        <v>689</v>
      </c>
      <c r="D77" s="282" t="s">
        <v>689</v>
      </c>
      <c r="E77" s="282" t="s">
        <v>689</v>
      </c>
      <c r="F77" s="283" t="s">
        <v>689</v>
      </c>
      <c r="G77" s="283" t="s">
        <v>689</v>
      </c>
      <c r="H77" s="283" t="s">
        <v>689</v>
      </c>
      <c r="I77" s="283"/>
      <c r="J77" s="283" t="s">
        <v>689</v>
      </c>
      <c r="K77" s="283" t="s">
        <v>689</v>
      </c>
      <c r="L77" s="283" t="s">
        <v>689</v>
      </c>
      <c r="M77" s="283"/>
      <c r="N77" s="283" t="s">
        <v>689</v>
      </c>
      <c r="O77" s="284" t="s">
        <v>689</v>
      </c>
      <c r="P77" s="284" t="s">
        <v>689</v>
      </c>
      <c r="Q77" s="284" t="s">
        <v>689</v>
      </c>
      <c r="R77" s="284" t="s">
        <v>689</v>
      </c>
      <c r="S77" s="273">
        <v>0</v>
      </c>
      <c r="T77" s="273">
        <v>0</v>
      </c>
      <c r="U77" s="273">
        <v>0</v>
      </c>
      <c r="V77" s="273">
        <v>0</v>
      </c>
      <c r="W77" s="273">
        <v>0</v>
      </c>
      <c r="X77" s="273">
        <f t="shared" si="0"/>
        <v>0</v>
      </c>
      <c r="AO77" s="197"/>
      <c r="AP77" s="197"/>
      <c r="AQ77" s="197"/>
    </row>
    <row r="78" spans="1:43" ht="14.85" customHeight="1">
      <c r="A78" s="100"/>
      <c r="B78" s="198"/>
      <c r="C78" s="282" t="s">
        <v>689</v>
      </c>
      <c r="D78" s="282" t="s">
        <v>689</v>
      </c>
      <c r="E78" s="282" t="s">
        <v>689</v>
      </c>
      <c r="F78" s="283" t="s">
        <v>689</v>
      </c>
      <c r="G78" s="283" t="s">
        <v>689</v>
      </c>
      <c r="H78" s="283" t="s">
        <v>689</v>
      </c>
      <c r="I78" s="283"/>
      <c r="J78" s="283" t="s">
        <v>689</v>
      </c>
      <c r="K78" s="283" t="s">
        <v>689</v>
      </c>
      <c r="L78" s="283" t="s">
        <v>689</v>
      </c>
      <c r="M78" s="283"/>
      <c r="N78" s="283" t="s">
        <v>689</v>
      </c>
      <c r="O78" s="284" t="s">
        <v>689</v>
      </c>
      <c r="P78" s="284" t="s">
        <v>689</v>
      </c>
      <c r="Q78" s="284" t="s">
        <v>689</v>
      </c>
      <c r="R78" s="284" t="s">
        <v>689</v>
      </c>
      <c r="S78" s="273">
        <v>0</v>
      </c>
      <c r="T78" s="273">
        <v>0</v>
      </c>
      <c r="U78" s="273">
        <v>0</v>
      </c>
      <c r="V78" s="273">
        <v>0</v>
      </c>
      <c r="W78" s="273">
        <v>0</v>
      </c>
      <c r="X78" s="273">
        <f t="shared" si="0"/>
        <v>0</v>
      </c>
      <c r="AO78" s="197"/>
      <c r="AP78" s="197"/>
      <c r="AQ78" s="197"/>
    </row>
    <row r="79" spans="1:43" ht="14.85" customHeight="1">
      <c r="A79" s="100"/>
      <c r="B79" s="198"/>
      <c r="C79" s="282" t="s">
        <v>689</v>
      </c>
      <c r="D79" s="282" t="s">
        <v>689</v>
      </c>
      <c r="E79" s="282" t="s">
        <v>689</v>
      </c>
      <c r="F79" s="283" t="s">
        <v>689</v>
      </c>
      <c r="G79" s="283" t="s">
        <v>689</v>
      </c>
      <c r="H79" s="283" t="s">
        <v>689</v>
      </c>
      <c r="I79" s="283"/>
      <c r="J79" s="283" t="s">
        <v>689</v>
      </c>
      <c r="K79" s="283" t="s">
        <v>689</v>
      </c>
      <c r="L79" s="283" t="s">
        <v>689</v>
      </c>
      <c r="M79" s="283"/>
      <c r="N79" s="283" t="s">
        <v>689</v>
      </c>
      <c r="O79" s="284" t="s">
        <v>689</v>
      </c>
      <c r="P79" s="284" t="s">
        <v>689</v>
      </c>
      <c r="Q79" s="284" t="s">
        <v>689</v>
      </c>
      <c r="R79" s="284" t="s">
        <v>689</v>
      </c>
      <c r="S79" s="273">
        <v>0</v>
      </c>
      <c r="T79" s="273">
        <v>0</v>
      </c>
      <c r="U79" s="273">
        <v>0</v>
      </c>
      <c r="V79" s="273">
        <v>0</v>
      </c>
      <c r="W79" s="273">
        <v>0</v>
      </c>
      <c r="X79" s="273">
        <f t="shared" si="0"/>
        <v>0</v>
      </c>
      <c r="AO79" s="197"/>
      <c r="AP79" s="197"/>
      <c r="AQ79" s="197"/>
    </row>
    <row r="80" spans="1:43" ht="14.85" customHeight="1">
      <c r="A80" s="100"/>
      <c r="B80" s="198"/>
      <c r="C80" s="282" t="s">
        <v>689</v>
      </c>
      <c r="D80" s="282" t="s">
        <v>689</v>
      </c>
      <c r="E80" s="282" t="s">
        <v>689</v>
      </c>
      <c r="F80" s="283" t="s">
        <v>689</v>
      </c>
      <c r="G80" s="283" t="s">
        <v>689</v>
      </c>
      <c r="H80" s="283" t="s">
        <v>689</v>
      </c>
      <c r="I80" s="283"/>
      <c r="J80" s="283" t="s">
        <v>689</v>
      </c>
      <c r="K80" s="283" t="s">
        <v>689</v>
      </c>
      <c r="L80" s="283" t="s">
        <v>689</v>
      </c>
      <c r="M80" s="283"/>
      <c r="N80" s="283" t="s">
        <v>689</v>
      </c>
      <c r="O80" s="284" t="s">
        <v>689</v>
      </c>
      <c r="P80" s="284" t="s">
        <v>689</v>
      </c>
      <c r="Q80" s="284" t="s">
        <v>689</v>
      </c>
      <c r="R80" s="284" t="s">
        <v>689</v>
      </c>
      <c r="S80" s="273">
        <v>0</v>
      </c>
      <c r="T80" s="273">
        <v>0</v>
      </c>
      <c r="U80" s="273">
        <v>0</v>
      </c>
      <c r="V80" s="273">
        <v>0</v>
      </c>
      <c r="W80" s="273">
        <v>0</v>
      </c>
      <c r="X80" s="273">
        <f t="shared" si="0"/>
        <v>0</v>
      </c>
      <c r="AO80" s="197"/>
      <c r="AP80" s="197"/>
      <c r="AQ80" s="197"/>
    </row>
    <row r="81" spans="1:43" ht="14.85" customHeight="1">
      <c r="A81" s="100"/>
      <c r="B81" s="198"/>
      <c r="C81" s="282" t="s">
        <v>689</v>
      </c>
      <c r="D81" s="282" t="s">
        <v>689</v>
      </c>
      <c r="E81" s="282" t="s">
        <v>689</v>
      </c>
      <c r="F81" s="283" t="s">
        <v>689</v>
      </c>
      <c r="G81" s="283" t="s">
        <v>689</v>
      </c>
      <c r="H81" s="283" t="s">
        <v>689</v>
      </c>
      <c r="I81" s="283"/>
      <c r="J81" s="283" t="s">
        <v>689</v>
      </c>
      <c r="K81" s="283" t="s">
        <v>689</v>
      </c>
      <c r="L81" s="283" t="s">
        <v>689</v>
      </c>
      <c r="M81" s="283"/>
      <c r="N81" s="283" t="s">
        <v>689</v>
      </c>
      <c r="O81" s="284" t="s">
        <v>689</v>
      </c>
      <c r="P81" s="284" t="s">
        <v>689</v>
      </c>
      <c r="Q81" s="284" t="s">
        <v>689</v>
      </c>
      <c r="R81" s="284" t="s">
        <v>689</v>
      </c>
      <c r="S81" s="273">
        <v>0</v>
      </c>
      <c r="T81" s="273">
        <v>0</v>
      </c>
      <c r="U81" s="273">
        <v>0</v>
      </c>
      <c r="V81" s="273">
        <v>0</v>
      </c>
      <c r="W81" s="273">
        <v>0</v>
      </c>
      <c r="X81" s="273">
        <f t="shared" si="0"/>
        <v>0</v>
      </c>
      <c r="AO81" s="197"/>
      <c r="AP81" s="197"/>
      <c r="AQ81" s="197"/>
    </row>
    <row r="82" spans="1:43" ht="14.85" customHeight="1">
      <c r="A82" s="100"/>
      <c r="B82" s="198"/>
      <c r="C82" s="282" t="s">
        <v>689</v>
      </c>
      <c r="D82" s="282" t="s">
        <v>689</v>
      </c>
      <c r="E82" s="282" t="s">
        <v>689</v>
      </c>
      <c r="F82" s="283" t="s">
        <v>689</v>
      </c>
      <c r="G82" s="283" t="s">
        <v>689</v>
      </c>
      <c r="H82" s="283" t="s">
        <v>689</v>
      </c>
      <c r="I82" s="283"/>
      <c r="J82" s="283" t="s">
        <v>689</v>
      </c>
      <c r="K82" s="283" t="s">
        <v>689</v>
      </c>
      <c r="L82" s="283" t="s">
        <v>689</v>
      </c>
      <c r="M82" s="283"/>
      <c r="N82" s="283" t="s">
        <v>689</v>
      </c>
      <c r="O82" s="284" t="s">
        <v>689</v>
      </c>
      <c r="P82" s="284" t="s">
        <v>689</v>
      </c>
      <c r="Q82" s="284" t="s">
        <v>689</v>
      </c>
      <c r="R82" s="284" t="s">
        <v>689</v>
      </c>
      <c r="S82" s="273">
        <v>0</v>
      </c>
      <c r="T82" s="273">
        <v>0</v>
      </c>
      <c r="U82" s="273">
        <v>0</v>
      </c>
      <c r="V82" s="273">
        <v>0</v>
      </c>
      <c r="W82" s="273">
        <v>0</v>
      </c>
      <c r="X82" s="273">
        <f t="shared" si="0"/>
        <v>0</v>
      </c>
      <c r="AO82" s="197"/>
      <c r="AP82" s="197"/>
      <c r="AQ82" s="197"/>
    </row>
    <row r="83" spans="1:43" ht="14.85" customHeight="1">
      <c r="A83" s="100"/>
      <c r="B83" s="198"/>
      <c r="C83" s="282" t="s">
        <v>689</v>
      </c>
      <c r="D83" s="282" t="s">
        <v>689</v>
      </c>
      <c r="E83" s="282" t="s">
        <v>689</v>
      </c>
      <c r="F83" s="283" t="s">
        <v>689</v>
      </c>
      <c r="G83" s="283" t="s">
        <v>689</v>
      </c>
      <c r="H83" s="283" t="s">
        <v>689</v>
      </c>
      <c r="I83" s="283"/>
      <c r="J83" s="283" t="s">
        <v>689</v>
      </c>
      <c r="K83" s="283" t="s">
        <v>689</v>
      </c>
      <c r="L83" s="283" t="s">
        <v>689</v>
      </c>
      <c r="M83" s="283"/>
      <c r="N83" s="283" t="s">
        <v>689</v>
      </c>
      <c r="O83" s="284" t="s">
        <v>689</v>
      </c>
      <c r="P83" s="284" t="s">
        <v>689</v>
      </c>
      <c r="Q83" s="284" t="s">
        <v>689</v>
      </c>
      <c r="R83" s="284" t="s">
        <v>689</v>
      </c>
      <c r="S83" s="273">
        <v>0</v>
      </c>
      <c r="T83" s="273">
        <v>0</v>
      </c>
      <c r="U83" s="273">
        <v>0</v>
      </c>
      <c r="V83" s="273">
        <v>0</v>
      </c>
      <c r="W83" s="273">
        <v>0</v>
      </c>
      <c r="X83" s="273">
        <f t="shared" si="0"/>
        <v>0</v>
      </c>
      <c r="AO83" s="197"/>
      <c r="AP83" s="197"/>
      <c r="AQ83" s="197"/>
    </row>
    <row r="84" spans="1:43" ht="14.85" customHeight="1">
      <c r="A84" s="100"/>
      <c r="B84" s="198"/>
      <c r="C84" s="282" t="s">
        <v>689</v>
      </c>
      <c r="D84" s="282" t="s">
        <v>689</v>
      </c>
      <c r="E84" s="282" t="s">
        <v>689</v>
      </c>
      <c r="F84" s="283" t="s">
        <v>689</v>
      </c>
      <c r="G84" s="283" t="s">
        <v>689</v>
      </c>
      <c r="H84" s="283" t="s">
        <v>689</v>
      </c>
      <c r="I84" s="283"/>
      <c r="J84" s="283" t="s">
        <v>689</v>
      </c>
      <c r="K84" s="283" t="s">
        <v>689</v>
      </c>
      <c r="L84" s="283" t="s">
        <v>689</v>
      </c>
      <c r="M84" s="283"/>
      <c r="N84" s="283" t="s">
        <v>689</v>
      </c>
      <c r="O84" s="284" t="s">
        <v>689</v>
      </c>
      <c r="P84" s="284" t="s">
        <v>689</v>
      </c>
      <c r="Q84" s="284" t="s">
        <v>689</v>
      </c>
      <c r="R84" s="284" t="s">
        <v>689</v>
      </c>
      <c r="S84" s="273">
        <v>0</v>
      </c>
      <c r="T84" s="273">
        <v>0</v>
      </c>
      <c r="U84" s="273">
        <v>0</v>
      </c>
      <c r="V84" s="273">
        <v>0</v>
      </c>
      <c r="W84" s="273">
        <v>0</v>
      </c>
      <c r="X84" s="273">
        <f t="shared" si="0"/>
        <v>0</v>
      </c>
      <c r="AO84" s="197"/>
      <c r="AP84" s="197"/>
      <c r="AQ84" s="197"/>
    </row>
    <row r="85" spans="1:43" ht="14.85" customHeight="1">
      <c r="A85" s="100"/>
      <c r="B85" s="198"/>
      <c r="C85" s="282" t="s">
        <v>689</v>
      </c>
      <c r="D85" s="282" t="s">
        <v>689</v>
      </c>
      <c r="E85" s="282" t="s">
        <v>689</v>
      </c>
      <c r="F85" s="283" t="s">
        <v>689</v>
      </c>
      <c r="G85" s="283" t="s">
        <v>689</v>
      </c>
      <c r="H85" s="283" t="s">
        <v>689</v>
      </c>
      <c r="I85" s="283"/>
      <c r="J85" s="283" t="s">
        <v>689</v>
      </c>
      <c r="K85" s="283" t="s">
        <v>689</v>
      </c>
      <c r="L85" s="283" t="s">
        <v>689</v>
      </c>
      <c r="M85" s="283"/>
      <c r="N85" s="283" t="s">
        <v>689</v>
      </c>
      <c r="O85" s="284" t="s">
        <v>689</v>
      </c>
      <c r="P85" s="284" t="s">
        <v>689</v>
      </c>
      <c r="Q85" s="284" t="s">
        <v>689</v>
      </c>
      <c r="R85" s="284" t="s">
        <v>689</v>
      </c>
      <c r="S85" s="273">
        <v>0</v>
      </c>
      <c r="T85" s="273">
        <v>0</v>
      </c>
      <c r="U85" s="273">
        <v>0</v>
      </c>
      <c r="V85" s="273">
        <v>0</v>
      </c>
      <c r="W85" s="273">
        <v>0</v>
      </c>
      <c r="X85" s="273">
        <f t="shared" ref="X85:X148" si="1">SUM(R85:W85)</f>
        <v>0</v>
      </c>
      <c r="AO85" s="197"/>
      <c r="AP85" s="197"/>
      <c r="AQ85" s="197"/>
    </row>
    <row r="86" spans="1:43" ht="14.85" customHeight="1">
      <c r="A86" s="100"/>
      <c r="B86" s="198"/>
      <c r="C86" s="282" t="s">
        <v>689</v>
      </c>
      <c r="D86" s="282" t="s">
        <v>689</v>
      </c>
      <c r="E86" s="282" t="s">
        <v>689</v>
      </c>
      <c r="F86" s="283" t="s">
        <v>689</v>
      </c>
      <c r="G86" s="283" t="s">
        <v>689</v>
      </c>
      <c r="H86" s="283" t="s">
        <v>689</v>
      </c>
      <c r="I86" s="283"/>
      <c r="J86" s="283" t="s">
        <v>689</v>
      </c>
      <c r="K86" s="283" t="s">
        <v>689</v>
      </c>
      <c r="L86" s="283" t="s">
        <v>689</v>
      </c>
      <c r="M86" s="283"/>
      <c r="N86" s="283" t="s">
        <v>689</v>
      </c>
      <c r="O86" s="284" t="s">
        <v>689</v>
      </c>
      <c r="P86" s="284" t="s">
        <v>689</v>
      </c>
      <c r="Q86" s="284" t="s">
        <v>689</v>
      </c>
      <c r="R86" s="284" t="s">
        <v>689</v>
      </c>
      <c r="S86" s="273">
        <v>0</v>
      </c>
      <c r="T86" s="273">
        <v>0</v>
      </c>
      <c r="U86" s="273">
        <v>0</v>
      </c>
      <c r="V86" s="273">
        <v>0</v>
      </c>
      <c r="W86" s="273">
        <v>0</v>
      </c>
      <c r="X86" s="273">
        <f t="shared" si="1"/>
        <v>0</v>
      </c>
      <c r="AO86" s="197"/>
      <c r="AP86" s="197"/>
      <c r="AQ86" s="197"/>
    </row>
    <row r="87" spans="1:43" ht="14.85" customHeight="1">
      <c r="A87" s="100"/>
      <c r="B87" s="198"/>
      <c r="C87" s="282" t="s">
        <v>689</v>
      </c>
      <c r="D87" s="282" t="s">
        <v>689</v>
      </c>
      <c r="E87" s="282" t="s">
        <v>689</v>
      </c>
      <c r="F87" s="283" t="s">
        <v>689</v>
      </c>
      <c r="G87" s="283" t="s">
        <v>689</v>
      </c>
      <c r="H87" s="283" t="s">
        <v>689</v>
      </c>
      <c r="I87" s="283"/>
      <c r="J87" s="283" t="s">
        <v>689</v>
      </c>
      <c r="K87" s="283" t="s">
        <v>689</v>
      </c>
      <c r="L87" s="283" t="s">
        <v>689</v>
      </c>
      <c r="M87" s="283"/>
      <c r="N87" s="283" t="s">
        <v>689</v>
      </c>
      <c r="O87" s="284" t="s">
        <v>689</v>
      </c>
      <c r="P87" s="284" t="s">
        <v>689</v>
      </c>
      <c r="Q87" s="284" t="s">
        <v>689</v>
      </c>
      <c r="R87" s="284" t="s">
        <v>689</v>
      </c>
      <c r="S87" s="273">
        <v>0</v>
      </c>
      <c r="T87" s="273">
        <v>0</v>
      </c>
      <c r="U87" s="273">
        <v>0</v>
      </c>
      <c r="V87" s="273">
        <v>0</v>
      </c>
      <c r="W87" s="273">
        <v>0</v>
      </c>
      <c r="X87" s="273">
        <f t="shared" si="1"/>
        <v>0</v>
      </c>
      <c r="AO87" s="197"/>
      <c r="AP87" s="197"/>
      <c r="AQ87" s="197"/>
    </row>
    <row r="88" spans="1:43" ht="14.85" customHeight="1">
      <c r="A88" s="100"/>
      <c r="B88" s="198"/>
      <c r="C88" s="282" t="s">
        <v>689</v>
      </c>
      <c r="D88" s="282" t="s">
        <v>689</v>
      </c>
      <c r="E88" s="282" t="s">
        <v>689</v>
      </c>
      <c r="F88" s="283" t="s">
        <v>689</v>
      </c>
      <c r="G88" s="283" t="s">
        <v>689</v>
      </c>
      <c r="H88" s="283" t="s">
        <v>689</v>
      </c>
      <c r="I88" s="283"/>
      <c r="J88" s="283" t="s">
        <v>689</v>
      </c>
      <c r="K88" s="283" t="s">
        <v>689</v>
      </c>
      <c r="L88" s="283" t="s">
        <v>689</v>
      </c>
      <c r="M88" s="283"/>
      <c r="N88" s="283" t="s">
        <v>689</v>
      </c>
      <c r="O88" s="284" t="s">
        <v>689</v>
      </c>
      <c r="P88" s="284" t="s">
        <v>689</v>
      </c>
      <c r="Q88" s="284" t="s">
        <v>689</v>
      </c>
      <c r="R88" s="284" t="s">
        <v>689</v>
      </c>
      <c r="S88" s="273">
        <v>0</v>
      </c>
      <c r="T88" s="273">
        <v>0</v>
      </c>
      <c r="U88" s="273">
        <v>0</v>
      </c>
      <c r="V88" s="273">
        <v>0</v>
      </c>
      <c r="W88" s="273">
        <v>0</v>
      </c>
      <c r="X88" s="273">
        <f t="shared" si="1"/>
        <v>0</v>
      </c>
      <c r="AO88" s="197"/>
      <c r="AP88" s="197"/>
      <c r="AQ88" s="197"/>
    </row>
    <row r="89" spans="1:43" ht="14.85" customHeight="1">
      <c r="A89" s="100"/>
      <c r="B89" s="198"/>
      <c r="C89" s="282" t="s">
        <v>689</v>
      </c>
      <c r="D89" s="282" t="s">
        <v>689</v>
      </c>
      <c r="E89" s="282" t="s">
        <v>689</v>
      </c>
      <c r="F89" s="283" t="s">
        <v>689</v>
      </c>
      <c r="G89" s="283" t="s">
        <v>689</v>
      </c>
      <c r="H89" s="283" t="s">
        <v>689</v>
      </c>
      <c r="I89" s="283"/>
      <c r="J89" s="283" t="s">
        <v>689</v>
      </c>
      <c r="K89" s="283" t="s">
        <v>689</v>
      </c>
      <c r="L89" s="283" t="s">
        <v>689</v>
      </c>
      <c r="M89" s="283"/>
      <c r="N89" s="283" t="s">
        <v>689</v>
      </c>
      <c r="O89" s="284" t="s">
        <v>689</v>
      </c>
      <c r="P89" s="284" t="s">
        <v>689</v>
      </c>
      <c r="Q89" s="284" t="s">
        <v>689</v>
      </c>
      <c r="R89" s="284" t="s">
        <v>689</v>
      </c>
      <c r="S89" s="273">
        <v>0</v>
      </c>
      <c r="T89" s="273">
        <v>0</v>
      </c>
      <c r="U89" s="273">
        <v>0</v>
      </c>
      <c r="V89" s="273">
        <v>0</v>
      </c>
      <c r="W89" s="273">
        <v>0</v>
      </c>
      <c r="X89" s="273">
        <f t="shared" si="1"/>
        <v>0</v>
      </c>
      <c r="AO89" s="197"/>
      <c r="AP89" s="197"/>
      <c r="AQ89" s="197"/>
    </row>
    <row r="90" spans="1:43" ht="14.85" customHeight="1">
      <c r="A90" s="100"/>
      <c r="B90" s="198"/>
      <c r="C90" s="282" t="s">
        <v>689</v>
      </c>
      <c r="D90" s="282" t="s">
        <v>689</v>
      </c>
      <c r="E90" s="282" t="s">
        <v>689</v>
      </c>
      <c r="F90" s="283" t="s">
        <v>689</v>
      </c>
      <c r="G90" s="283" t="s">
        <v>689</v>
      </c>
      <c r="H90" s="283" t="s">
        <v>689</v>
      </c>
      <c r="I90" s="283"/>
      <c r="J90" s="283" t="s">
        <v>689</v>
      </c>
      <c r="K90" s="283" t="s">
        <v>689</v>
      </c>
      <c r="L90" s="283" t="s">
        <v>689</v>
      </c>
      <c r="M90" s="283"/>
      <c r="N90" s="283" t="s">
        <v>689</v>
      </c>
      <c r="O90" s="284" t="s">
        <v>689</v>
      </c>
      <c r="P90" s="284" t="s">
        <v>689</v>
      </c>
      <c r="Q90" s="284" t="s">
        <v>689</v>
      </c>
      <c r="R90" s="284" t="s">
        <v>689</v>
      </c>
      <c r="S90" s="273">
        <v>0</v>
      </c>
      <c r="T90" s="273">
        <v>0</v>
      </c>
      <c r="U90" s="273">
        <v>0</v>
      </c>
      <c r="V90" s="273">
        <v>0</v>
      </c>
      <c r="W90" s="273">
        <v>0</v>
      </c>
      <c r="X90" s="273">
        <f t="shared" si="1"/>
        <v>0</v>
      </c>
      <c r="AO90" s="197"/>
      <c r="AP90" s="197"/>
      <c r="AQ90" s="197"/>
    </row>
    <row r="91" spans="1:43" ht="14.85" customHeight="1">
      <c r="A91" s="100"/>
      <c r="B91" s="198"/>
      <c r="C91" s="282" t="s">
        <v>689</v>
      </c>
      <c r="D91" s="282" t="s">
        <v>689</v>
      </c>
      <c r="E91" s="282" t="s">
        <v>689</v>
      </c>
      <c r="F91" s="283" t="s">
        <v>689</v>
      </c>
      <c r="G91" s="283" t="s">
        <v>689</v>
      </c>
      <c r="H91" s="283" t="s">
        <v>689</v>
      </c>
      <c r="I91" s="283"/>
      <c r="J91" s="283" t="s">
        <v>689</v>
      </c>
      <c r="K91" s="283" t="s">
        <v>689</v>
      </c>
      <c r="L91" s="283" t="s">
        <v>689</v>
      </c>
      <c r="M91" s="283"/>
      <c r="N91" s="283" t="s">
        <v>689</v>
      </c>
      <c r="O91" s="284" t="s">
        <v>689</v>
      </c>
      <c r="P91" s="284" t="s">
        <v>689</v>
      </c>
      <c r="Q91" s="284" t="s">
        <v>689</v>
      </c>
      <c r="R91" s="284" t="s">
        <v>689</v>
      </c>
      <c r="S91" s="273">
        <v>0</v>
      </c>
      <c r="T91" s="273">
        <v>0</v>
      </c>
      <c r="U91" s="273">
        <v>0</v>
      </c>
      <c r="V91" s="273">
        <v>0</v>
      </c>
      <c r="W91" s="273">
        <v>0</v>
      </c>
      <c r="X91" s="273">
        <f t="shared" si="1"/>
        <v>0</v>
      </c>
      <c r="AO91" s="197"/>
      <c r="AP91" s="197"/>
      <c r="AQ91" s="197"/>
    </row>
    <row r="92" spans="1:43" ht="14.85" customHeight="1">
      <c r="A92" s="100"/>
      <c r="B92" s="198"/>
      <c r="C92" s="282" t="s">
        <v>689</v>
      </c>
      <c r="D92" s="282" t="s">
        <v>689</v>
      </c>
      <c r="E92" s="282" t="s">
        <v>689</v>
      </c>
      <c r="F92" s="283" t="s">
        <v>689</v>
      </c>
      <c r="G92" s="283" t="s">
        <v>689</v>
      </c>
      <c r="H92" s="283" t="s">
        <v>689</v>
      </c>
      <c r="I92" s="283"/>
      <c r="J92" s="283" t="s">
        <v>689</v>
      </c>
      <c r="K92" s="283" t="s">
        <v>689</v>
      </c>
      <c r="L92" s="283" t="s">
        <v>689</v>
      </c>
      <c r="M92" s="283"/>
      <c r="N92" s="283" t="s">
        <v>689</v>
      </c>
      <c r="O92" s="284" t="s">
        <v>689</v>
      </c>
      <c r="P92" s="284" t="s">
        <v>689</v>
      </c>
      <c r="Q92" s="284" t="s">
        <v>689</v>
      </c>
      <c r="R92" s="284" t="s">
        <v>689</v>
      </c>
      <c r="S92" s="273">
        <v>0</v>
      </c>
      <c r="T92" s="273">
        <v>0</v>
      </c>
      <c r="U92" s="273">
        <v>0</v>
      </c>
      <c r="V92" s="273">
        <v>0</v>
      </c>
      <c r="W92" s="273">
        <v>0</v>
      </c>
      <c r="X92" s="273">
        <f t="shared" si="1"/>
        <v>0</v>
      </c>
      <c r="AO92" s="197"/>
      <c r="AP92" s="197"/>
      <c r="AQ92" s="197"/>
    </row>
    <row r="93" spans="1:43" ht="14.85" customHeight="1">
      <c r="A93" s="100"/>
      <c r="B93" s="198"/>
      <c r="C93" s="282" t="s">
        <v>689</v>
      </c>
      <c r="D93" s="282" t="s">
        <v>689</v>
      </c>
      <c r="E93" s="282" t="s">
        <v>689</v>
      </c>
      <c r="F93" s="283" t="s">
        <v>689</v>
      </c>
      <c r="G93" s="283" t="s">
        <v>689</v>
      </c>
      <c r="H93" s="283" t="s">
        <v>689</v>
      </c>
      <c r="I93" s="283"/>
      <c r="J93" s="283" t="s">
        <v>689</v>
      </c>
      <c r="K93" s="283" t="s">
        <v>689</v>
      </c>
      <c r="L93" s="283" t="s">
        <v>689</v>
      </c>
      <c r="M93" s="283"/>
      <c r="N93" s="283" t="s">
        <v>689</v>
      </c>
      <c r="O93" s="284" t="s">
        <v>689</v>
      </c>
      <c r="P93" s="284" t="s">
        <v>689</v>
      </c>
      <c r="Q93" s="284" t="s">
        <v>689</v>
      </c>
      <c r="R93" s="284" t="s">
        <v>689</v>
      </c>
      <c r="S93" s="273">
        <v>0</v>
      </c>
      <c r="T93" s="273">
        <v>0</v>
      </c>
      <c r="U93" s="273">
        <v>0</v>
      </c>
      <c r="V93" s="273">
        <v>0</v>
      </c>
      <c r="W93" s="273">
        <v>0</v>
      </c>
      <c r="X93" s="273">
        <f t="shared" si="1"/>
        <v>0</v>
      </c>
      <c r="AO93" s="197"/>
      <c r="AP93" s="197"/>
      <c r="AQ93" s="197"/>
    </row>
    <row r="94" spans="1:43" ht="14.85" customHeight="1">
      <c r="A94" s="100"/>
      <c r="B94" s="198"/>
      <c r="C94" s="282" t="s">
        <v>689</v>
      </c>
      <c r="D94" s="282" t="s">
        <v>689</v>
      </c>
      <c r="E94" s="282" t="s">
        <v>689</v>
      </c>
      <c r="F94" s="283" t="s">
        <v>689</v>
      </c>
      <c r="G94" s="283" t="s">
        <v>689</v>
      </c>
      <c r="H94" s="283" t="s">
        <v>689</v>
      </c>
      <c r="I94" s="283"/>
      <c r="J94" s="283" t="s">
        <v>689</v>
      </c>
      <c r="K94" s="283" t="s">
        <v>689</v>
      </c>
      <c r="L94" s="283" t="s">
        <v>689</v>
      </c>
      <c r="M94" s="283"/>
      <c r="N94" s="283" t="s">
        <v>689</v>
      </c>
      <c r="O94" s="284" t="s">
        <v>689</v>
      </c>
      <c r="P94" s="284" t="s">
        <v>689</v>
      </c>
      <c r="Q94" s="284" t="s">
        <v>689</v>
      </c>
      <c r="R94" s="284" t="s">
        <v>689</v>
      </c>
      <c r="S94" s="273">
        <v>0</v>
      </c>
      <c r="T94" s="273">
        <v>0</v>
      </c>
      <c r="U94" s="273">
        <v>0</v>
      </c>
      <c r="V94" s="273">
        <v>0</v>
      </c>
      <c r="W94" s="273">
        <v>0</v>
      </c>
      <c r="X94" s="273">
        <f t="shared" si="1"/>
        <v>0</v>
      </c>
      <c r="AO94" s="197"/>
      <c r="AP94" s="197"/>
      <c r="AQ94" s="197"/>
    </row>
    <row r="95" spans="1:43" ht="14.85" customHeight="1">
      <c r="A95" s="100"/>
      <c r="B95" s="198"/>
      <c r="C95" s="282" t="s">
        <v>689</v>
      </c>
      <c r="D95" s="282" t="s">
        <v>689</v>
      </c>
      <c r="E95" s="282" t="s">
        <v>689</v>
      </c>
      <c r="F95" s="283" t="s">
        <v>689</v>
      </c>
      <c r="G95" s="283" t="s">
        <v>689</v>
      </c>
      <c r="H95" s="283" t="s">
        <v>689</v>
      </c>
      <c r="I95" s="283"/>
      <c r="J95" s="283" t="s">
        <v>689</v>
      </c>
      <c r="K95" s="283" t="s">
        <v>689</v>
      </c>
      <c r="L95" s="283" t="s">
        <v>689</v>
      </c>
      <c r="M95" s="283"/>
      <c r="N95" s="283" t="s">
        <v>689</v>
      </c>
      <c r="O95" s="284" t="s">
        <v>689</v>
      </c>
      <c r="P95" s="284" t="s">
        <v>689</v>
      </c>
      <c r="Q95" s="284" t="s">
        <v>689</v>
      </c>
      <c r="R95" s="284" t="s">
        <v>689</v>
      </c>
      <c r="S95" s="273">
        <v>0</v>
      </c>
      <c r="T95" s="273">
        <v>0</v>
      </c>
      <c r="U95" s="273">
        <v>0</v>
      </c>
      <c r="V95" s="273">
        <v>0</v>
      </c>
      <c r="W95" s="273">
        <v>0</v>
      </c>
      <c r="X95" s="273">
        <f t="shared" si="1"/>
        <v>0</v>
      </c>
      <c r="AO95" s="197"/>
      <c r="AP95" s="197"/>
      <c r="AQ95" s="197"/>
    </row>
    <row r="96" spans="1:43" ht="14.85" customHeight="1">
      <c r="A96" s="100"/>
      <c r="B96" s="198"/>
      <c r="C96" s="282" t="s">
        <v>689</v>
      </c>
      <c r="D96" s="282" t="s">
        <v>689</v>
      </c>
      <c r="E96" s="282" t="s">
        <v>689</v>
      </c>
      <c r="F96" s="283" t="s">
        <v>689</v>
      </c>
      <c r="G96" s="283" t="s">
        <v>689</v>
      </c>
      <c r="H96" s="283" t="s">
        <v>689</v>
      </c>
      <c r="I96" s="283"/>
      <c r="J96" s="283" t="s">
        <v>689</v>
      </c>
      <c r="K96" s="283" t="s">
        <v>689</v>
      </c>
      <c r="L96" s="283" t="s">
        <v>689</v>
      </c>
      <c r="M96" s="283"/>
      <c r="N96" s="283" t="s">
        <v>689</v>
      </c>
      <c r="O96" s="284" t="s">
        <v>689</v>
      </c>
      <c r="P96" s="284" t="s">
        <v>689</v>
      </c>
      <c r="Q96" s="284" t="s">
        <v>689</v>
      </c>
      <c r="R96" s="284" t="s">
        <v>689</v>
      </c>
      <c r="S96" s="273">
        <v>0</v>
      </c>
      <c r="T96" s="273">
        <v>0</v>
      </c>
      <c r="U96" s="273">
        <v>0</v>
      </c>
      <c r="V96" s="273">
        <v>0</v>
      </c>
      <c r="W96" s="273">
        <v>0</v>
      </c>
      <c r="X96" s="273">
        <f t="shared" si="1"/>
        <v>0</v>
      </c>
      <c r="AO96" s="197"/>
      <c r="AP96" s="197"/>
      <c r="AQ96" s="197"/>
    </row>
    <row r="97" spans="1:43" ht="14.85" customHeight="1">
      <c r="A97" s="100"/>
      <c r="B97" s="198"/>
      <c r="C97" s="282" t="s">
        <v>689</v>
      </c>
      <c r="D97" s="282" t="s">
        <v>689</v>
      </c>
      <c r="E97" s="282" t="s">
        <v>689</v>
      </c>
      <c r="F97" s="283" t="s">
        <v>689</v>
      </c>
      <c r="G97" s="283" t="s">
        <v>689</v>
      </c>
      <c r="H97" s="283" t="s">
        <v>689</v>
      </c>
      <c r="I97" s="283"/>
      <c r="J97" s="283" t="s">
        <v>689</v>
      </c>
      <c r="K97" s="283" t="s">
        <v>689</v>
      </c>
      <c r="L97" s="283" t="s">
        <v>689</v>
      </c>
      <c r="M97" s="283"/>
      <c r="N97" s="283" t="s">
        <v>689</v>
      </c>
      <c r="O97" s="284" t="s">
        <v>689</v>
      </c>
      <c r="P97" s="284" t="s">
        <v>689</v>
      </c>
      <c r="Q97" s="284" t="s">
        <v>689</v>
      </c>
      <c r="R97" s="284" t="s">
        <v>689</v>
      </c>
      <c r="S97" s="273">
        <v>0</v>
      </c>
      <c r="T97" s="273">
        <v>0</v>
      </c>
      <c r="U97" s="273">
        <v>0</v>
      </c>
      <c r="V97" s="273">
        <v>0</v>
      </c>
      <c r="W97" s="273">
        <v>0</v>
      </c>
      <c r="X97" s="273">
        <f t="shared" si="1"/>
        <v>0</v>
      </c>
      <c r="AO97" s="197"/>
      <c r="AP97" s="197"/>
      <c r="AQ97" s="197"/>
    </row>
    <row r="98" spans="1:43" ht="14.85" customHeight="1">
      <c r="A98" s="100"/>
      <c r="B98" s="198"/>
      <c r="C98" s="282" t="s">
        <v>689</v>
      </c>
      <c r="D98" s="282" t="s">
        <v>689</v>
      </c>
      <c r="E98" s="282" t="s">
        <v>689</v>
      </c>
      <c r="F98" s="283" t="s">
        <v>689</v>
      </c>
      <c r="G98" s="283" t="s">
        <v>689</v>
      </c>
      <c r="H98" s="283" t="s">
        <v>689</v>
      </c>
      <c r="I98" s="283"/>
      <c r="J98" s="283" t="s">
        <v>689</v>
      </c>
      <c r="K98" s="283" t="s">
        <v>689</v>
      </c>
      <c r="L98" s="283" t="s">
        <v>689</v>
      </c>
      <c r="M98" s="283"/>
      <c r="N98" s="283" t="s">
        <v>689</v>
      </c>
      <c r="O98" s="284" t="s">
        <v>689</v>
      </c>
      <c r="P98" s="284" t="s">
        <v>689</v>
      </c>
      <c r="Q98" s="284" t="s">
        <v>689</v>
      </c>
      <c r="R98" s="284" t="s">
        <v>689</v>
      </c>
      <c r="S98" s="273">
        <v>0</v>
      </c>
      <c r="T98" s="273">
        <v>0</v>
      </c>
      <c r="U98" s="273">
        <v>0</v>
      </c>
      <c r="V98" s="273">
        <v>0</v>
      </c>
      <c r="W98" s="273">
        <v>0</v>
      </c>
      <c r="X98" s="273">
        <f t="shared" si="1"/>
        <v>0</v>
      </c>
      <c r="AO98" s="197"/>
      <c r="AP98" s="197"/>
      <c r="AQ98" s="197"/>
    </row>
    <row r="99" spans="1:43" ht="14.85" customHeight="1">
      <c r="A99" s="100"/>
      <c r="B99" s="198"/>
      <c r="C99" s="282" t="s">
        <v>689</v>
      </c>
      <c r="D99" s="282" t="s">
        <v>689</v>
      </c>
      <c r="E99" s="282" t="s">
        <v>689</v>
      </c>
      <c r="F99" s="283" t="s">
        <v>689</v>
      </c>
      <c r="G99" s="283" t="s">
        <v>689</v>
      </c>
      <c r="H99" s="283" t="s">
        <v>689</v>
      </c>
      <c r="I99" s="283"/>
      <c r="J99" s="283" t="s">
        <v>689</v>
      </c>
      <c r="K99" s="283" t="s">
        <v>689</v>
      </c>
      <c r="L99" s="283" t="s">
        <v>689</v>
      </c>
      <c r="M99" s="283"/>
      <c r="N99" s="283" t="s">
        <v>689</v>
      </c>
      <c r="O99" s="284" t="s">
        <v>689</v>
      </c>
      <c r="P99" s="284" t="s">
        <v>689</v>
      </c>
      <c r="Q99" s="284" t="s">
        <v>689</v>
      </c>
      <c r="R99" s="284" t="s">
        <v>689</v>
      </c>
      <c r="S99" s="273">
        <v>0</v>
      </c>
      <c r="T99" s="273">
        <v>0</v>
      </c>
      <c r="U99" s="273">
        <v>0</v>
      </c>
      <c r="V99" s="273">
        <v>0</v>
      </c>
      <c r="W99" s="273">
        <v>0</v>
      </c>
      <c r="X99" s="273">
        <f t="shared" si="1"/>
        <v>0</v>
      </c>
      <c r="AO99" s="197"/>
      <c r="AP99" s="197"/>
      <c r="AQ99" s="197"/>
    </row>
    <row r="100" spans="1:43" ht="14.85" customHeight="1">
      <c r="A100" s="100"/>
      <c r="B100" s="198"/>
      <c r="C100" s="282" t="s">
        <v>689</v>
      </c>
      <c r="D100" s="282" t="s">
        <v>689</v>
      </c>
      <c r="E100" s="282" t="s">
        <v>689</v>
      </c>
      <c r="F100" s="283" t="s">
        <v>689</v>
      </c>
      <c r="G100" s="283" t="s">
        <v>689</v>
      </c>
      <c r="H100" s="283" t="s">
        <v>689</v>
      </c>
      <c r="I100" s="283"/>
      <c r="J100" s="283" t="s">
        <v>689</v>
      </c>
      <c r="K100" s="283" t="s">
        <v>689</v>
      </c>
      <c r="L100" s="283" t="s">
        <v>689</v>
      </c>
      <c r="M100" s="283"/>
      <c r="N100" s="283" t="s">
        <v>689</v>
      </c>
      <c r="O100" s="284" t="s">
        <v>689</v>
      </c>
      <c r="P100" s="284" t="s">
        <v>689</v>
      </c>
      <c r="Q100" s="284" t="s">
        <v>689</v>
      </c>
      <c r="R100" s="284" t="s">
        <v>689</v>
      </c>
      <c r="S100" s="273">
        <v>0</v>
      </c>
      <c r="T100" s="273">
        <v>0</v>
      </c>
      <c r="U100" s="273">
        <v>0</v>
      </c>
      <c r="V100" s="273">
        <v>0</v>
      </c>
      <c r="W100" s="273">
        <v>0</v>
      </c>
      <c r="X100" s="273">
        <f t="shared" si="1"/>
        <v>0</v>
      </c>
      <c r="AO100" s="197"/>
      <c r="AP100" s="197"/>
      <c r="AQ100" s="197"/>
    </row>
    <row r="101" spans="1:43" ht="14.85" customHeight="1">
      <c r="A101" s="100"/>
      <c r="B101" s="198"/>
      <c r="C101" s="282" t="s">
        <v>689</v>
      </c>
      <c r="D101" s="282" t="s">
        <v>689</v>
      </c>
      <c r="E101" s="282" t="s">
        <v>689</v>
      </c>
      <c r="F101" s="283" t="s">
        <v>689</v>
      </c>
      <c r="G101" s="283" t="s">
        <v>689</v>
      </c>
      <c r="H101" s="283" t="s">
        <v>689</v>
      </c>
      <c r="I101" s="283"/>
      <c r="J101" s="283" t="s">
        <v>689</v>
      </c>
      <c r="K101" s="283" t="s">
        <v>689</v>
      </c>
      <c r="L101" s="283" t="s">
        <v>689</v>
      </c>
      <c r="M101" s="283"/>
      <c r="N101" s="283" t="s">
        <v>689</v>
      </c>
      <c r="O101" s="284" t="s">
        <v>689</v>
      </c>
      <c r="P101" s="284" t="s">
        <v>689</v>
      </c>
      <c r="Q101" s="284" t="s">
        <v>689</v>
      </c>
      <c r="R101" s="284" t="s">
        <v>689</v>
      </c>
      <c r="S101" s="273">
        <v>0</v>
      </c>
      <c r="T101" s="273">
        <v>0</v>
      </c>
      <c r="U101" s="273">
        <v>0</v>
      </c>
      <c r="V101" s="273">
        <v>0</v>
      </c>
      <c r="W101" s="273">
        <v>0</v>
      </c>
      <c r="X101" s="273">
        <f t="shared" si="1"/>
        <v>0</v>
      </c>
      <c r="AO101" s="197"/>
      <c r="AP101" s="197"/>
      <c r="AQ101" s="197"/>
    </row>
    <row r="102" spans="1:43" ht="14.85" customHeight="1">
      <c r="A102" s="100"/>
      <c r="B102" s="198"/>
      <c r="C102" s="282" t="s">
        <v>689</v>
      </c>
      <c r="D102" s="282" t="s">
        <v>689</v>
      </c>
      <c r="E102" s="282" t="s">
        <v>689</v>
      </c>
      <c r="F102" s="283" t="s">
        <v>689</v>
      </c>
      <c r="G102" s="283" t="s">
        <v>689</v>
      </c>
      <c r="H102" s="283" t="s">
        <v>689</v>
      </c>
      <c r="I102" s="283"/>
      <c r="J102" s="283" t="s">
        <v>689</v>
      </c>
      <c r="K102" s="283" t="s">
        <v>689</v>
      </c>
      <c r="L102" s="283" t="s">
        <v>689</v>
      </c>
      <c r="M102" s="283"/>
      <c r="N102" s="283" t="s">
        <v>689</v>
      </c>
      <c r="O102" s="284" t="s">
        <v>689</v>
      </c>
      <c r="P102" s="284" t="s">
        <v>689</v>
      </c>
      <c r="Q102" s="284" t="s">
        <v>689</v>
      </c>
      <c r="R102" s="284" t="s">
        <v>689</v>
      </c>
      <c r="S102" s="273">
        <v>0</v>
      </c>
      <c r="T102" s="273">
        <v>0</v>
      </c>
      <c r="U102" s="273">
        <v>0</v>
      </c>
      <c r="V102" s="273">
        <v>0</v>
      </c>
      <c r="W102" s="273">
        <v>0</v>
      </c>
      <c r="X102" s="273">
        <f t="shared" si="1"/>
        <v>0</v>
      </c>
      <c r="AO102" s="197"/>
      <c r="AP102" s="197"/>
      <c r="AQ102" s="197"/>
    </row>
    <row r="103" spans="1:43" ht="14.85" customHeight="1">
      <c r="A103" s="100"/>
      <c r="B103" s="198"/>
      <c r="C103" s="282" t="s">
        <v>689</v>
      </c>
      <c r="D103" s="282" t="s">
        <v>689</v>
      </c>
      <c r="E103" s="282" t="s">
        <v>689</v>
      </c>
      <c r="F103" s="283" t="s">
        <v>689</v>
      </c>
      <c r="G103" s="283" t="s">
        <v>689</v>
      </c>
      <c r="H103" s="283" t="s">
        <v>689</v>
      </c>
      <c r="I103" s="283"/>
      <c r="J103" s="283" t="s">
        <v>689</v>
      </c>
      <c r="K103" s="283" t="s">
        <v>689</v>
      </c>
      <c r="L103" s="283" t="s">
        <v>689</v>
      </c>
      <c r="M103" s="283"/>
      <c r="N103" s="283" t="s">
        <v>689</v>
      </c>
      <c r="O103" s="284" t="s">
        <v>689</v>
      </c>
      <c r="P103" s="284" t="s">
        <v>689</v>
      </c>
      <c r="Q103" s="284" t="s">
        <v>689</v>
      </c>
      <c r="R103" s="284" t="s">
        <v>689</v>
      </c>
      <c r="S103" s="273">
        <v>0</v>
      </c>
      <c r="T103" s="273">
        <v>0</v>
      </c>
      <c r="U103" s="273">
        <v>0</v>
      </c>
      <c r="V103" s="273">
        <v>0</v>
      </c>
      <c r="W103" s="273">
        <v>0</v>
      </c>
      <c r="X103" s="273">
        <f t="shared" si="1"/>
        <v>0</v>
      </c>
      <c r="AO103" s="197"/>
      <c r="AP103" s="197"/>
      <c r="AQ103" s="197"/>
    </row>
    <row r="104" spans="1:43" ht="14.85" customHeight="1">
      <c r="A104" s="100"/>
      <c r="B104" s="198"/>
      <c r="C104" s="282" t="s">
        <v>689</v>
      </c>
      <c r="D104" s="282" t="s">
        <v>689</v>
      </c>
      <c r="E104" s="282" t="s">
        <v>689</v>
      </c>
      <c r="F104" s="283" t="s">
        <v>689</v>
      </c>
      <c r="G104" s="283" t="s">
        <v>689</v>
      </c>
      <c r="H104" s="283" t="s">
        <v>689</v>
      </c>
      <c r="I104" s="283"/>
      <c r="J104" s="283" t="s">
        <v>689</v>
      </c>
      <c r="K104" s="283" t="s">
        <v>689</v>
      </c>
      <c r="L104" s="283" t="s">
        <v>689</v>
      </c>
      <c r="M104" s="283"/>
      <c r="N104" s="283" t="s">
        <v>689</v>
      </c>
      <c r="O104" s="284" t="s">
        <v>689</v>
      </c>
      <c r="P104" s="284" t="s">
        <v>689</v>
      </c>
      <c r="Q104" s="284" t="s">
        <v>689</v>
      </c>
      <c r="R104" s="284" t="s">
        <v>689</v>
      </c>
      <c r="S104" s="273">
        <v>0</v>
      </c>
      <c r="T104" s="273">
        <v>0</v>
      </c>
      <c r="U104" s="273">
        <v>0</v>
      </c>
      <c r="V104" s="273">
        <v>0</v>
      </c>
      <c r="W104" s="273">
        <v>0</v>
      </c>
      <c r="X104" s="273">
        <f t="shared" si="1"/>
        <v>0</v>
      </c>
      <c r="AO104" s="197"/>
      <c r="AP104" s="197"/>
      <c r="AQ104" s="197"/>
    </row>
    <row r="105" spans="1:43" ht="14.85" customHeight="1">
      <c r="A105" s="100"/>
      <c r="B105" s="198"/>
      <c r="C105" s="282" t="s">
        <v>689</v>
      </c>
      <c r="D105" s="282" t="s">
        <v>689</v>
      </c>
      <c r="E105" s="282" t="s">
        <v>689</v>
      </c>
      <c r="F105" s="283" t="s">
        <v>689</v>
      </c>
      <c r="G105" s="283" t="s">
        <v>689</v>
      </c>
      <c r="H105" s="283" t="s">
        <v>689</v>
      </c>
      <c r="I105" s="283"/>
      <c r="J105" s="283" t="s">
        <v>689</v>
      </c>
      <c r="K105" s="283" t="s">
        <v>689</v>
      </c>
      <c r="L105" s="283" t="s">
        <v>689</v>
      </c>
      <c r="M105" s="283"/>
      <c r="N105" s="283" t="s">
        <v>689</v>
      </c>
      <c r="O105" s="284" t="s">
        <v>689</v>
      </c>
      <c r="P105" s="284" t="s">
        <v>689</v>
      </c>
      <c r="Q105" s="284" t="s">
        <v>689</v>
      </c>
      <c r="R105" s="284" t="s">
        <v>689</v>
      </c>
      <c r="S105" s="273">
        <v>0</v>
      </c>
      <c r="T105" s="273">
        <v>0</v>
      </c>
      <c r="U105" s="273">
        <v>0</v>
      </c>
      <c r="V105" s="273">
        <v>0</v>
      </c>
      <c r="W105" s="273">
        <v>0</v>
      </c>
      <c r="X105" s="273">
        <f t="shared" si="1"/>
        <v>0</v>
      </c>
      <c r="AO105" s="197"/>
      <c r="AP105" s="197"/>
      <c r="AQ105" s="197"/>
    </row>
    <row r="106" spans="1:43" ht="14.85" customHeight="1">
      <c r="A106" s="100"/>
      <c r="B106" s="198"/>
      <c r="C106" s="282" t="s">
        <v>689</v>
      </c>
      <c r="D106" s="282" t="s">
        <v>689</v>
      </c>
      <c r="E106" s="282" t="s">
        <v>689</v>
      </c>
      <c r="F106" s="283" t="s">
        <v>689</v>
      </c>
      <c r="G106" s="283" t="s">
        <v>689</v>
      </c>
      <c r="H106" s="283" t="s">
        <v>689</v>
      </c>
      <c r="I106" s="283"/>
      <c r="J106" s="283" t="s">
        <v>689</v>
      </c>
      <c r="K106" s="283" t="s">
        <v>689</v>
      </c>
      <c r="L106" s="283" t="s">
        <v>689</v>
      </c>
      <c r="M106" s="283"/>
      <c r="N106" s="283" t="s">
        <v>689</v>
      </c>
      <c r="O106" s="284" t="s">
        <v>689</v>
      </c>
      <c r="P106" s="284" t="s">
        <v>689</v>
      </c>
      <c r="Q106" s="284" t="s">
        <v>689</v>
      </c>
      <c r="R106" s="284" t="s">
        <v>689</v>
      </c>
      <c r="S106" s="273">
        <v>0</v>
      </c>
      <c r="T106" s="273">
        <v>0</v>
      </c>
      <c r="U106" s="273">
        <v>0</v>
      </c>
      <c r="V106" s="273">
        <v>0</v>
      </c>
      <c r="W106" s="273">
        <v>0</v>
      </c>
      <c r="X106" s="273">
        <f t="shared" si="1"/>
        <v>0</v>
      </c>
      <c r="AO106" s="197"/>
      <c r="AP106" s="197"/>
      <c r="AQ106" s="197"/>
    </row>
    <row r="107" spans="1:43" ht="14.85" customHeight="1">
      <c r="A107" s="100"/>
      <c r="B107" s="198"/>
      <c r="C107" s="282" t="s">
        <v>689</v>
      </c>
      <c r="D107" s="282" t="s">
        <v>689</v>
      </c>
      <c r="E107" s="282" t="s">
        <v>689</v>
      </c>
      <c r="F107" s="283" t="s">
        <v>689</v>
      </c>
      <c r="G107" s="283" t="s">
        <v>689</v>
      </c>
      <c r="H107" s="283" t="s">
        <v>689</v>
      </c>
      <c r="I107" s="283"/>
      <c r="J107" s="283" t="s">
        <v>689</v>
      </c>
      <c r="K107" s="283" t="s">
        <v>689</v>
      </c>
      <c r="L107" s="283" t="s">
        <v>689</v>
      </c>
      <c r="M107" s="283"/>
      <c r="N107" s="283" t="s">
        <v>689</v>
      </c>
      <c r="O107" s="284" t="s">
        <v>689</v>
      </c>
      <c r="P107" s="284" t="s">
        <v>689</v>
      </c>
      <c r="Q107" s="284" t="s">
        <v>689</v>
      </c>
      <c r="R107" s="284" t="s">
        <v>689</v>
      </c>
      <c r="S107" s="273">
        <v>0</v>
      </c>
      <c r="T107" s="273">
        <v>0</v>
      </c>
      <c r="U107" s="273">
        <v>0</v>
      </c>
      <c r="V107" s="273">
        <v>0</v>
      </c>
      <c r="W107" s="273">
        <v>0</v>
      </c>
      <c r="X107" s="273">
        <f t="shared" si="1"/>
        <v>0</v>
      </c>
      <c r="AO107" s="197"/>
      <c r="AP107" s="197"/>
      <c r="AQ107" s="197"/>
    </row>
    <row r="108" spans="1:43" ht="14.85" customHeight="1">
      <c r="A108" s="100"/>
      <c r="B108" s="198"/>
      <c r="C108" s="282" t="s">
        <v>689</v>
      </c>
      <c r="D108" s="282" t="s">
        <v>689</v>
      </c>
      <c r="E108" s="282" t="s">
        <v>689</v>
      </c>
      <c r="F108" s="283" t="s">
        <v>689</v>
      </c>
      <c r="G108" s="283" t="s">
        <v>689</v>
      </c>
      <c r="H108" s="283" t="s">
        <v>689</v>
      </c>
      <c r="I108" s="283"/>
      <c r="J108" s="283" t="s">
        <v>689</v>
      </c>
      <c r="K108" s="283" t="s">
        <v>689</v>
      </c>
      <c r="L108" s="283" t="s">
        <v>689</v>
      </c>
      <c r="M108" s="283"/>
      <c r="N108" s="283" t="s">
        <v>689</v>
      </c>
      <c r="O108" s="284" t="s">
        <v>689</v>
      </c>
      <c r="P108" s="284" t="s">
        <v>689</v>
      </c>
      <c r="Q108" s="284" t="s">
        <v>689</v>
      </c>
      <c r="R108" s="284" t="s">
        <v>689</v>
      </c>
      <c r="S108" s="273">
        <v>0</v>
      </c>
      <c r="T108" s="273">
        <v>0</v>
      </c>
      <c r="U108" s="273">
        <v>0</v>
      </c>
      <c r="V108" s="273">
        <v>0</v>
      </c>
      <c r="W108" s="273">
        <v>0</v>
      </c>
      <c r="X108" s="273">
        <f t="shared" si="1"/>
        <v>0</v>
      </c>
      <c r="AO108" s="197"/>
      <c r="AP108" s="197"/>
      <c r="AQ108" s="197"/>
    </row>
    <row r="109" spans="1:43" ht="14.85" customHeight="1">
      <c r="A109" s="100"/>
      <c r="B109" s="198"/>
      <c r="C109" s="282" t="s">
        <v>689</v>
      </c>
      <c r="D109" s="282" t="s">
        <v>689</v>
      </c>
      <c r="E109" s="282" t="s">
        <v>689</v>
      </c>
      <c r="F109" s="283" t="s">
        <v>689</v>
      </c>
      <c r="G109" s="283" t="s">
        <v>689</v>
      </c>
      <c r="H109" s="283" t="s">
        <v>689</v>
      </c>
      <c r="I109" s="283"/>
      <c r="J109" s="283" t="s">
        <v>689</v>
      </c>
      <c r="K109" s="283" t="s">
        <v>689</v>
      </c>
      <c r="L109" s="283" t="s">
        <v>689</v>
      </c>
      <c r="M109" s="283"/>
      <c r="N109" s="283" t="s">
        <v>689</v>
      </c>
      <c r="O109" s="284" t="s">
        <v>689</v>
      </c>
      <c r="P109" s="284" t="s">
        <v>689</v>
      </c>
      <c r="Q109" s="284" t="s">
        <v>689</v>
      </c>
      <c r="R109" s="284" t="s">
        <v>689</v>
      </c>
      <c r="S109" s="273">
        <v>0</v>
      </c>
      <c r="T109" s="273">
        <v>0</v>
      </c>
      <c r="U109" s="273">
        <v>0</v>
      </c>
      <c r="V109" s="273">
        <v>0</v>
      </c>
      <c r="W109" s="273">
        <v>0</v>
      </c>
      <c r="X109" s="273">
        <f t="shared" si="1"/>
        <v>0</v>
      </c>
      <c r="AO109" s="197"/>
      <c r="AP109" s="197"/>
      <c r="AQ109" s="197"/>
    </row>
    <row r="110" spans="1:43" ht="14.85" customHeight="1">
      <c r="A110" s="100"/>
      <c r="B110" s="198"/>
      <c r="C110" s="282" t="s">
        <v>689</v>
      </c>
      <c r="D110" s="282" t="s">
        <v>689</v>
      </c>
      <c r="E110" s="282" t="s">
        <v>689</v>
      </c>
      <c r="F110" s="283" t="s">
        <v>689</v>
      </c>
      <c r="G110" s="283" t="s">
        <v>689</v>
      </c>
      <c r="H110" s="283" t="s">
        <v>689</v>
      </c>
      <c r="I110" s="283"/>
      <c r="J110" s="283" t="s">
        <v>689</v>
      </c>
      <c r="K110" s="283" t="s">
        <v>689</v>
      </c>
      <c r="L110" s="283" t="s">
        <v>689</v>
      </c>
      <c r="M110" s="283"/>
      <c r="N110" s="283" t="s">
        <v>689</v>
      </c>
      <c r="O110" s="284" t="s">
        <v>689</v>
      </c>
      <c r="P110" s="284" t="s">
        <v>689</v>
      </c>
      <c r="Q110" s="284" t="s">
        <v>689</v>
      </c>
      <c r="R110" s="284" t="s">
        <v>689</v>
      </c>
      <c r="S110" s="273">
        <v>0</v>
      </c>
      <c r="T110" s="273">
        <v>0</v>
      </c>
      <c r="U110" s="273">
        <v>0</v>
      </c>
      <c r="V110" s="273">
        <v>0</v>
      </c>
      <c r="W110" s="273">
        <v>0</v>
      </c>
      <c r="X110" s="273">
        <f t="shared" si="1"/>
        <v>0</v>
      </c>
      <c r="AO110" s="197"/>
      <c r="AP110" s="197"/>
      <c r="AQ110" s="197"/>
    </row>
    <row r="111" spans="1:43" ht="14.85" customHeight="1">
      <c r="A111" s="100"/>
      <c r="B111" s="198"/>
      <c r="C111" s="282" t="s">
        <v>689</v>
      </c>
      <c r="D111" s="282" t="s">
        <v>689</v>
      </c>
      <c r="E111" s="282" t="s">
        <v>689</v>
      </c>
      <c r="F111" s="283" t="s">
        <v>689</v>
      </c>
      <c r="G111" s="283" t="s">
        <v>689</v>
      </c>
      <c r="H111" s="283" t="s">
        <v>689</v>
      </c>
      <c r="I111" s="283"/>
      <c r="J111" s="283" t="s">
        <v>689</v>
      </c>
      <c r="K111" s="283" t="s">
        <v>689</v>
      </c>
      <c r="L111" s="283" t="s">
        <v>689</v>
      </c>
      <c r="M111" s="283"/>
      <c r="N111" s="283" t="s">
        <v>689</v>
      </c>
      <c r="O111" s="284" t="s">
        <v>689</v>
      </c>
      <c r="P111" s="284" t="s">
        <v>689</v>
      </c>
      <c r="Q111" s="284" t="s">
        <v>689</v>
      </c>
      <c r="R111" s="284" t="s">
        <v>689</v>
      </c>
      <c r="S111" s="273">
        <v>0</v>
      </c>
      <c r="T111" s="273">
        <v>0</v>
      </c>
      <c r="U111" s="273">
        <v>0</v>
      </c>
      <c r="V111" s="273">
        <v>0</v>
      </c>
      <c r="W111" s="273">
        <v>0</v>
      </c>
      <c r="X111" s="273">
        <f t="shared" si="1"/>
        <v>0</v>
      </c>
      <c r="AO111" s="197"/>
      <c r="AP111" s="197"/>
      <c r="AQ111" s="197"/>
    </row>
    <row r="112" spans="1:43" ht="14.85" customHeight="1">
      <c r="A112" s="100"/>
      <c r="B112" s="198"/>
      <c r="C112" s="282" t="s">
        <v>689</v>
      </c>
      <c r="D112" s="282" t="s">
        <v>689</v>
      </c>
      <c r="E112" s="282" t="s">
        <v>689</v>
      </c>
      <c r="F112" s="283" t="s">
        <v>689</v>
      </c>
      <c r="G112" s="283" t="s">
        <v>689</v>
      </c>
      <c r="H112" s="283" t="s">
        <v>689</v>
      </c>
      <c r="I112" s="283"/>
      <c r="J112" s="283" t="s">
        <v>689</v>
      </c>
      <c r="K112" s="283" t="s">
        <v>689</v>
      </c>
      <c r="L112" s="283" t="s">
        <v>689</v>
      </c>
      <c r="M112" s="283"/>
      <c r="N112" s="283" t="s">
        <v>689</v>
      </c>
      <c r="O112" s="284" t="s">
        <v>689</v>
      </c>
      <c r="P112" s="284" t="s">
        <v>689</v>
      </c>
      <c r="Q112" s="284" t="s">
        <v>689</v>
      </c>
      <c r="R112" s="284" t="s">
        <v>689</v>
      </c>
      <c r="S112" s="273">
        <v>0</v>
      </c>
      <c r="T112" s="273">
        <v>0</v>
      </c>
      <c r="U112" s="273">
        <v>0</v>
      </c>
      <c r="V112" s="273">
        <v>0</v>
      </c>
      <c r="W112" s="273">
        <v>0</v>
      </c>
      <c r="X112" s="273">
        <f t="shared" si="1"/>
        <v>0</v>
      </c>
      <c r="AO112" s="197"/>
      <c r="AP112" s="197"/>
      <c r="AQ112" s="197"/>
    </row>
    <row r="113" spans="1:43" ht="14.85" customHeight="1">
      <c r="A113" s="100"/>
      <c r="B113" s="198"/>
      <c r="C113" s="282" t="s">
        <v>689</v>
      </c>
      <c r="D113" s="282" t="s">
        <v>689</v>
      </c>
      <c r="E113" s="282" t="s">
        <v>689</v>
      </c>
      <c r="F113" s="283" t="s">
        <v>689</v>
      </c>
      <c r="G113" s="283" t="s">
        <v>689</v>
      </c>
      <c r="H113" s="283" t="s">
        <v>689</v>
      </c>
      <c r="I113" s="283"/>
      <c r="J113" s="283" t="s">
        <v>689</v>
      </c>
      <c r="K113" s="283" t="s">
        <v>689</v>
      </c>
      <c r="L113" s="283" t="s">
        <v>689</v>
      </c>
      <c r="M113" s="283"/>
      <c r="N113" s="283" t="s">
        <v>689</v>
      </c>
      <c r="O113" s="284" t="s">
        <v>689</v>
      </c>
      <c r="P113" s="284" t="s">
        <v>689</v>
      </c>
      <c r="Q113" s="284" t="s">
        <v>689</v>
      </c>
      <c r="R113" s="284" t="s">
        <v>689</v>
      </c>
      <c r="S113" s="273">
        <v>0</v>
      </c>
      <c r="T113" s="273">
        <v>0</v>
      </c>
      <c r="U113" s="273">
        <v>0</v>
      </c>
      <c r="V113" s="273">
        <v>0</v>
      </c>
      <c r="W113" s="273">
        <v>0</v>
      </c>
      <c r="X113" s="273">
        <f t="shared" si="1"/>
        <v>0</v>
      </c>
      <c r="AO113" s="197"/>
      <c r="AP113" s="197"/>
      <c r="AQ113" s="197"/>
    </row>
    <row r="114" spans="1:43" ht="14.85" customHeight="1">
      <c r="A114" s="100"/>
      <c r="B114" s="198"/>
      <c r="C114" s="282" t="s">
        <v>689</v>
      </c>
      <c r="D114" s="282" t="s">
        <v>689</v>
      </c>
      <c r="E114" s="282" t="s">
        <v>689</v>
      </c>
      <c r="F114" s="283" t="s">
        <v>689</v>
      </c>
      <c r="G114" s="283" t="s">
        <v>689</v>
      </c>
      <c r="H114" s="283" t="s">
        <v>689</v>
      </c>
      <c r="I114" s="283"/>
      <c r="J114" s="283" t="s">
        <v>689</v>
      </c>
      <c r="K114" s="283" t="s">
        <v>689</v>
      </c>
      <c r="L114" s="283" t="s">
        <v>689</v>
      </c>
      <c r="M114" s="283"/>
      <c r="N114" s="283" t="s">
        <v>689</v>
      </c>
      <c r="O114" s="284" t="s">
        <v>689</v>
      </c>
      <c r="P114" s="284" t="s">
        <v>689</v>
      </c>
      <c r="Q114" s="284" t="s">
        <v>689</v>
      </c>
      <c r="R114" s="284" t="s">
        <v>689</v>
      </c>
      <c r="S114" s="273">
        <v>0</v>
      </c>
      <c r="T114" s="273">
        <v>0</v>
      </c>
      <c r="U114" s="273">
        <v>0</v>
      </c>
      <c r="V114" s="273">
        <v>0</v>
      </c>
      <c r="W114" s="273">
        <v>0</v>
      </c>
      <c r="X114" s="273">
        <f t="shared" si="1"/>
        <v>0</v>
      </c>
      <c r="AO114" s="197"/>
      <c r="AP114" s="197"/>
      <c r="AQ114" s="197"/>
    </row>
    <row r="115" spans="1:43" ht="14.85" customHeight="1">
      <c r="A115" s="100"/>
      <c r="B115" s="198"/>
      <c r="C115" s="282" t="s">
        <v>689</v>
      </c>
      <c r="D115" s="282" t="s">
        <v>689</v>
      </c>
      <c r="E115" s="282" t="s">
        <v>689</v>
      </c>
      <c r="F115" s="283" t="s">
        <v>689</v>
      </c>
      <c r="G115" s="283" t="s">
        <v>689</v>
      </c>
      <c r="H115" s="283" t="s">
        <v>689</v>
      </c>
      <c r="I115" s="283"/>
      <c r="J115" s="283" t="s">
        <v>689</v>
      </c>
      <c r="K115" s="283" t="s">
        <v>689</v>
      </c>
      <c r="L115" s="283" t="s">
        <v>689</v>
      </c>
      <c r="M115" s="283"/>
      <c r="N115" s="283" t="s">
        <v>689</v>
      </c>
      <c r="O115" s="284" t="s">
        <v>689</v>
      </c>
      <c r="P115" s="284" t="s">
        <v>689</v>
      </c>
      <c r="Q115" s="284" t="s">
        <v>689</v>
      </c>
      <c r="R115" s="284" t="s">
        <v>689</v>
      </c>
      <c r="S115" s="273">
        <v>0</v>
      </c>
      <c r="T115" s="273">
        <v>0</v>
      </c>
      <c r="U115" s="273">
        <v>0</v>
      </c>
      <c r="V115" s="273">
        <v>0</v>
      </c>
      <c r="W115" s="273">
        <v>0</v>
      </c>
      <c r="X115" s="273">
        <f t="shared" si="1"/>
        <v>0</v>
      </c>
      <c r="AO115" s="197"/>
      <c r="AP115" s="197"/>
      <c r="AQ115" s="197"/>
    </row>
    <row r="116" spans="1:43" ht="14.85" customHeight="1">
      <c r="A116" s="100"/>
      <c r="B116" s="198"/>
      <c r="C116" s="282" t="s">
        <v>689</v>
      </c>
      <c r="D116" s="282" t="s">
        <v>689</v>
      </c>
      <c r="E116" s="282" t="s">
        <v>689</v>
      </c>
      <c r="F116" s="283" t="s">
        <v>689</v>
      </c>
      <c r="G116" s="283" t="s">
        <v>689</v>
      </c>
      <c r="H116" s="283" t="s">
        <v>689</v>
      </c>
      <c r="I116" s="283"/>
      <c r="J116" s="283" t="s">
        <v>689</v>
      </c>
      <c r="K116" s="283" t="s">
        <v>689</v>
      </c>
      <c r="L116" s="283" t="s">
        <v>689</v>
      </c>
      <c r="M116" s="283"/>
      <c r="N116" s="283" t="s">
        <v>689</v>
      </c>
      <c r="O116" s="284" t="s">
        <v>689</v>
      </c>
      <c r="P116" s="284" t="s">
        <v>689</v>
      </c>
      <c r="Q116" s="284" t="s">
        <v>689</v>
      </c>
      <c r="R116" s="284" t="s">
        <v>689</v>
      </c>
      <c r="S116" s="273">
        <v>0</v>
      </c>
      <c r="T116" s="273">
        <v>0</v>
      </c>
      <c r="U116" s="273">
        <v>0</v>
      </c>
      <c r="V116" s="273">
        <v>0</v>
      </c>
      <c r="W116" s="273">
        <v>0</v>
      </c>
      <c r="X116" s="273">
        <f t="shared" si="1"/>
        <v>0</v>
      </c>
      <c r="AO116" s="197"/>
      <c r="AP116" s="197"/>
      <c r="AQ116" s="197"/>
    </row>
    <row r="117" spans="1:43" ht="14.85" customHeight="1">
      <c r="A117" s="100"/>
      <c r="B117" s="198"/>
      <c r="C117" s="282" t="s">
        <v>689</v>
      </c>
      <c r="D117" s="282" t="s">
        <v>689</v>
      </c>
      <c r="E117" s="282" t="s">
        <v>689</v>
      </c>
      <c r="F117" s="283" t="s">
        <v>689</v>
      </c>
      <c r="G117" s="283" t="s">
        <v>689</v>
      </c>
      <c r="H117" s="283" t="s">
        <v>689</v>
      </c>
      <c r="I117" s="283"/>
      <c r="J117" s="283" t="s">
        <v>689</v>
      </c>
      <c r="K117" s="283" t="s">
        <v>689</v>
      </c>
      <c r="L117" s="283" t="s">
        <v>689</v>
      </c>
      <c r="M117" s="283"/>
      <c r="N117" s="283" t="s">
        <v>689</v>
      </c>
      <c r="O117" s="284" t="s">
        <v>689</v>
      </c>
      <c r="P117" s="284" t="s">
        <v>689</v>
      </c>
      <c r="Q117" s="284" t="s">
        <v>689</v>
      </c>
      <c r="R117" s="284" t="s">
        <v>689</v>
      </c>
      <c r="S117" s="273">
        <v>0</v>
      </c>
      <c r="T117" s="273">
        <v>0</v>
      </c>
      <c r="U117" s="273">
        <v>0</v>
      </c>
      <c r="V117" s="273">
        <v>0</v>
      </c>
      <c r="W117" s="273">
        <v>0</v>
      </c>
      <c r="X117" s="273">
        <f t="shared" si="1"/>
        <v>0</v>
      </c>
      <c r="AO117" s="197"/>
      <c r="AP117" s="197"/>
      <c r="AQ117" s="197"/>
    </row>
    <row r="118" spans="1:43" ht="14.85" customHeight="1">
      <c r="A118" s="100"/>
      <c r="B118" s="198"/>
      <c r="C118" s="282" t="s">
        <v>689</v>
      </c>
      <c r="D118" s="282" t="s">
        <v>689</v>
      </c>
      <c r="E118" s="282" t="s">
        <v>689</v>
      </c>
      <c r="F118" s="283" t="s">
        <v>689</v>
      </c>
      <c r="G118" s="283" t="s">
        <v>689</v>
      </c>
      <c r="H118" s="283" t="s">
        <v>689</v>
      </c>
      <c r="I118" s="283"/>
      <c r="J118" s="283" t="s">
        <v>689</v>
      </c>
      <c r="K118" s="283" t="s">
        <v>689</v>
      </c>
      <c r="L118" s="283" t="s">
        <v>689</v>
      </c>
      <c r="M118" s="283"/>
      <c r="N118" s="283" t="s">
        <v>689</v>
      </c>
      <c r="O118" s="284" t="s">
        <v>689</v>
      </c>
      <c r="P118" s="284" t="s">
        <v>689</v>
      </c>
      <c r="Q118" s="284" t="s">
        <v>689</v>
      </c>
      <c r="R118" s="284" t="s">
        <v>689</v>
      </c>
      <c r="S118" s="273">
        <v>0</v>
      </c>
      <c r="T118" s="273">
        <v>0</v>
      </c>
      <c r="U118" s="273">
        <v>0</v>
      </c>
      <c r="V118" s="273">
        <v>0</v>
      </c>
      <c r="W118" s="273">
        <v>0</v>
      </c>
      <c r="X118" s="273">
        <f t="shared" si="1"/>
        <v>0</v>
      </c>
      <c r="AO118" s="197"/>
      <c r="AP118" s="197"/>
      <c r="AQ118" s="197"/>
    </row>
    <row r="119" spans="1:43" ht="14.85" customHeight="1">
      <c r="A119" s="100"/>
      <c r="B119" s="198"/>
      <c r="C119" s="282" t="s">
        <v>689</v>
      </c>
      <c r="D119" s="282" t="s">
        <v>689</v>
      </c>
      <c r="E119" s="282" t="s">
        <v>689</v>
      </c>
      <c r="F119" s="283" t="s">
        <v>689</v>
      </c>
      <c r="G119" s="283" t="s">
        <v>689</v>
      </c>
      <c r="H119" s="283" t="s">
        <v>689</v>
      </c>
      <c r="I119" s="283"/>
      <c r="J119" s="283" t="s">
        <v>689</v>
      </c>
      <c r="K119" s="283" t="s">
        <v>689</v>
      </c>
      <c r="L119" s="283" t="s">
        <v>689</v>
      </c>
      <c r="M119" s="283"/>
      <c r="N119" s="283" t="s">
        <v>689</v>
      </c>
      <c r="O119" s="284" t="s">
        <v>689</v>
      </c>
      <c r="P119" s="284" t="s">
        <v>689</v>
      </c>
      <c r="Q119" s="284" t="s">
        <v>689</v>
      </c>
      <c r="R119" s="284" t="s">
        <v>689</v>
      </c>
      <c r="S119" s="273">
        <v>0</v>
      </c>
      <c r="T119" s="273">
        <v>0</v>
      </c>
      <c r="U119" s="273">
        <v>0</v>
      </c>
      <c r="V119" s="273">
        <v>0</v>
      </c>
      <c r="W119" s="273">
        <v>0</v>
      </c>
      <c r="X119" s="273">
        <f t="shared" si="1"/>
        <v>0</v>
      </c>
      <c r="AO119" s="197"/>
      <c r="AP119" s="197"/>
      <c r="AQ119" s="197"/>
    </row>
    <row r="120" spans="1:43" ht="14.85" customHeight="1">
      <c r="A120" s="100"/>
      <c r="B120" s="198"/>
      <c r="C120" s="282" t="s">
        <v>689</v>
      </c>
      <c r="D120" s="282" t="s">
        <v>689</v>
      </c>
      <c r="E120" s="282" t="s">
        <v>689</v>
      </c>
      <c r="F120" s="283" t="s">
        <v>689</v>
      </c>
      <c r="G120" s="283" t="s">
        <v>689</v>
      </c>
      <c r="H120" s="283" t="s">
        <v>689</v>
      </c>
      <c r="I120" s="283"/>
      <c r="J120" s="283" t="s">
        <v>689</v>
      </c>
      <c r="K120" s="283" t="s">
        <v>689</v>
      </c>
      <c r="L120" s="283" t="s">
        <v>689</v>
      </c>
      <c r="M120" s="283"/>
      <c r="N120" s="283" t="s">
        <v>689</v>
      </c>
      <c r="O120" s="284" t="s">
        <v>689</v>
      </c>
      <c r="P120" s="284" t="s">
        <v>689</v>
      </c>
      <c r="Q120" s="284" t="s">
        <v>689</v>
      </c>
      <c r="R120" s="284" t="s">
        <v>689</v>
      </c>
      <c r="S120" s="273">
        <v>0</v>
      </c>
      <c r="T120" s="273">
        <v>0</v>
      </c>
      <c r="U120" s="273">
        <v>0</v>
      </c>
      <c r="V120" s="273">
        <v>0</v>
      </c>
      <c r="W120" s="273">
        <v>0</v>
      </c>
      <c r="X120" s="273">
        <f t="shared" si="1"/>
        <v>0</v>
      </c>
      <c r="AO120" s="197"/>
      <c r="AP120" s="197"/>
      <c r="AQ120" s="197"/>
    </row>
    <row r="121" spans="1:43" ht="14.85" customHeight="1">
      <c r="A121" s="100"/>
      <c r="B121" s="198"/>
      <c r="C121" s="282" t="s">
        <v>689</v>
      </c>
      <c r="D121" s="282" t="s">
        <v>689</v>
      </c>
      <c r="E121" s="282" t="s">
        <v>689</v>
      </c>
      <c r="F121" s="283" t="s">
        <v>689</v>
      </c>
      <c r="G121" s="283" t="s">
        <v>689</v>
      </c>
      <c r="H121" s="283" t="s">
        <v>689</v>
      </c>
      <c r="I121" s="283"/>
      <c r="J121" s="283" t="s">
        <v>689</v>
      </c>
      <c r="K121" s="283" t="s">
        <v>689</v>
      </c>
      <c r="L121" s="283" t="s">
        <v>689</v>
      </c>
      <c r="M121" s="283"/>
      <c r="N121" s="283" t="s">
        <v>689</v>
      </c>
      <c r="O121" s="284" t="s">
        <v>689</v>
      </c>
      <c r="P121" s="284" t="s">
        <v>689</v>
      </c>
      <c r="Q121" s="284" t="s">
        <v>689</v>
      </c>
      <c r="R121" s="284" t="s">
        <v>689</v>
      </c>
      <c r="S121" s="273">
        <v>0</v>
      </c>
      <c r="T121" s="273">
        <v>0</v>
      </c>
      <c r="U121" s="273">
        <v>0</v>
      </c>
      <c r="V121" s="273">
        <v>0</v>
      </c>
      <c r="W121" s="273">
        <v>0</v>
      </c>
      <c r="X121" s="273">
        <f t="shared" si="1"/>
        <v>0</v>
      </c>
      <c r="AO121" s="197"/>
      <c r="AP121" s="197"/>
      <c r="AQ121" s="197"/>
    </row>
    <row r="122" spans="1:43" ht="14.85" customHeight="1">
      <c r="A122" s="100"/>
      <c r="B122" s="198"/>
      <c r="C122" s="282" t="s">
        <v>689</v>
      </c>
      <c r="D122" s="282" t="s">
        <v>689</v>
      </c>
      <c r="E122" s="282" t="s">
        <v>689</v>
      </c>
      <c r="F122" s="283" t="s">
        <v>689</v>
      </c>
      <c r="G122" s="283" t="s">
        <v>689</v>
      </c>
      <c r="H122" s="283" t="s">
        <v>689</v>
      </c>
      <c r="I122" s="283"/>
      <c r="J122" s="283" t="s">
        <v>689</v>
      </c>
      <c r="K122" s="283" t="s">
        <v>689</v>
      </c>
      <c r="L122" s="283" t="s">
        <v>689</v>
      </c>
      <c r="M122" s="283"/>
      <c r="N122" s="283" t="s">
        <v>689</v>
      </c>
      <c r="O122" s="284" t="s">
        <v>689</v>
      </c>
      <c r="P122" s="284" t="s">
        <v>689</v>
      </c>
      <c r="Q122" s="284" t="s">
        <v>689</v>
      </c>
      <c r="R122" s="284" t="s">
        <v>689</v>
      </c>
      <c r="S122" s="273">
        <v>0</v>
      </c>
      <c r="T122" s="273">
        <v>0</v>
      </c>
      <c r="U122" s="273">
        <v>0</v>
      </c>
      <c r="V122" s="273">
        <v>0</v>
      </c>
      <c r="W122" s="273">
        <v>0</v>
      </c>
      <c r="X122" s="273">
        <f t="shared" si="1"/>
        <v>0</v>
      </c>
      <c r="AO122" s="197"/>
      <c r="AP122" s="197"/>
      <c r="AQ122" s="197"/>
    </row>
    <row r="123" spans="1:43" ht="14.85" customHeight="1">
      <c r="A123" s="100"/>
      <c r="B123" s="198"/>
      <c r="C123" s="282" t="s">
        <v>689</v>
      </c>
      <c r="D123" s="282" t="s">
        <v>689</v>
      </c>
      <c r="E123" s="282" t="s">
        <v>689</v>
      </c>
      <c r="F123" s="283" t="s">
        <v>689</v>
      </c>
      <c r="G123" s="283" t="s">
        <v>689</v>
      </c>
      <c r="H123" s="283" t="s">
        <v>689</v>
      </c>
      <c r="I123" s="283"/>
      <c r="J123" s="283" t="s">
        <v>689</v>
      </c>
      <c r="K123" s="283" t="s">
        <v>689</v>
      </c>
      <c r="L123" s="283" t="s">
        <v>689</v>
      </c>
      <c r="M123" s="283"/>
      <c r="N123" s="283" t="s">
        <v>689</v>
      </c>
      <c r="O123" s="284" t="s">
        <v>689</v>
      </c>
      <c r="P123" s="284" t="s">
        <v>689</v>
      </c>
      <c r="Q123" s="284" t="s">
        <v>689</v>
      </c>
      <c r="R123" s="284" t="s">
        <v>689</v>
      </c>
      <c r="S123" s="273">
        <v>0</v>
      </c>
      <c r="T123" s="273">
        <v>0</v>
      </c>
      <c r="U123" s="273">
        <v>0</v>
      </c>
      <c r="V123" s="273">
        <v>0</v>
      </c>
      <c r="W123" s="273">
        <v>0</v>
      </c>
      <c r="X123" s="273">
        <f t="shared" si="1"/>
        <v>0</v>
      </c>
      <c r="AO123" s="197"/>
      <c r="AP123" s="197"/>
      <c r="AQ123" s="197"/>
    </row>
    <row r="124" spans="1:43" ht="14.85" customHeight="1">
      <c r="A124" s="100"/>
      <c r="B124" s="198"/>
      <c r="C124" s="282" t="s">
        <v>689</v>
      </c>
      <c r="D124" s="282" t="s">
        <v>689</v>
      </c>
      <c r="E124" s="282" t="s">
        <v>689</v>
      </c>
      <c r="F124" s="283" t="s">
        <v>689</v>
      </c>
      <c r="G124" s="283" t="s">
        <v>689</v>
      </c>
      <c r="H124" s="283" t="s">
        <v>689</v>
      </c>
      <c r="I124" s="283"/>
      <c r="J124" s="283" t="s">
        <v>689</v>
      </c>
      <c r="K124" s="283" t="s">
        <v>689</v>
      </c>
      <c r="L124" s="283" t="s">
        <v>689</v>
      </c>
      <c r="M124" s="283"/>
      <c r="N124" s="283" t="s">
        <v>689</v>
      </c>
      <c r="O124" s="284" t="s">
        <v>689</v>
      </c>
      <c r="P124" s="284" t="s">
        <v>689</v>
      </c>
      <c r="Q124" s="284" t="s">
        <v>689</v>
      </c>
      <c r="R124" s="284" t="s">
        <v>689</v>
      </c>
      <c r="S124" s="273">
        <v>0</v>
      </c>
      <c r="T124" s="273">
        <v>0</v>
      </c>
      <c r="U124" s="273">
        <v>0</v>
      </c>
      <c r="V124" s="273">
        <v>0</v>
      </c>
      <c r="W124" s="273">
        <v>0</v>
      </c>
      <c r="X124" s="273">
        <f t="shared" si="1"/>
        <v>0</v>
      </c>
      <c r="AO124" s="197"/>
      <c r="AP124" s="197"/>
      <c r="AQ124" s="197"/>
    </row>
    <row r="125" spans="1:43" ht="14.85" customHeight="1">
      <c r="A125" s="100"/>
      <c r="B125" s="198"/>
      <c r="C125" s="282" t="s">
        <v>689</v>
      </c>
      <c r="D125" s="282" t="s">
        <v>689</v>
      </c>
      <c r="E125" s="282" t="s">
        <v>689</v>
      </c>
      <c r="F125" s="283" t="s">
        <v>689</v>
      </c>
      <c r="G125" s="283" t="s">
        <v>689</v>
      </c>
      <c r="H125" s="283" t="s">
        <v>689</v>
      </c>
      <c r="I125" s="283"/>
      <c r="J125" s="283" t="s">
        <v>689</v>
      </c>
      <c r="K125" s="283" t="s">
        <v>689</v>
      </c>
      <c r="L125" s="283" t="s">
        <v>689</v>
      </c>
      <c r="M125" s="283"/>
      <c r="N125" s="283" t="s">
        <v>689</v>
      </c>
      <c r="O125" s="284" t="s">
        <v>689</v>
      </c>
      <c r="P125" s="284" t="s">
        <v>689</v>
      </c>
      <c r="Q125" s="284" t="s">
        <v>689</v>
      </c>
      <c r="R125" s="284" t="s">
        <v>689</v>
      </c>
      <c r="S125" s="273">
        <v>0</v>
      </c>
      <c r="T125" s="273">
        <v>0</v>
      </c>
      <c r="U125" s="273">
        <v>0</v>
      </c>
      <c r="V125" s="273">
        <v>0</v>
      </c>
      <c r="W125" s="273">
        <v>0</v>
      </c>
      <c r="X125" s="273">
        <f t="shared" si="1"/>
        <v>0</v>
      </c>
      <c r="AO125" s="197"/>
      <c r="AP125" s="197"/>
      <c r="AQ125" s="197"/>
    </row>
    <row r="126" spans="1:43" ht="14.85" customHeight="1">
      <c r="A126" s="100"/>
      <c r="B126" s="198"/>
      <c r="C126" s="282" t="s">
        <v>689</v>
      </c>
      <c r="D126" s="282" t="s">
        <v>689</v>
      </c>
      <c r="E126" s="282" t="s">
        <v>689</v>
      </c>
      <c r="F126" s="283" t="s">
        <v>689</v>
      </c>
      <c r="G126" s="283" t="s">
        <v>689</v>
      </c>
      <c r="H126" s="283" t="s">
        <v>689</v>
      </c>
      <c r="I126" s="283"/>
      <c r="J126" s="283" t="s">
        <v>689</v>
      </c>
      <c r="K126" s="283" t="s">
        <v>689</v>
      </c>
      <c r="L126" s="283" t="s">
        <v>689</v>
      </c>
      <c r="M126" s="283"/>
      <c r="N126" s="283" t="s">
        <v>689</v>
      </c>
      <c r="O126" s="284" t="s">
        <v>689</v>
      </c>
      <c r="P126" s="284" t="s">
        <v>689</v>
      </c>
      <c r="Q126" s="284" t="s">
        <v>689</v>
      </c>
      <c r="R126" s="284" t="s">
        <v>689</v>
      </c>
      <c r="S126" s="273">
        <v>0</v>
      </c>
      <c r="T126" s="273">
        <v>0</v>
      </c>
      <c r="U126" s="273">
        <v>0</v>
      </c>
      <c r="V126" s="273">
        <v>0</v>
      </c>
      <c r="W126" s="273">
        <v>0</v>
      </c>
      <c r="X126" s="273">
        <f t="shared" si="1"/>
        <v>0</v>
      </c>
      <c r="AO126" s="197"/>
      <c r="AP126" s="197"/>
      <c r="AQ126" s="197"/>
    </row>
    <row r="127" spans="1:43" ht="14.85" customHeight="1">
      <c r="A127" s="100"/>
      <c r="B127" s="198"/>
      <c r="C127" s="282" t="s">
        <v>689</v>
      </c>
      <c r="D127" s="282" t="s">
        <v>689</v>
      </c>
      <c r="E127" s="282" t="s">
        <v>689</v>
      </c>
      <c r="F127" s="283" t="s">
        <v>689</v>
      </c>
      <c r="G127" s="283" t="s">
        <v>689</v>
      </c>
      <c r="H127" s="283" t="s">
        <v>689</v>
      </c>
      <c r="I127" s="283"/>
      <c r="J127" s="283" t="s">
        <v>689</v>
      </c>
      <c r="K127" s="283" t="s">
        <v>689</v>
      </c>
      <c r="L127" s="283" t="s">
        <v>689</v>
      </c>
      <c r="M127" s="283"/>
      <c r="N127" s="283" t="s">
        <v>689</v>
      </c>
      <c r="O127" s="284" t="s">
        <v>689</v>
      </c>
      <c r="P127" s="284" t="s">
        <v>689</v>
      </c>
      <c r="Q127" s="284" t="s">
        <v>689</v>
      </c>
      <c r="R127" s="284" t="s">
        <v>689</v>
      </c>
      <c r="S127" s="273">
        <v>0</v>
      </c>
      <c r="T127" s="273">
        <v>0</v>
      </c>
      <c r="U127" s="273">
        <v>0</v>
      </c>
      <c r="V127" s="273">
        <v>0</v>
      </c>
      <c r="W127" s="273">
        <v>0</v>
      </c>
      <c r="X127" s="273">
        <f t="shared" si="1"/>
        <v>0</v>
      </c>
      <c r="AO127" s="197"/>
      <c r="AP127" s="197"/>
      <c r="AQ127" s="197"/>
    </row>
    <row r="128" spans="1:43" ht="14.85" customHeight="1">
      <c r="A128" s="100"/>
      <c r="B128" s="198"/>
      <c r="C128" s="282" t="s">
        <v>689</v>
      </c>
      <c r="D128" s="282" t="s">
        <v>689</v>
      </c>
      <c r="E128" s="282" t="s">
        <v>689</v>
      </c>
      <c r="F128" s="283" t="s">
        <v>689</v>
      </c>
      <c r="G128" s="283" t="s">
        <v>689</v>
      </c>
      <c r="H128" s="283" t="s">
        <v>689</v>
      </c>
      <c r="I128" s="283"/>
      <c r="J128" s="283" t="s">
        <v>689</v>
      </c>
      <c r="K128" s="283" t="s">
        <v>689</v>
      </c>
      <c r="L128" s="283" t="s">
        <v>689</v>
      </c>
      <c r="M128" s="283"/>
      <c r="N128" s="283" t="s">
        <v>689</v>
      </c>
      <c r="O128" s="284" t="s">
        <v>689</v>
      </c>
      <c r="P128" s="284" t="s">
        <v>689</v>
      </c>
      <c r="Q128" s="284" t="s">
        <v>689</v>
      </c>
      <c r="R128" s="284" t="s">
        <v>689</v>
      </c>
      <c r="S128" s="273">
        <v>0</v>
      </c>
      <c r="T128" s="273">
        <v>0</v>
      </c>
      <c r="U128" s="273">
        <v>0</v>
      </c>
      <c r="V128" s="273">
        <v>0</v>
      </c>
      <c r="W128" s="273">
        <v>0</v>
      </c>
      <c r="X128" s="273">
        <f t="shared" si="1"/>
        <v>0</v>
      </c>
      <c r="AO128" s="197"/>
      <c r="AP128" s="197"/>
      <c r="AQ128" s="197"/>
    </row>
    <row r="129" spans="1:43" ht="14.85" customHeight="1">
      <c r="A129" s="100"/>
      <c r="B129" s="198"/>
      <c r="C129" s="282" t="s">
        <v>689</v>
      </c>
      <c r="D129" s="282" t="s">
        <v>689</v>
      </c>
      <c r="E129" s="282" t="s">
        <v>689</v>
      </c>
      <c r="F129" s="283" t="s">
        <v>689</v>
      </c>
      <c r="G129" s="283" t="s">
        <v>689</v>
      </c>
      <c r="H129" s="283" t="s">
        <v>689</v>
      </c>
      <c r="I129" s="283"/>
      <c r="J129" s="283" t="s">
        <v>689</v>
      </c>
      <c r="K129" s="283" t="s">
        <v>689</v>
      </c>
      <c r="L129" s="283" t="s">
        <v>689</v>
      </c>
      <c r="M129" s="283"/>
      <c r="N129" s="283" t="s">
        <v>689</v>
      </c>
      <c r="O129" s="284" t="s">
        <v>689</v>
      </c>
      <c r="P129" s="284" t="s">
        <v>689</v>
      </c>
      <c r="Q129" s="284" t="s">
        <v>689</v>
      </c>
      <c r="R129" s="284" t="s">
        <v>689</v>
      </c>
      <c r="S129" s="273">
        <v>0</v>
      </c>
      <c r="T129" s="273">
        <v>0</v>
      </c>
      <c r="U129" s="273">
        <v>0</v>
      </c>
      <c r="V129" s="273">
        <v>0</v>
      </c>
      <c r="W129" s="273">
        <v>0</v>
      </c>
      <c r="X129" s="273">
        <f t="shared" si="1"/>
        <v>0</v>
      </c>
      <c r="AO129" s="197"/>
      <c r="AP129" s="197"/>
      <c r="AQ129" s="197"/>
    </row>
    <row r="130" spans="1:43" ht="14.85" customHeight="1">
      <c r="A130" s="100"/>
      <c r="B130" s="198"/>
      <c r="C130" s="282" t="s">
        <v>689</v>
      </c>
      <c r="D130" s="282" t="s">
        <v>689</v>
      </c>
      <c r="E130" s="282" t="s">
        <v>689</v>
      </c>
      <c r="F130" s="283" t="s">
        <v>689</v>
      </c>
      <c r="G130" s="283" t="s">
        <v>689</v>
      </c>
      <c r="H130" s="283" t="s">
        <v>689</v>
      </c>
      <c r="I130" s="283"/>
      <c r="J130" s="283" t="s">
        <v>689</v>
      </c>
      <c r="K130" s="283" t="s">
        <v>689</v>
      </c>
      <c r="L130" s="283" t="s">
        <v>689</v>
      </c>
      <c r="M130" s="283"/>
      <c r="N130" s="283" t="s">
        <v>689</v>
      </c>
      <c r="O130" s="284" t="s">
        <v>689</v>
      </c>
      <c r="P130" s="284" t="s">
        <v>689</v>
      </c>
      <c r="Q130" s="284" t="s">
        <v>689</v>
      </c>
      <c r="R130" s="284" t="s">
        <v>689</v>
      </c>
      <c r="S130" s="273">
        <v>0</v>
      </c>
      <c r="T130" s="273">
        <v>0</v>
      </c>
      <c r="U130" s="273">
        <v>0</v>
      </c>
      <c r="V130" s="273">
        <v>0</v>
      </c>
      <c r="W130" s="273">
        <v>0</v>
      </c>
      <c r="X130" s="273">
        <f t="shared" si="1"/>
        <v>0</v>
      </c>
      <c r="AO130" s="197"/>
      <c r="AP130" s="197"/>
      <c r="AQ130" s="197"/>
    </row>
    <row r="131" spans="1:43" ht="14.85" customHeight="1">
      <c r="A131" s="100"/>
      <c r="B131" s="198"/>
      <c r="C131" s="282" t="s">
        <v>689</v>
      </c>
      <c r="D131" s="282" t="s">
        <v>689</v>
      </c>
      <c r="E131" s="282" t="s">
        <v>689</v>
      </c>
      <c r="F131" s="283" t="s">
        <v>689</v>
      </c>
      <c r="G131" s="283" t="s">
        <v>689</v>
      </c>
      <c r="H131" s="283" t="s">
        <v>689</v>
      </c>
      <c r="I131" s="283"/>
      <c r="J131" s="283" t="s">
        <v>689</v>
      </c>
      <c r="K131" s="283" t="s">
        <v>689</v>
      </c>
      <c r="L131" s="283" t="s">
        <v>689</v>
      </c>
      <c r="M131" s="283"/>
      <c r="N131" s="283" t="s">
        <v>689</v>
      </c>
      <c r="O131" s="284" t="s">
        <v>689</v>
      </c>
      <c r="P131" s="284" t="s">
        <v>689</v>
      </c>
      <c r="Q131" s="284" t="s">
        <v>689</v>
      </c>
      <c r="R131" s="284" t="s">
        <v>689</v>
      </c>
      <c r="S131" s="273">
        <v>0</v>
      </c>
      <c r="T131" s="273">
        <v>0</v>
      </c>
      <c r="U131" s="273">
        <v>0</v>
      </c>
      <c r="V131" s="273">
        <v>0</v>
      </c>
      <c r="W131" s="273">
        <v>0</v>
      </c>
      <c r="X131" s="273">
        <f t="shared" si="1"/>
        <v>0</v>
      </c>
      <c r="AO131" s="197"/>
      <c r="AP131" s="197"/>
      <c r="AQ131" s="197"/>
    </row>
    <row r="132" spans="1:43" ht="14.85" customHeight="1">
      <c r="A132" s="100"/>
      <c r="B132" s="198"/>
      <c r="C132" s="282" t="s">
        <v>689</v>
      </c>
      <c r="D132" s="282" t="s">
        <v>689</v>
      </c>
      <c r="E132" s="282" t="s">
        <v>689</v>
      </c>
      <c r="F132" s="283" t="s">
        <v>689</v>
      </c>
      <c r="G132" s="283" t="s">
        <v>689</v>
      </c>
      <c r="H132" s="283" t="s">
        <v>689</v>
      </c>
      <c r="I132" s="283"/>
      <c r="J132" s="283" t="s">
        <v>689</v>
      </c>
      <c r="K132" s="283" t="s">
        <v>689</v>
      </c>
      <c r="L132" s="283" t="s">
        <v>689</v>
      </c>
      <c r="M132" s="283"/>
      <c r="N132" s="283" t="s">
        <v>689</v>
      </c>
      <c r="O132" s="284" t="s">
        <v>689</v>
      </c>
      <c r="P132" s="284" t="s">
        <v>689</v>
      </c>
      <c r="Q132" s="284" t="s">
        <v>689</v>
      </c>
      <c r="R132" s="284" t="s">
        <v>689</v>
      </c>
      <c r="S132" s="273">
        <v>0</v>
      </c>
      <c r="T132" s="273">
        <v>0</v>
      </c>
      <c r="U132" s="273">
        <v>0</v>
      </c>
      <c r="V132" s="273">
        <v>0</v>
      </c>
      <c r="W132" s="273">
        <v>0</v>
      </c>
      <c r="X132" s="273">
        <f t="shared" si="1"/>
        <v>0</v>
      </c>
      <c r="AO132" s="197"/>
      <c r="AP132" s="197"/>
      <c r="AQ132" s="197"/>
    </row>
    <row r="133" spans="1:43" ht="14.85" customHeight="1">
      <c r="A133" s="100"/>
      <c r="B133" s="198"/>
      <c r="C133" s="282" t="s">
        <v>689</v>
      </c>
      <c r="D133" s="282" t="s">
        <v>689</v>
      </c>
      <c r="E133" s="282" t="s">
        <v>689</v>
      </c>
      <c r="F133" s="283" t="s">
        <v>689</v>
      </c>
      <c r="G133" s="283" t="s">
        <v>689</v>
      </c>
      <c r="H133" s="283" t="s">
        <v>689</v>
      </c>
      <c r="I133" s="283"/>
      <c r="J133" s="283" t="s">
        <v>689</v>
      </c>
      <c r="K133" s="283" t="s">
        <v>689</v>
      </c>
      <c r="L133" s="283" t="s">
        <v>689</v>
      </c>
      <c r="M133" s="283"/>
      <c r="N133" s="283" t="s">
        <v>689</v>
      </c>
      <c r="O133" s="284" t="s">
        <v>689</v>
      </c>
      <c r="P133" s="284" t="s">
        <v>689</v>
      </c>
      <c r="Q133" s="284" t="s">
        <v>689</v>
      </c>
      <c r="R133" s="284" t="s">
        <v>689</v>
      </c>
      <c r="S133" s="273">
        <v>0</v>
      </c>
      <c r="T133" s="273">
        <v>0</v>
      </c>
      <c r="U133" s="273">
        <v>0</v>
      </c>
      <c r="V133" s="273">
        <v>0</v>
      </c>
      <c r="W133" s="273">
        <v>0</v>
      </c>
      <c r="X133" s="273">
        <f t="shared" si="1"/>
        <v>0</v>
      </c>
      <c r="AO133" s="197"/>
      <c r="AP133" s="197"/>
      <c r="AQ133" s="197"/>
    </row>
    <row r="134" spans="1:43" ht="14.85" customHeight="1">
      <c r="A134" s="100"/>
      <c r="B134" s="198"/>
      <c r="C134" s="282" t="s">
        <v>689</v>
      </c>
      <c r="D134" s="282" t="s">
        <v>689</v>
      </c>
      <c r="E134" s="282" t="s">
        <v>689</v>
      </c>
      <c r="F134" s="283" t="s">
        <v>689</v>
      </c>
      <c r="G134" s="283" t="s">
        <v>689</v>
      </c>
      <c r="H134" s="283" t="s">
        <v>689</v>
      </c>
      <c r="I134" s="283"/>
      <c r="J134" s="283" t="s">
        <v>689</v>
      </c>
      <c r="K134" s="283" t="s">
        <v>689</v>
      </c>
      <c r="L134" s="283" t="s">
        <v>689</v>
      </c>
      <c r="M134" s="283"/>
      <c r="N134" s="283" t="s">
        <v>689</v>
      </c>
      <c r="O134" s="284" t="s">
        <v>689</v>
      </c>
      <c r="P134" s="284" t="s">
        <v>689</v>
      </c>
      <c r="Q134" s="284" t="s">
        <v>689</v>
      </c>
      <c r="R134" s="284" t="s">
        <v>689</v>
      </c>
      <c r="S134" s="273">
        <v>0</v>
      </c>
      <c r="T134" s="273">
        <v>0</v>
      </c>
      <c r="U134" s="273">
        <v>0</v>
      </c>
      <c r="V134" s="273">
        <v>0</v>
      </c>
      <c r="W134" s="273">
        <v>0</v>
      </c>
      <c r="X134" s="273">
        <f t="shared" si="1"/>
        <v>0</v>
      </c>
      <c r="AO134" s="197"/>
      <c r="AP134" s="197"/>
      <c r="AQ134" s="197"/>
    </row>
    <row r="135" spans="1:43" ht="14.85" customHeight="1">
      <c r="A135" s="100"/>
      <c r="B135" s="198"/>
      <c r="C135" s="282" t="s">
        <v>689</v>
      </c>
      <c r="D135" s="282" t="s">
        <v>689</v>
      </c>
      <c r="E135" s="282" t="s">
        <v>689</v>
      </c>
      <c r="F135" s="283" t="s">
        <v>689</v>
      </c>
      <c r="G135" s="283" t="s">
        <v>689</v>
      </c>
      <c r="H135" s="283" t="s">
        <v>689</v>
      </c>
      <c r="I135" s="283"/>
      <c r="J135" s="283" t="s">
        <v>689</v>
      </c>
      <c r="K135" s="283" t="s">
        <v>689</v>
      </c>
      <c r="L135" s="283" t="s">
        <v>689</v>
      </c>
      <c r="M135" s="283"/>
      <c r="N135" s="283" t="s">
        <v>689</v>
      </c>
      <c r="O135" s="284" t="s">
        <v>689</v>
      </c>
      <c r="P135" s="284" t="s">
        <v>689</v>
      </c>
      <c r="Q135" s="284" t="s">
        <v>689</v>
      </c>
      <c r="R135" s="284" t="s">
        <v>689</v>
      </c>
      <c r="S135" s="273">
        <v>0</v>
      </c>
      <c r="T135" s="273">
        <v>0</v>
      </c>
      <c r="U135" s="273">
        <v>0</v>
      </c>
      <c r="V135" s="273">
        <v>0</v>
      </c>
      <c r="W135" s="273">
        <v>0</v>
      </c>
      <c r="X135" s="273">
        <f t="shared" si="1"/>
        <v>0</v>
      </c>
      <c r="AO135" s="197"/>
      <c r="AP135" s="197"/>
      <c r="AQ135" s="197"/>
    </row>
    <row r="136" spans="1:43" ht="14.85" customHeight="1">
      <c r="A136" s="100"/>
      <c r="B136" s="198"/>
      <c r="C136" s="282" t="s">
        <v>689</v>
      </c>
      <c r="D136" s="282" t="s">
        <v>689</v>
      </c>
      <c r="E136" s="282" t="s">
        <v>689</v>
      </c>
      <c r="F136" s="283" t="s">
        <v>689</v>
      </c>
      <c r="G136" s="283" t="s">
        <v>689</v>
      </c>
      <c r="H136" s="283" t="s">
        <v>689</v>
      </c>
      <c r="I136" s="283"/>
      <c r="J136" s="283" t="s">
        <v>689</v>
      </c>
      <c r="K136" s="283" t="s">
        <v>689</v>
      </c>
      <c r="L136" s="283" t="s">
        <v>689</v>
      </c>
      <c r="M136" s="283"/>
      <c r="N136" s="283" t="s">
        <v>689</v>
      </c>
      <c r="O136" s="284" t="s">
        <v>689</v>
      </c>
      <c r="P136" s="284" t="s">
        <v>689</v>
      </c>
      <c r="Q136" s="284" t="s">
        <v>689</v>
      </c>
      <c r="R136" s="284" t="s">
        <v>689</v>
      </c>
      <c r="S136" s="273">
        <v>0</v>
      </c>
      <c r="T136" s="273">
        <v>0</v>
      </c>
      <c r="U136" s="273">
        <v>0</v>
      </c>
      <c r="V136" s="273">
        <v>0</v>
      </c>
      <c r="W136" s="273">
        <v>0</v>
      </c>
      <c r="X136" s="273">
        <f t="shared" si="1"/>
        <v>0</v>
      </c>
      <c r="AO136" s="197"/>
      <c r="AP136" s="197"/>
      <c r="AQ136" s="197"/>
    </row>
    <row r="137" spans="1:43" ht="14.85" customHeight="1">
      <c r="A137" s="100"/>
      <c r="B137" s="198"/>
      <c r="C137" s="282" t="s">
        <v>689</v>
      </c>
      <c r="D137" s="282" t="s">
        <v>689</v>
      </c>
      <c r="E137" s="282" t="s">
        <v>689</v>
      </c>
      <c r="F137" s="283" t="s">
        <v>689</v>
      </c>
      <c r="G137" s="283" t="s">
        <v>689</v>
      </c>
      <c r="H137" s="283" t="s">
        <v>689</v>
      </c>
      <c r="I137" s="283"/>
      <c r="J137" s="283" t="s">
        <v>689</v>
      </c>
      <c r="K137" s="283" t="s">
        <v>689</v>
      </c>
      <c r="L137" s="283" t="s">
        <v>689</v>
      </c>
      <c r="M137" s="283"/>
      <c r="N137" s="283" t="s">
        <v>689</v>
      </c>
      <c r="O137" s="284" t="s">
        <v>689</v>
      </c>
      <c r="P137" s="284" t="s">
        <v>689</v>
      </c>
      <c r="Q137" s="284" t="s">
        <v>689</v>
      </c>
      <c r="R137" s="284" t="s">
        <v>689</v>
      </c>
      <c r="S137" s="273">
        <v>0</v>
      </c>
      <c r="T137" s="273">
        <v>0</v>
      </c>
      <c r="U137" s="273">
        <v>0</v>
      </c>
      <c r="V137" s="273">
        <v>0</v>
      </c>
      <c r="W137" s="273">
        <v>0</v>
      </c>
      <c r="X137" s="273">
        <f t="shared" si="1"/>
        <v>0</v>
      </c>
      <c r="AO137" s="197"/>
      <c r="AP137" s="197"/>
      <c r="AQ137" s="197"/>
    </row>
    <row r="138" spans="1:43" ht="14.85" customHeight="1">
      <c r="A138" s="100"/>
      <c r="B138" s="198"/>
      <c r="C138" s="282" t="s">
        <v>689</v>
      </c>
      <c r="D138" s="282" t="s">
        <v>689</v>
      </c>
      <c r="E138" s="282" t="s">
        <v>689</v>
      </c>
      <c r="F138" s="283" t="s">
        <v>689</v>
      </c>
      <c r="G138" s="283" t="s">
        <v>689</v>
      </c>
      <c r="H138" s="283" t="s">
        <v>689</v>
      </c>
      <c r="I138" s="283"/>
      <c r="J138" s="283" t="s">
        <v>689</v>
      </c>
      <c r="K138" s="283" t="s">
        <v>689</v>
      </c>
      <c r="L138" s="283" t="s">
        <v>689</v>
      </c>
      <c r="M138" s="283"/>
      <c r="N138" s="283" t="s">
        <v>689</v>
      </c>
      <c r="O138" s="284" t="s">
        <v>689</v>
      </c>
      <c r="P138" s="284" t="s">
        <v>689</v>
      </c>
      <c r="Q138" s="284" t="s">
        <v>689</v>
      </c>
      <c r="R138" s="284" t="s">
        <v>689</v>
      </c>
      <c r="S138" s="273">
        <v>0</v>
      </c>
      <c r="T138" s="273">
        <v>0</v>
      </c>
      <c r="U138" s="273">
        <v>0</v>
      </c>
      <c r="V138" s="273">
        <v>0</v>
      </c>
      <c r="W138" s="273">
        <v>0</v>
      </c>
      <c r="X138" s="273">
        <f t="shared" si="1"/>
        <v>0</v>
      </c>
      <c r="AO138" s="197"/>
      <c r="AP138" s="197"/>
      <c r="AQ138" s="197"/>
    </row>
    <row r="139" spans="1:43" ht="14.85" customHeight="1">
      <c r="A139" s="100"/>
      <c r="B139" s="198"/>
      <c r="C139" s="282" t="s">
        <v>689</v>
      </c>
      <c r="D139" s="282" t="s">
        <v>689</v>
      </c>
      <c r="E139" s="282" t="s">
        <v>689</v>
      </c>
      <c r="F139" s="283" t="s">
        <v>689</v>
      </c>
      <c r="G139" s="283" t="s">
        <v>689</v>
      </c>
      <c r="H139" s="283" t="s">
        <v>689</v>
      </c>
      <c r="I139" s="283"/>
      <c r="J139" s="283" t="s">
        <v>689</v>
      </c>
      <c r="K139" s="283" t="s">
        <v>689</v>
      </c>
      <c r="L139" s="283" t="s">
        <v>689</v>
      </c>
      <c r="M139" s="283"/>
      <c r="N139" s="283" t="s">
        <v>689</v>
      </c>
      <c r="O139" s="284" t="s">
        <v>689</v>
      </c>
      <c r="P139" s="284" t="s">
        <v>689</v>
      </c>
      <c r="Q139" s="284" t="s">
        <v>689</v>
      </c>
      <c r="R139" s="284" t="s">
        <v>689</v>
      </c>
      <c r="S139" s="273">
        <v>0</v>
      </c>
      <c r="T139" s="273">
        <v>0</v>
      </c>
      <c r="U139" s="273">
        <v>0</v>
      </c>
      <c r="V139" s="273">
        <v>0</v>
      </c>
      <c r="W139" s="273">
        <v>0</v>
      </c>
      <c r="X139" s="273">
        <f t="shared" si="1"/>
        <v>0</v>
      </c>
      <c r="AO139" s="197"/>
      <c r="AP139" s="197"/>
      <c r="AQ139" s="197"/>
    </row>
    <row r="140" spans="1:43" ht="14.85" customHeight="1">
      <c r="A140" s="100"/>
      <c r="B140" s="198"/>
      <c r="C140" s="282" t="s">
        <v>689</v>
      </c>
      <c r="D140" s="282" t="s">
        <v>689</v>
      </c>
      <c r="E140" s="282" t="s">
        <v>689</v>
      </c>
      <c r="F140" s="283" t="s">
        <v>689</v>
      </c>
      <c r="G140" s="283" t="s">
        <v>689</v>
      </c>
      <c r="H140" s="283" t="s">
        <v>689</v>
      </c>
      <c r="I140" s="283"/>
      <c r="J140" s="283" t="s">
        <v>689</v>
      </c>
      <c r="K140" s="283" t="s">
        <v>689</v>
      </c>
      <c r="L140" s="283" t="s">
        <v>689</v>
      </c>
      <c r="M140" s="283"/>
      <c r="N140" s="283" t="s">
        <v>689</v>
      </c>
      <c r="O140" s="284" t="s">
        <v>689</v>
      </c>
      <c r="P140" s="284" t="s">
        <v>689</v>
      </c>
      <c r="Q140" s="284" t="s">
        <v>689</v>
      </c>
      <c r="R140" s="284" t="s">
        <v>689</v>
      </c>
      <c r="S140" s="273">
        <v>0</v>
      </c>
      <c r="T140" s="273">
        <v>0</v>
      </c>
      <c r="U140" s="273">
        <v>0</v>
      </c>
      <c r="V140" s="273">
        <v>0</v>
      </c>
      <c r="W140" s="273">
        <v>0</v>
      </c>
      <c r="X140" s="273">
        <f t="shared" si="1"/>
        <v>0</v>
      </c>
      <c r="AO140" s="197"/>
      <c r="AP140" s="197"/>
      <c r="AQ140" s="197"/>
    </row>
    <row r="141" spans="1:43" ht="14.85" customHeight="1">
      <c r="A141" s="100"/>
      <c r="B141" s="198"/>
      <c r="C141" s="282" t="s">
        <v>689</v>
      </c>
      <c r="D141" s="282" t="s">
        <v>689</v>
      </c>
      <c r="E141" s="282" t="s">
        <v>689</v>
      </c>
      <c r="F141" s="283" t="s">
        <v>689</v>
      </c>
      <c r="G141" s="283" t="s">
        <v>689</v>
      </c>
      <c r="H141" s="283" t="s">
        <v>689</v>
      </c>
      <c r="I141" s="283"/>
      <c r="J141" s="283" t="s">
        <v>689</v>
      </c>
      <c r="K141" s="283" t="s">
        <v>689</v>
      </c>
      <c r="L141" s="283" t="s">
        <v>689</v>
      </c>
      <c r="M141" s="283"/>
      <c r="N141" s="283" t="s">
        <v>689</v>
      </c>
      <c r="O141" s="284" t="s">
        <v>689</v>
      </c>
      <c r="P141" s="284" t="s">
        <v>689</v>
      </c>
      <c r="Q141" s="284" t="s">
        <v>689</v>
      </c>
      <c r="R141" s="284" t="s">
        <v>689</v>
      </c>
      <c r="S141" s="273">
        <v>0</v>
      </c>
      <c r="T141" s="273">
        <v>0</v>
      </c>
      <c r="U141" s="273">
        <v>0</v>
      </c>
      <c r="V141" s="273">
        <v>0</v>
      </c>
      <c r="W141" s="273">
        <v>0</v>
      </c>
      <c r="X141" s="273">
        <f t="shared" si="1"/>
        <v>0</v>
      </c>
      <c r="AO141" s="197"/>
      <c r="AP141" s="197"/>
      <c r="AQ141" s="197"/>
    </row>
    <row r="142" spans="1:43" ht="14.85" customHeight="1">
      <c r="A142" s="100"/>
      <c r="B142" s="198"/>
      <c r="C142" s="282" t="s">
        <v>689</v>
      </c>
      <c r="D142" s="282" t="s">
        <v>689</v>
      </c>
      <c r="E142" s="282" t="s">
        <v>689</v>
      </c>
      <c r="F142" s="283" t="s">
        <v>689</v>
      </c>
      <c r="G142" s="283" t="s">
        <v>689</v>
      </c>
      <c r="H142" s="283" t="s">
        <v>689</v>
      </c>
      <c r="I142" s="283"/>
      <c r="J142" s="283" t="s">
        <v>689</v>
      </c>
      <c r="K142" s="283" t="s">
        <v>689</v>
      </c>
      <c r="L142" s="283" t="s">
        <v>689</v>
      </c>
      <c r="M142" s="283"/>
      <c r="N142" s="283" t="s">
        <v>689</v>
      </c>
      <c r="O142" s="284" t="s">
        <v>689</v>
      </c>
      <c r="P142" s="284" t="s">
        <v>689</v>
      </c>
      <c r="Q142" s="284" t="s">
        <v>689</v>
      </c>
      <c r="R142" s="284" t="s">
        <v>689</v>
      </c>
      <c r="S142" s="273">
        <v>0</v>
      </c>
      <c r="T142" s="273">
        <v>0</v>
      </c>
      <c r="U142" s="273">
        <v>0</v>
      </c>
      <c r="V142" s="273">
        <v>0</v>
      </c>
      <c r="W142" s="273">
        <v>0</v>
      </c>
      <c r="X142" s="273">
        <f t="shared" si="1"/>
        <v>0</v>
      </c>
      <c r="AO142" s="197"/>
      <c r="AP142" s="197"/>
      <c r="AQ142" s="197"/>
    </row>
    <row r="143" spans="1:43" ht="14.85" customHeight="1">
      <c r="A143" s="100"/>
      <c r="B143" s="198"/>
      <c r="C143" s="282" t="s">
        <v>689</v>
      </c>
      <c r="D143" s="282" t="s">
        <v>689</v>
      </c>
      <c r="E143" s="282" t="s">
        <v>689</v>
      </c>
      <c r="F143" s="283" t="s">
        <v>689</v>
      </c>
      <c r="G143" s="283" t="s">
        <v>689</v>
      </c>
      <c r="H143" s="283" t="s">
        <v>689</v>
      </c>
      <c r="I143" s="283"/>
      <c r="J143" s="283" t="s">
        <v>689</v>
      </c>
      <c r="K143" s="283" t="s">
        <v>689</v>
      </c>
      <c r="L143" s="283" t="s">
        <v>689</v>
      </c>
      <c r="M143" s="283"/>
      <c r="N143" s="283" t="s">
        <v>689</v>
      </c>
      <c r="O143" s="284" t="s">
        <v>689</v>
      </c>
      <c r="P143" s="284" t="s">
        <v>689</v>
      </c>
      <c r="Q143" s="284" t="s">
        <v>689</v>
      </c>
      <c r="R143" s="284" t="s">
        <v>689</v>
      </c>
      <c r="S143" s="273">
        <v>0</v>
      </c>
      <c r="T143" s="273">
        <v>0</v>
      </c>
      <c r="U143" s="273">
        <v>0</v>
      </c>
      <c r="V143" s="273">
        <v>0</v>
      </c>
      <c r="W143" s="273">
        <v>0</v>
      </c>
      <c r="X143" s="273">
        <f t="shared" si="1"/>
        <v>0</v>
      </c>
      <c r="AO143" s="197"/>
      <c r="AP143" s="197"/>
      <c r="AQ143" s="197"/>
    </row>
    <row r="144" spans="1:43" ht="14.85" customHeight="1">
      <c r="A144" s="100"/>
      <c r="B144" s="198"/>
      <c r="C144" s="282" t="s">
        <v>689</v>
      </c>
      <c r="D144" s="282" t="s">
        <v>689</v>
      </c>
      <c r="E144" s="282" t="s">
        <v>689</v>
      </c>
      <c r="F144" s="283" t="s">
        <v>689</v>
      </c>
      <c r="G144" s="283" t="s">
        <v>689</v>
      </c>
      <c r="H144" s="283" t="s">
        <v>689</v>
      </c>
      <c r="I144" s="283"/>
      <c r="J144" s="283" t="s">
        <v>689</v>
      </c>
      <c r="K144" s="283" t="s">
        <v>689</v>
      </c>
      <c r="L144" s="283" t="s">
        <v>689</v>
      </c>
      <c r="M144" s="283"/>
      <c r="N144" s="283" t="s">
        <v>689</v>
      </c>
      <c r="O144" s="284" t="s">
        <v>689</v>
      </c>
      <c r="P144" s="284" t="s">
        <v>689</v>
      </c>
      <c r="Q144" s="284" t="s">
        <v>689</v>
      </c>
      <c r="R144" s="284" t="s">
        <v>689</v>
      </c>
      <c r="S144" s="273">
        <v>0</v>
      </c>
      <c r="T144" s="273">
        <v>0</v>
      </c>
      <c r="U144" s="273">
        <v>0</v>
      </c>
      <c r="V144" s="273">
        <v>0</v>
      </c>
      <c r="W144" s="273">
        <v>0</v>
      </c>
      <c r="X144" s="273">
        <f t="shared" si="1"/>
        <v>0</v>
      </c>
      <c r="AO144" s="197"/>
      <c r="AP144" s="197"/>
      <c r="AQ144" s="197"/>
    </row>
    <row r="145" spans="1:43" ht="14.85" customHeight="1">
      <c r="A145" s="100"/>
      <c r="B145" s="198"/>
      <c r="C145" s="282" t="s">
        <v>689</v>
      </c>
      <c r="D145" s="282" t="s">
        <v>689</v>
      </c>
      <c r="E145" s="282" t="s">
        <v>689</v>
      </c>
      <c r="F145" s="283" t="s">
        <v>689</v>
      </c>
      <c r="G145" s="283" t="s">
        <v>689</v>
      </c>
      <c r="H145" s="283" t="s">
        <v>689</v>
      </c>
      <c r="I145" s="283"/>
      <c r="J145" s="283" t="s">
        <v>689</v>
      </c>
      <c r="K145" s="283" t="s">
        <v>689</v>
      </c>
      <c r="L145" s="283" t="s">
        <v>689</v>
      </c>
      <c r="M145" s="283"/>
      <c r="N145" s="283" t="s">
        <v>689</v>
      </c>
      <c r="O145" s="284" t="s">
        <v>689</v>
      </c>
      <c r="P145" s="284" t="s">
        <v>689</v>
      </c>
      <c r="Q145" s="284" t="s">
        <v>689</v>
      </c>
      <c r="R145" s="284" t="s">
        <v>689</v>
      </c>
      <c r="S145" s="273">
        <v>0</v>
      </c>
      <c r="T145" s="273">
        <v>0</v>
      </c>
      <c r="U145" s="273">
        <v>0</v>
      </c>
      <c r="V145" s="273">
        <v>0</v>
      </c>
      <c r="W145" s="273">
        <v>0</v>
      </c>
      <c r="X145" s="273">
        <f t="shared" si="1"/>
        <v>0</v>
      </c>
      <c r="AO145" s="197"/>
      <c r="AP145" s="197"/>
      <c r="AQ145" s="197"/>
    </row>
    <row r="146" spans="1:43" ht="14.85" customHeight="1">
      <c r="A146" s="100"/>
      <c r="B146" s="198"/>
      <c r="C146" s="282" t="s">
        <v>689</v>
      </c>
      <c r="D146" s="282" t="s">
        <v>689</v>
      </c>
      <c r="E146" s="282" t="s">
        <v>689</v>
      </c>
      <c r="F146" s="283" t="s">
        <v>689</v>
      </c>
      <c r="G146" s="283" t="s">
        <v>689</v>
      </c>
      <c r="H146" s="283" t="s">
        <v>689</v>
      </c>
      <c r="I146" s="283"/>
      <c r="J146" s="283" t="s">
        <v>689</v>
      </c>
      <c r="K146" s="283" t="s">
        <v>689</v>
      </c>
      <c r="L146" s="283" t="s">
        <v>689</v>
      </c>
      <c r="M146" s="283"/>
      <c r="N146" s="283" t="s">
        <v>689</v>
      </c>
      <c r="O146" s="284" t="s">
        <v>689</v>
      </c>
      <c r="P146" s="284" t="s">
        <v>689</v>
      </c>
      <c r="Q146" s="284" t="s">
        <v>689</v>
      </c>
      <c r="R146" s="284" t="s">
        <v>689</v>
      </c>
      <c r="S146" s="273">
        <v>0</v>
      </c>
      <c r="T146" s="273">
        <v>0</v>
      </c>
      <c r="U146" s="273">
        <v>0</v>
      </c>
      <c r="V146" s="273">
        <v>0</v>
      </c>
      <c r="W146" s="273">
        <v>0</v>
      </c>
      <c r="X146" s="273">
        <f t="shared" si="1"/>
        <v>0</v>
      </c>
      <c r="AO146" s="197"/>
      <c r="AP146" s="197"/>
      <c r="AQ146" s="197"/>
    </row>
    <row r="147" spans="1:43" ht="14.85" customHeight="1">
      <c r="A147" s="100"/>
      <c r="B147" s="198"/>
      <c r="C147" s="282" t="s">
        <v>689</v>
      </c>
      <c r="D147" s="282" t="s">
        <v>689</v>
      </c>
      <c r="E147" s="282" t="s">
        <v>689</v>
      </c>
      <c r="F147" s="283" t="s">
        <v>689</v>
      </c>
      <c r="G147" s="283" t="s">
        <v>689</v>
      </c>
      <c r="H147" s="283" t="s">
        <v>689</v>
      </c>
      <c r="I147" s="283"/>
      <c r="J147" s="283" t="s">
        <v>689</v>
      </c>
      <c r="K147" s="283" t="s">
        <v>689</v>
      </c>
      <c r="L147" s="283" t="s">
        <v>689</v>
      </c>
      <c r="M147" s="283"/>
      <c r="N147" s="283" t="s">
        <v>689</v>
      </c>
      <c r="O147" s="284" t="s">
        <v>689</v>
      </c>
      <c r="P147" s="284" t="s">
        <v>689</v>
      </c>
      <c r="Q147" s="284" t="s">
        <v>689</v>
      </c>
      <c r="R147" s="284" t="s">
        <v>689</v>
      </c>
      <c r="S147" s="273">
        <v>0</v>
      </c>
      <c r="T147" s="273">
        <v>0</v>
      </c>
      <c r="U147" s="273">
        <v>0</v>
      </c>
      <c r="V147" s="273">
        <v>0</v>
      </c>
      <c r="W147" s="273">
        <v>0</v>
      </c>
      <c r="X147" s="273">
        <f t="shared" si="1"/>
        <v>0</v>
      </c>
      <c r="AO147" s="197"/>
      <c r="AP147" s="197"/>
      <c r="AQ147" s="197"/>
    </row>
    <row r="148" spans="1:43" ht="14.85" customHeight="1">
      <c r="A148" s="100"/>
      <c r="B148" s="198"/>
      <c r="C148" s="282" t="s">
        <v>689</v>
      </c>
      <c r="D148" s="282" t="s">
        <v>689</v>
      </c>
      <c r="E148" s="282" t="s">
        <v>689</v>
      </c>
      <c r="F148" s="283" t="s">
        <v>689</v>
      </c>
      <c r="G148" s="283" t="s">
        <v>689</v>
      </c>
      <c r="H148" s="283" t="s">
        <v>689</v>
      </c>
      <c r="I148" s="283"/>
      <c r="J148" s="283" t="s">
        <v>689</v>
      </c>
      <c r="K148" s="283" t="s">
        <v>689</v>
      </c>
      <c r="L148" s="283" t="s">
        <v>689</v>
      </c>
      <c r="M148" s="283"/>
      <c r="N148" s="283" t="s">
        <v>689</v>
      </c>
      <c r="O148" s="284" t="s">
        <v>689</v>
      </c>
      <c r="P148" s="284" t="s">
        <v>689</v>
      </c>
      <c r="Q148" s="284" t="s">
        <v>689</v>
      </c>
      <c r="R148" s="284" t="s">
        <v>689</v>
      </c>
      <c r="S148" s="273">
        <v>0</v>
      </c>
      <c r="T148" s="273">
        <v>0</v>
      </c>
      <c r="U148" s="273">
        <v>0</v>
      </c>
      <c r="V148" s="273">
        <v>0</v>
      </c>
      <c r="W148" s="273">
        <v>0</v>
      </c>
      <c r="X148" s="273">
        <f t="shared" si="1"/>
        <v>0</v>
      </c>
      <c r="AO148" s="197"/>
      <c r="AP148" s="197"/>
      <c r="AQ148" s="197"/>
    </row>
    <row r="149" spans="1:43" ht="14.85" customHeight="1">
      <c r="A149" s="100"/>
      <c r="B149" s="198"/>
      <c r="C149" s="282" t="s">
        <v>689</v>
      </c>
      <c r="D149" s="282" t="s">
        <v>689</v>
      </c>
      <c r="E149" s="282" t="s">
        <v>689</v>
      </c>
      <c r="F149" s="283" t="s">
        <v>689</v>
      </c>
      <c r="G149" s="283" t="s">
        <v>689</v>
      </c>
      <c r="H149" s="283" t="s">
        <v>689</v>
      </c>
      <c r="I149" s="283"/>
      <c r="J149" s="283" t="s">
        <v>689</v>
      </c>
      <c r="K149" s="283" t="s">
        <v>689</v>
      </c>
      <c r="L149" s="283" t="s">
        <v>689</v>
      </c>
      <c r="M149" s="283"/>
      <c r="N149" s="283" t="s">
        <v>689</v>
      </c>
      <c r="O149" s="284" t="s">
        <v>689</v>
      </c>
      <c r="P149" s="284" t="s">
        <v>689</v>
      </c>
      <c r="Q149" s="284" t="s">
        <v>689</v>
      </c>
      <c r="R149" s="284" t="s">
        <v>689</v>
      </c>
      <c r="S149" s="273">
        <v>0</v>
      </c>
      <c r="T149" s="273">
        <v>0</v>
      </c>
      <c r="U149" s="273">
        <v>0</v>
      </c>
      <c r="V149" s="273">
        <v>0</v>
      </c>
      <c r="W149" s="273">
        <v>0</v>
      </c>
      <c r="X149" s="273">
        <f t="shared" ref="X149:X195" si="2">SUM(R149:W149)</f>
        <v>0</v>
      </c>
      <c r="AO149" s="197"/>
      <c r="AP149" s="197"/>
      <c r="AQ149" s="197"/>
    </row>
    <row r="150" spans="1:43" ht="14.85" customHeight="1">
      <c r="A150" s="100"/>
      <c r="B150" s="198"/>
      <c r="C150" s="282" t="s">
        <v>689</v>
      </c>
      <c r="D150" s="282" t="s">
        <v>689</v>
      </c>
      <c r="E150" s="282" t="s">
        <v>689</v>
      </c>
      <c r="F150" s="283" t="s">
        <v>689</v>
      </c>
      <c r="G150" s="283" t="s">
        <v>689</v>
      </c>
      <c r="H150" s="283" t="s">
        <v>689</v>
      </c>
      <c r="I150" s="283"/>
      <c r="J150" s="283" t="s">
        <v>689</v>
      </c>
      <c r="K150" s="283" t="s">
        <v>689</v>
      </c>
      <c r="L150" s="283" t="s">
        <v>689</v>
      </c>
      <c r="M150" s="283"/>
      <c r="N150" s="283" t="s">
        <v>689</v>
      </c>
      <c r="O150" s="284" t="s">
        <v>689</v>
      </c>
      <c r="P150" s="284" t="s">
        <v>689</v>
      </c>
      <c r="Q150" s="284" t="s">
        <v>689</v>
      </c>
      <c r="R150" s="284" t="s">
        <v>689</v>
      </c>
      <c r="S150" s="273">
        <v>0</v>
      </c>
      <c r="T150" s="273">
        <v>0</v>
      </c>
      <c r="U150" s="273">
        <v>0</v>
      </c>
      <c r="V150" s="273">
        <v>0</v>
      </c>
      <c r="W150" s="273">
        <v>0</v>
      </c>
      <c r="X150" s="273">
        <f t="shared" si="2"/>
        <v>0</v>
      </c>
      <c r="AO150" s="197"/>
      <c r="AP150" s="197"/>
      <c r="AQ150" s="197"/>
    </row>
    <row r="151" spans="1:43" ht="14.85" customHeight="1">
      <c r="A151" s="100"/>
      <c r="B151" s="198"/>
      <c r="C151" s="282" t="s">
        <v>689</v>
      </c>
      <c r="D151" s="282" t="s">
        <v>689</v>
      </c>
      <c r="E151" s="282" t="s">
        <v>689</v>
      </c>
      <c r="F151" s="283" t="s">
        <v>689</v>
      </c>
      <c r="G151" s="283" t="s">
        <v>689</v>
      </c>
      <c r="H151" s="283" t="s">
        <v>689</v>
      </c>
      <c r="I151" s="283"/>
      <c r="J151" s="283" t="s">
        <v>689</v>
      </c>
      <c r="K151" s="283" t="s">
        <v>689</v>
      </c>
      <c r="L151" s="283" t="s">
        <v>689</v>
      </c>
      <c r="M151" s="283"/>
      <c r="N151" s="283" t="s">
        <v>689</v>
      </c>
      <c r="O151" s="284" t="s">
        <v>689</v>
      </c>
      <c r="P151" s="284" t="s">
        <v>689</v>
      </c>
      <c r="Q151" s="284" t="s">
        <v>689</v>
      </c>
      <c r="R151" s="284" t="s">
        <v>689</v>
      </c>
      <c r="S151" s="273">
        <v>0</v>
      </c>
      <c r="T151" s="273">
        <v>0</v>
      </c>
      <c r="U151" s="273">
        <v>0</v>
      </c>
      <c r="V151" s="273">
        <v>0</v>
      </c>
      <c r="W151" s="273">
        <v>0</v>
      </c>
      <c r="X151" s="273">
        <f t="shared" si="2"/>
        <v>0</v>
      </c>
      <c r="AO151" s="197"/>
      <c r="AP151" s="197"/>
      <c r="AQ151" s="197"/>
    </row>
    <row r="152" spans="1:43" ht="14.85" customHeight="1">
      <c r="A152" s="100"/>
      <c r="B152" s="198"/>
      <c r="C152" s="282" t="s">
        <v>689</v>
      </c>
      <c r="D152" s="282" t="s">
        <v>689</v>
      </c>
      <c r="E152" s="282" t="s">
        <v>689</v>
      </c>
      <c r="F152" s="283" t="s">
        <v>689</v>
      </c>
      <c r="G152" s="283" t="s">
        <v>689</v>
      </c>
      <c r="H152" s="283" t="s">
        <v>689</v>
      </c>
      <c r="I152" s="283"/>
      <c r="J152" s="283" t="s">
        <v>689</v>
      </c>
      <c r="K152" s="283" t="s">
        <v>689</v>
      </c>
      <c r="L152" s="283" t="s">
        <v>689</v>
      </c>
      <c r="M152" s="283"/>
      <c r="N152" s="283" t="s">
        <v>689</v>
      </c>
      <c r="O152" s="284" t="s">
        <v>689</v>
      </c>
      <c r="P152" s="284" t="s">
        <v>689</v>
      </c>
      <c r="Q152" s="284" t="s">
        <v>689</v>
      </c>
      <c r="R152" s="284" t="s">
        <v>689</v>
      </c>
      <c r="S152" s="273">
        <v>0</v>
      </c>
      <c r="T152" s="273">
        <v>0</v>
      </c>
      <c r="U152" s="273">
        <v>0</v>
      </c>
      <c r="V152" s="273">
        <v>0</v>
      </c>
      <c r="W152" s="273">
        <v>0</v>
      </c>
      <c r="X152" s="273">
        <f t="shared" si="2"/>
        <v>0</v>
      </c>
      <c r="AO152" s="197"/>
      <c r="AP152" s="197"/>
      <c r="AQ152" s="197"/>
    </row>
    <row r="153" spans="1:43" ht="14.85" customHeight="1">
      <c r="A153" s="100"/>
      <c r="B153" s="198"/>
      <c r="C153" s="282" t="s">
        <v>689</v>
      </c>
      <c r="D153" s="282" t="s">
        <v>689</v>
      </c>
      <c r="E153" s="282" t="s">
        <v>689</v>
      </c>
      <c r="F153" s="283" t="s">
        <v>689</v>
      </c>
      <c r="G153" s="283" t="s">
        <v>689</v>
      </c>
      <c r="H153" s="283" t="s">
        <v>689</v>
      </c>
      <c r="I153" s="283"/>
      <c r="J153" s="283" t="s">
        <v>689</v>
      </c>
      <c r="K153" s="283" t="s">
        <v>689</v>
      </c>
      <c r="L153" s="283" t="s">
        <v>689</v>
      </c>
      <c r="M153" s="283"/>
      <c r="N153" s="283" t="s">
        <v>689</v>
      </c>
      <c r="O153" s="284" t="s">
        <v>689</v>
      </c>
      <c r="P153" s="284" t="s">
        <v>689</v>
      </c>
      <c r="Q153" s="284" t="s">
        <v>689</v>
      </c>
      <c r="R153" s="284" t="s">
        <v>689</v>
      </c>
      <c r="S153" s="273">
        <v>0</v>
      </c>
      <c r="T153" s="273">
        <v>0</v>
      </c>
      <c r="U153" s="273">
        <v>0</v>
      </c>
      <c r="V153" s="273">
        <v>0</v>
      </c>
      <c r="W153" s="273">
        <v>0</v>
      </c>
      <c r="X153" s="273">
        <f t="shared" si="2"/>
        <v>0</v>
      </c>
      <c r="AO153" s="197"/>
      <c r="AP153" s="197"/>
      <c r="AQ153" s="197"/>
    </row>
    <row r="154" spans="1:43" ht="14.85" customHeight="1">
      <c r="A154" s="100"/>
      <c r="B154" s="198"/>
      <c r="C154" s="282" t="s">
        <v>689</v>
      </c>
      <c r="D154" s="282" t="s">
        <v>689</v>
      </c>
      <c r="E154" s="282" t="s">
        <v>689</v>
      </c>
      <c r="F154" s="283" t="s">
        <v>689</v>
      </c>
      <c r="G154" s="283" t="s">
        <v>689</v>
      </c>
      <c r="H154" s="283" t="s">
        <v>689</v>
      </c>
      <c r="I154" s="283"/>
      <c r="J154" s="283" t="s">
        <v>689</v>
      </c>
      <c r="K154" s="283" t="s">
        <v>689</v>
      </c>
      <c r="L154" s="283" t="s">
        <v>689</v>
      </c>
      <c r="M154" s="283"/>
      <c r="N154" s="283" t="s">
        <v>689</v>
      </c>
      <c r="O154" s="284" t="s">
        <v>689</v>
      </c>
      <c r="P154" s="284" t="s">
        <v>689</v>
      </c>
      <c r="Q154" s="284" t="s">
        <v>689</v>
      </c>
      <c r="R154" s="284" t="s">
        <v>689</v>
      </c>
      <c r="S154" s="273">
        <v>0</v>
      </c>
      <c r="T154" s="273">
        <v>0</v>
      </c>
      <c r="U154" s="273">
        <v>0</v>
      </c>
      <c r="V154" s="273">
        <v>0</v>
      </c>
      <c r="W154" s="273">
        <v>0</v>
      </c>
      <c r="X154" s="273">
        <f t="shared" si="2"/>
        <v>0</v>
      </c>
      <c r="AO154" s="197"/>
      <c r="AP154" s="197"/>
      <c r="AQ154" s="197"/>
    </row>
    <row r="155" spans="1:43" ht="14.85" customHeight="1">
      <c r="A155" s="100"/>
      <c r="B155" s="198"/>
      <c r="C155" s="282" t="s">
        <v>689</v>
      </c>
      <c r="D155" s="282" t="s">
        <v>689</v>
      </c>
      <c r="E155" s="282" t="s">
        <v>689</v>
      </c>
      <c r="F155" s="283" t="s">
        <v>689</v>
      </c>
      <c r="G155" s="283" t="s">
        <v>689</v>
      </c>
      <c r="H155" s="283" t="s">
        <v>689</v>
      </c>
      <c r="I155" s="283"/>
      <c r="J155" s="283" t="s">
        <v>689</v>
      </c>
      <c r="K155" s="283" t="s">
        <v>689</v>
      </c>
      <c r="L155" s="283" t="s">
        <v>689</v>
      </c>
      <c r="M155" s="283"/>
      <c r="N155" s="283" t="s">
        <v>689</v>
      </c>
      <c r="O155" s="284" t="s">
        <v>689</v>
      </c>
      <c r="P155" s="284" t="s">
        <v>689</v>
      </c>
      <c r="Q155" s="284" t="s">
        <v>689</v>
      </c>
      <c r="R155" s="284" t="s">
        <v>689</v>
      </c>
      <c r="S155" s="273">
        <v>0</v>
      </c>
      <c r="T155" s="273">
        <v>0</v>
      </c>
      <c r="U155" s="273">
        <v>0</v>
      </c>
      <c r="V155" s="273">
        <v>0</v>
      </c>
      <c r="W155" s="273">
        <v>0</v>
      </c>
      <c r="X155" s="273">
        <f t="shared" si="2"/>
        <v>0</v>
      </c>
      <c r="AO155" s="197"/>
      <c r="AP155" s="197"/>
      <c r="AQ155" s="197"/>
    </row>
    <row r="156" spans="1:43" ht="14.85" customHeight="1">
      <c r="A156" s="100"/>
      <c r="B156" s="198"/>
      <c r="C156" s="282" t="s">
        <v>689</v>
      </c>
      <c r="D156" s="282" t="s">
        <v>689</v>
      </c>
      <c r="E156" s="282" t="s">
        <v>689</v>
      </c>
      <c r="F156" s="283" t="s">
        <v>689</v>
      </c>
      <c r="G156" s="283" t="s">
        <v>689</v>
      </c>
      <c r="H156" s="283" t="s">
        <v>689</v>
      </c>
      <c r="I156" s="283"/>
      <c r="J156" s="283" t="s">
        <v>689</v>
      </c>
      <c r="K156" s="283" t="s">
        <v>689</v>
      </c>
      <c r="L156" s="283" t="s">
        <v>689</v>
      </c>
      <c r="M156" s="283"/>
      <c r="N156" s="283" t="s">
        <v>689</v>
      </c>
      <c r="O156" s="284" t="s">
        <v>689</v>
      </c>
      <c r="P156" s="284" t="s">
        <v>689</v>
      </c>
      <c r="Q156" s="284" t="s">
        <v>689</v>
      </c>
      <c r="R156" s="284" t="s">
        <v>689</v>
      </c>
      <c r="S156" s="273">
        <v>0</v>
      </c>
      <c r="T156" s="273">
        <v>0</v>
      </c>
      <c r="U156" s="273">
        <v>0</v>
      </c>
      <c r="V156" s="273">
        <v>0</v>
      </c>
      <c r="W156" s="273">
        <v>0</v>
      </c>
      <c r="X156" s="273">
        <f t="shared" si="2"/>
        <v>0</v>
      </c>
      <c r="AO156" s="197"/>
      <c r="AP156" s="197"/>
      <c r="AQ156" s="197"/>
    </row>
    <row r="157" spans="1:43" ht="14.85" customHeight="1">
      <c r="A157" s="100"/>
      <c r="B157" s="198"/>
      <c r="C157" s="282" t="s">
        <v>689</v>
      </c>
      <c r="D157" s="282" t="s">
        <v>689</v>
      </c>
      <c r="E157" s="282" t="s">
        <v>689</v>
      </c>
      <c r="F157" s="283" t="s">
        <v>689</v>
      </c>
      <c r="G157" s="283" t="s">
        <v>689</v>
      </c>
      <c r="H157" s="283" t="s">
        <v>689</v>
      </c>
      <c r="I157" s="283"/>
      <c r="J157" s="283" t="s">
        <v>689</v>
      </c>
      <c r="K157" s="283" t="s">
        <v>689</v>
      </c>
      <c r="L157" s="283" t="s">
        <v>689</v>
      </c>
      <c r="M157" s="283"/>
      <c r="N157" s="283" t="s">
        <v>689</v>
      </c>
      <c r="O157" s="284" t="s">
        <v>689</v>
      </c>
      <c r="P157" s="284" t="s">
        <v>689</v>
      </c>
      <c r="Q157" s="284" t="s">
        <v>689</v>
      </c>
      <c r="R157" s="284" t="s">
        <v>689</v>
      </c>
      <c r="S157" s="273">
        <v>0</v>
      </c>
      <c r="T157" s="273">
        <v>0</v>
      </c>
      <c r="U157" s="273">
        <v>0</v>
      </c>
      <c r="V157" s="273">
        <v>0</v>
      </c>
      <c r="W157" s="273">
        <v>0</v>
      </c>
      <c r="X157" s="273">
        <f t="shared" si="2"/>
        <v>0</v>
      </c>
      <c r="AO157" s="197"/>
      <c r="AP157" s="197"/>
      <c r="AQ157" s="197"/>
    </row>
    <row r="158" spans="1:43" ht="16.95" customHeight="1">
      <c r="A158" s="85"/>
      <c r="B158" s="124"/>
      <c r="C158" s="282" t="s">
        <v>689</v>
      </c>
      <c r="D158" s="282" t="s">
        <v>689</v>
      </c>
      <c r="E158" s="282" t="s">
        <v>689</v>
      </c>
      <c r="F158" s="283" t="s">
        <v>689</v>
      </c>
      <c r="G158" s="283" t="s">
        <v>689</v>
      </c>
      <c r="H158" s="283" t="s">
        <v>689</v>
      </c>
      <c r="I158" s="283"/>
      <c r="J158" s="283" t="s">
        <v>689</v>
      </c>
      <c r="K158" s="283" t="s">
        <v>689</v>
      </c>
      <c r="L158" s="283" t="s">
        <v>689</v>
      </c>
      <c r="M158" s="283"/>
      <c r="N158" s="283" t="s">
        <v>689</v>
      </c>
      <c r="O158" s="284" t="s">
        <v>689</v>
      </c>
      <c r="P158" s="284" t="s">
        <v>689</v>
      </c>
      <c r="Q158" s="284" t="s">
        <v>689</v>
      </c>
      <c r="R158" s="284" t="s">
        <v>689</v>
      </c>
      <c r="S158" s="274">
        <v>0</v>
      </c>
      <c r="T158" s="274">
        <v>0</v>
      </c>
      <c r="U158" s="274">
        <v>0</v>
      </c>
      <c r="V158" s="274">
        <v>0</v>
      </c>
      <c r="W158" s="274">
        <v>0</v>
      </c>
      <c r="X158" s="273">
        <f t="shared" si="2"/>
        <v>0</v>
      </c>
      <c r="AO158" s="81"/>
      <c r="AP158" s="81"/>
      <c r="AQ158" s="81"/>
    </row>
    <row r="159" spans="1:43" ht="16.95" customHeight="1">
      <c r="A159" s="85"/>
      <c r="B159" s="124"/>
      <c r="C159" s="282" t="s">
        <v>689</v>
      </c>
      <c r="D159" s="282" t="s">
        <v>689</v>
      </c>
      <c r="E159" s="282" t="s">
        <v>689</v>
      </c>
      <c r="F159" s="283" t="s">
        <v>689</v>
      </c>
      <c r="G159" s="283" t="s">
        <v>689</v>
      </c>
      <c r="H159" s="283" t="s">
        <v>689</v>
      </c>
      <c r="I159" s="283"/>
      <c r="J159" s="283" t="s">
        <v>689</v>
      </c>
      <c r="K159" s="283" t="s">
        <v>689</v>
      </c>
      <c r="L159" s="283" t="s">
        <v>689</v>
      </c>
      <c r="M159" s="283"/>
      <c r="N159" s="283" t="s">
        <v>689</v>
      </c>
      <c r="O159" s="284" t="s">
        <v>689</v>
      </c>
      <c r="P159" s="284" t="s">
        <v>689</v>
      </c>
      <c r="Q159" s="284" t="s">
        <v>689</v>
      </c>
      <c r="R159" s="284" t="s">
        <v>689</v>
      </c>
      <c r="S159" s="274">
        <v>0</v>
      </c>
      <c r="T159" s="274">
        <v>0</v>
      </c>
      <c r="U159" s="274">
        <v>0</v>
      </c>
      <c r="V159" s="274">
        <v>0</v>
      </c>
      <c r="W159" s="274">
        <v>0</v>
      </c>
      <c r="X159" s="273">
        <f t="shared" si="2"/>
        <v>0</v>
      </c>
      <c r="AO159" s="81"/>
      <c r="AP159" s="81"/>
      <c r="AQ159" s="81"/>
    </row>
    <row r="160" spans="1:43" ht="16.95" customHeight="1">
      <c r="A160" s="85"/>
      <c r="B160" s="124"/>
      <c r="C160" s="282" t="s">
        <v>689</v>
      </c>
      <c r="D160" s="282" t="s">
        <v>689</v>
      </c>
      <c r="E160" s="282" t="s">
        <v>689</v>
      </c>
      <c r="F160" s="283" t="s">
        <v>689</v>
      </c>
      <c r="G160" s="283" t="s">
        <v>689</v>
      </c>
      <c r="H160" s="283" t="s">
        <v>689</v>
      </c>
      <c r="I160" s="283"/>
      <c r="J160" s="283" t="s">
        <v>689</v>
      </c>
      <c r="K160" s="283" t="s">
        <v>689</v>
      </c>
      <c r="L160" s="283" t="s">
        <v>689</v>
      </c>
      <c r="M160" s="283"/>
      <c r="N160" s="283" t="s">
        <v>689</v>
      </c>
      <c r="O160" s="284" t="s">
        <v>689</v>
      </c>
      <c r="P160" s="284" t="s">
        <v>689</v>
      </c>
      <c r="Q160" s="284" t="s">
        <v>689</v>
      </c>
      <c r="R160" s="284" t="s">
        <v>689</v>
      </c>
      <c r="S160" s="274">
        <v>0</v>
      </c>
      <c r="T160" s="274">
        <v>0</v>
      </c>
      <c r="U160" s="274">
        <v>0</v>
      </c>
      <c r="V160" s="274">
        <v>0</v>
      </c>
      <c r="W160" s="274">
        <v>0</v>
      </c>
      <c r="X160" s="273">
        <f t="shared" si="2"/>
        <v>0</v>
      </c>
      <c r="AO160" s="81"/>
      <c r="AP160" s="81"/>
      <c r="AQ160" s="81"/>
    </row>
    <row r="161" spans="1:43" ht="16.95" customHeight="1">
      <c r="A161" s="85"/>
      <c r="B161" s="124"/>
      <c r="C161" s="282" t="s">
        <v>689</v>
      </c>
      <c r="D161" s="282" t="s">
        <v>689</v>
      </c>
      <c r="E161" s="282" t="s">
        <v>689</v>
      </c>
      <c r="F161" s="283" t="s">
        <v>689</v>
      </c>
      <c r="G161" s="283" t="s">
        <v>689</v>
      </c>
      <c r="H161" s="283" t="s">
        <v>689</v>
      </c>
      <c r="I161" s="283"/>
      <c r="J161" s="283" t="s">
        <v>689</v>
      </c>
      <c r="K161" s="283" t="s">
        <v>689</v>
      </c>
      <c r="L161" s="283" t="s">
        <v>689</v>
      </c>
      <c r="M161" s="283"/>
      <c r="N161" s="283" t="s">
        <v>689</v>
      </c>
      <c r="O161" s="284" t="s">
        <v>689</v>
      </c>
      <c r="P161" s="284" t="s">
        <v>689</v>
      </c>
      <c r="Q161" s="284" t="s">
        <v>689</v>
      </c>
      <c r="R161" s="284" t="s">
        <v>689</v>
      </c>
      <c r="S161" s="274">
        <v>0</v>
      </c>
      <c r="T161" s="274">
        <v>0</v>
      </c>
      <c r="U161" s="274">
        <v>0</v>
      </c>
      <c r="V161" s="274">
        <v>0</v>
      </c>
      <c r="W161" s="274">
        <v>0</v>
      </c>
      <c r="X161" s="273">
        <f t="shared" si="2"/>
        <v>0</v>
      </c>
      <c r="AO161" s="81"/>
      <c r="AP161" s="81"/>
      <c r="AQ161" s="81"/>
    </row>
    <row r="162" spans="1:43" ht="16.95" customHeight="1">
      <c r="A162" s="85"/>
      <c r="B162" s="124"/>
      <c r="C162" s="282" t="s">
        <v>689</v>
      </c>
      <c r="D162" s="282" t="s">
        <v>689</v>
      </c>
      <c r="E162" s="282" t="s">
        <v>689</v>
      </c>
      <c r="F162" s="283" t="s">
        <v>689</v>
      </c>
      <c r="G162" s="283" t="s">
        <v>689</v>
      </c>
      <c r="H162" s="283" t="s">
        <v>689</v>
      </c>
      <c r="I162" s="283"/>
      <c r="J162" s="283" t="s">
        <v>689</v>
      </c>
      <c r="K162" s="283" t="s">
        <v>689</v>
      </c>
      <c r="L162" s="283" t="s">
        <v>689</v>
      </c>
      <c r="M162" s="283"/>
      <c r="N162" s="283" t="s">
        <v>689</v>
      </c>
      <c r="O162" s="284" t="s">
        <v>689</v>
      </c>
      <c r="P162" s="284" t="s">
        <v>689</v>
      </c>
      <c r="Q162" s="284" t="s">
        <v>689</v>
      </c>
      <c r="R162" s="284" t="s">
        <v>689</v>
      </c>
      <c r="S162" s="274">
        <v>0</v>
      </c>
      <c r="T162" s="274">
        <v>0</v>
      </c>
      <c r="U162" s="274">
        <v>0</v>
      </c>
      <c r="V162" s="274">
        <v>0</v>
      </c>
      <c r="W162" s="274">
        <v>0</v>
      </c>
      <c r="X162" s="273">
        <f t="shared" si="2"/>
        <v>0</v>
      </c>
      <c r="AO162" s="81"/>
      <c r="AP162" s="81"/>
      <c r="AQ162" s="81"/>
    </row>
    <row r="163" spans="1:43" ht="16.95" customHeight="1">
      <c r="A163" s="85"/>
      <c r="B163" s="124"/>
      <c r="C163" s="282" t="s">
        <v>689</v>
      </c>
      <c r="D163" s="282" t="s">
        <v>689</v>
      </c>
      <c r="E163" s="282" t="s">
        <v>689</v>
      </c>
      <c r="F163" s="283" t="s">
        <v>689</v>
      </c>
      <c r="G163" s="283" t="s">
        <v>689</v>
      </c>
      <c r="H163" s="283" t="s">
        <v>689</v>
      </c>
      <c r="I163" s="283"/>
      <c r="J163" s="283" t="s">
        <v>689</v>
      </c>
      <c r="K163" s="283" t="s">
        <v>689</v>
      </c>
      <c r="L163" s="283" t="s">
        <v>689</v>
      </c>
      <c r="M163" s="283"/>
      <c r="N163" s="283" t="s">
        <v>689</v>
      </c>
      <c r="O163" s="284" t="s">
        <v>689</v>
      </c>
      <c r="P163" s="284" t="s">
        <v>689</v>
      </c>
      <c r="Q163" s="284" t="s">
        <v>689</v>
      </c>
      <c r="R163" s="284" t="s">
        <v>689</v>
      </c>
      <c r="S163" s="274">
        <v>0</v>
      </c>
      <c r="T163" s="274">
        <v>0</v>
      </c>
      <c r="U163" s="274">
        <v>0</v>
      </c>
      <c r="V163" s="274">
        <v>0</v>
      </c>
      <c r="W163" s="274">
        <v>0</v>
      </c>
      <c r="X163" s="273">
        <f t="shared" si="2"/>
        <v>0</v>
      </c>
      <c r="AO163" s="81"/>
      <c r="AP163" s="81"/>
      <c r="AQ163" s="81"/>
    </row>
    <row r="164" spans="1:43" ht="16.95" customHeight="1">
      <c r="A164" s="85"/>
      <c r="B164" s="124"/>
      <c r="C164" s="282" t="s">
        <v>689</v>
      </c>
      <c r="D164" s="282" t="s">
        <v>689</v>
      </c>
      <c r="E164" s="282" t="s">
        <v>689</v>
      </c>
      <c r="F164" s="283" t="s">
        <v>689</v>
      </c>
      <c r="G164" s="283" t="s">
        <v>689</v>
      </c>
      <c r="H164" s="283" t="s">
        <v>689</v>
      </c>
      <c r="I164" s="283"/>
      <c r="J164" s="283" t="s">
        <v>689</v>
      </c>
      <c r="K164" s="283" t="s">
        <v>689</v>
      </c>
      <c r="L164" s="283" t="s">
        <v>689</v>
      </c>
      <c r="M164" s="283"/>
      <c r="N164" s="283" t="s">
        <v>689</v>
      </c>
      <c r="O164" s="284" t="s">
        <v>689</v>
      </c>
      <c r="P164" s="284" t="s">
        <v>689</v>
      </c>
      <c r="Q164" s="284" t="s">
        <v>689</v>
      </c>
      <c r="R164" s="284" t="s">
        <v>689</v>
      </c>
      <c r="S164" s="274">
        <v>0</v>
      </c>
      <c r="T164" s="274">
        <v>0</v>
      </c>
      <c r="U164" s="274">
        <v>0</v>
      </c>
      <c r="V164" s="274">
        <v>0</v>
      </c>
      <c r="W164" s="274">
        <v>0</v>
      </c>
      <c r="X164" s="273">
        <f t="shared" si="2"/>
        <v>0</v>
      </c>
      <c r="AO164" s="81"/>
      <c r="AP164" s="81"/>
      <c r="AQ164" s="81"/>
    </row>
    <row r="165" spans="1:43" ht="16.95" customHeight="1">
      <c r="A165" s="85"/>
      <c r="B165" s="124"/>
      <c r="C165" s="282" t="s">
        <v>689</v>
      </c>
      <c r="D165" s="282" t="s">
        <v>689</v>
      </c>
      <c r="E165" s="282" t="s">
        <v>689</v>
      </c>
      <c r="F165" s="283" t="s">
        <v>689</v>
      </c>
      <c r="G165" s="283" t="s">
        <v>689</v>
      </c>
      <c r="H165" s="283" t="s">
        <v>689</v>
      </c>
      <c r="I165" s="283"/>
      <c r="J165" s="283" t="s">
        <v>689</v>
      </c>
      <c r="K165" s="283" t="s">
        <v>689</v>
      </c>
      <c r="L165" s="283" t="s">
        <v>689</v>
      </c>
      <c r="M165" s="283"/>
      <c r="N165" s="283" t="s">
        <v>689</v>
      </c>
      <c r="O165" s="284" t="s">
        <v>689</v>
      </c>
      <c r="P165" s="284" t="s">
        <v>689</v>
      </c>
      <c r="Q165" s="284" t="s">
        <v>689</v>
      </c>
      <c r="R165" s="284" t="s">
        <v>689</v>
      </c>
      <c r="S165" s="274">
        <v>0</v>
      </c>
      <c r="T165" s="274">
        <v>0</v>
      </c>
      <c r="U165" s="274">
        <v>0</v>
      </c>
      <c r="V165" s="274">
        <v>0</v>
      </c>
      <c r="W165" s="274">
        <v>0</v>
      </c>
      <c r="X165" s="273">
        <f t="shared" si="2"/>
        <v>0</v>
      </c>
      <c r="AO165" s="81"/>
      <c r="AP165" s="81"/>
      <c r="AQ165" s="81"/>
    </row>
    <row r="166" spans="1:43" ht="16.95" customHeight="1">
      <c r="A166" s="85"/>
      <c r="B166" s="124"/>
      <c r="C166" s="282" t="s">
        <v>689</v>
      </c>
      <c r="D166" s="282" t="s">
        <v>689</v>
      </c>
      <c r="E166" s="282" t="s">
        <v>689</v>
      </c>
      <c r="F166" s="283" t="s">
        <v>689</v>
      </c>
      <c r="G166" s="283" t="s">
        <v>689</v>
      </c>
      <c r="H166" s="283" t="s">
        <v>689</v>
      </c>
      <c r="I166" s="283"/>
      <c r="J166" s="283" t="s">
        <v>689</v>
      </c>
      <c r="K166" s="283" t="s">
        <v>689</v>
      </c>
      <c r="L166" s="283" t="s">
        <v>689</v>
      </c>
      <c r="M166" s="283"/>
      <c r="N166" s="283" t="s">
        <v>689</v>
      </c>
      <c r="O166" s="284" t="s">
        <v>689</v>
      </c>
      <c r="P166" s="284" t="s">
        <v>689</v>
      </c>
      <c r="Q166" s="284" t="s">
        <v>689</v>
      </c>
      <c r="R166" s="284" t="s">
        <v>689</v>
      </c>
      <c r="S166" s="274">
        <v>0</v>
      </c>
      <c r="T166" s="274">
        <v>0</v>
      </c>
      <c r="U166" s="274">
        <v>0</v>
      </c>
      <c r="V166" s="274">
        <v>0</v>
      </c>
      <c r="W166" s="274">
        <v>0</v>
      </c>
      <c r="X166" s="273">
        <f t="shared" si="2"/>
        <v>0</v>
      </c>
      <c r="AO166" s="81"/>
      <c r="AP166" s="81"/>
      <c r="AQ166" s="81"/>
    </row>
    <row r="167" spans="1:43" ht="16.95" customHeight="1">
      <c r="A167" s="85"/>
      <c r="B167" s="124"/>
      <c r="C167" s="282" t="s">
        <v>689</v>
      </c>
      <c r="D167" s="282" t="s">
        <v>689</v>
      </c>
      <c r="E167" s="282" t="s">
        <v>689</v>
      </c>
      <c r="F167" s="283" t="s">
        <v>689</v>
      </c>
      <c r="G167" s="283" t="s">
        <v>689</v>
      </c>
      <c r="H167" s="283" t="s">
        <v>689</v>
      </c>
      <c r="I167" s="283"/>
      <c r="J167" s="283" t="s">
        <v>689</v>
      </c>
      <c r="K167" s="283" t="s">
        <v>689</v>
      </c>
      <c r="L167" s="283" t="s">
        <v>689</v>
      </c>
      <c r="M167" s="283"/>
      <c r="N167" s="283" t="s">
        <v>689</v>
      </c>
      <c r="O167" s="284" t="s">
        <v>689</v>
      </c>
      <c r="P167" s="284" t="s">
        <v>689</v>
      </c>
      <c r="Q167" s="284" t="s">
        <v>689</v>
      </c>
      <c r="R167" s="284" t="s">
        <v>689</v>
      </c>
      <c r="S167" s="274">
        <v>0</v>
      </c>
      <c r="T167" s="274">
        <v>0</v>
      </c>
      <c r="U167" s="274">
        <v>0</v>
      </c>
      <c r="V167" s="274">
        <v>0</v>
      </c>
      <c r="W167" s="274">
        <v>0</v>
      </c>
      <c r="X167" s="273">
        <f t="shared" si="2"/>
        <v>0</v>
      </c>
      <c r="AO167" s="81"/>
      <c r="AP167" s="81"/>
      <c r="AQ167" s="81"/>
    </row>
    <row r="168" spans="1:43" ht="16.95" customHeight="1">
      <c r="A168" s="85"/>
      <c r="B168" s="124"/>
      <c r="C168" s="282" t="s">
        <v>689</v>
      </c>
      <c r="D168" s="282" t="s">
        <v>689</v>
      </c>
      <c r="E168" s="282" t="s">
        <v>689</v>
      </c>
      <c r="F168" s="283" t="s">
        <v>689</v>
      </c>
      <c r="G168" s="283" t="s">
        <v>689</v>
      </c>
      <c r="H168" s="283" t="s">
        <v>689</v>
      </c>
      <c r="I168" s="283"/>
      <c r="J168" s="283" t="s">
        <v>689</v>
      </c>
      <c r="K168" s="283" t="s">
        <v>689</v>
      </c>
      <c r="L168" s="283" t="s">
        <v>689</v>
      </c>
      <c r="M168" s="283"/>
      <c r="N168" s="283" t="s">
        <v>689</v>
      </c>
      <c r="O168" s="284" t="s">
        <v>689</v>
      </c>
      <c r="P168" s="284" t="s">
        <v>689</v>
      </c>
      <c r="Q168" s="284" t="s">
        <v>689</v>
      </c>
      <c r="R168" s="284" t="s">
        <v>689</v>
      </c>
      <c r="S168" s="274">
        <v>0</v>
      </c>
      <c r="T168" s="274">
        <v>0</v>
      </c>
      <c r="U168" s="274">
        <v>0</v>
      </c>
      <c r="V168" s="274">
        <v>0</v>
      </c>
      <c r="W168" s="274">
        <v>0</v>
      </c>
      <c r="X168" s="273">
        <f t="shared" si="2"/>
        <v>0</v>
      </c>
      <c r="AO168" s="81"/>
      <c r="AP168" s="81"/>
      <c r="AQ168" s="81"/>
    </row>
    <row r="169" spans="1:43" ht="16.95" customHeight="1">
      <c r="A169" s="85"/>
      <c r="B169" s="124"/>
      <c r="C169" s="282" t="s">
        <v>689</v>
      </c>
      <c r="D169" s="282" t="s">
        <v>689</v>
      </c>
      <c r="E169" s="282" t="s">
        <v>689</v>
      </c>
      <c r="F169" s="283" t="s">
        <v>689</v>
      </c>
      <c r="G169" s="283" t="s">
        <v>689</v>
      </c>
      <c r="H169" s="283" t="s">
        <v>689</v>
      </c>
      <c r="I169" s="283"/>
      <c r="J169" s="283" t="s">
        <v>689</v>
      </c>
      <c r="K169" s="283" t="s">
        <v>689</v>
      </c>
      <c r="L169" s="283" t="s">
        <v>689</v>
      </c>
      <c r="M169" s="283"/>
      <c r="N169" s="283" t="s">
        <v>689</v>
      </c>
      <c r="O169" s="284" t="s">
        <v>689</v>
      </c>
      <c r="P169" s="284" t="s">
        <v>689</v>
      </c>
      <c r="Q169" s="284" t="s">
        <v>689</v>
      </c>
      <c r="R169" s="284" t="s">
        <v>689</v>
      </c>
      <c r="S169" s="274">
        <v>0</v>
      </c>
      <c r="T169" s="274">
        <v>0</v>
      </c>
      <c r="U169" s="274">
        <v>0</v>
      </c>
      <c r="V169" s="274">
        <v>0</v>
      </c>
      <c r="W169" s="274">
        <v>0</v>
      </c>
      <c r="X169" s="273">
        <f t="shared" si="2"/>
        <v>0</v>
      </c>
      <c r="AO169" s="81"/>
      <c r="AP169" s="81"/>
      <c r="AQ169" s="81"/>
    </row>
    <row r="170" spans="1:43" ht="16.95" customHeight="1">
      <c r="A170" s="85"/>
      <c r="B170" s="124"/>
      <c r="C170" s="282" t="s">
        <v>689</v>
      </c>
      <c r="D170" s="282" t="s">
        <v>689</v>
      </c>
      <c r="E170" s="282" t="s">
        <v>689</v>
      </c>
      <c r="F170" s="283" t="s">
        <v>689</v>
      </c>
      <c r="G170" s="283" t="s">
        <v>689</v>
      </c>
      <c r="H170" s="283" t="s">
        <v>689</v>
      </c>
      <c r="I170" s="283"/>
      <c r="J170" s="283" t="s">
        <v>689</v>
      </c>
      <c r="K170" s="283" t="s">
        <v>689</v>
      </c>
      <c r="L170" s="283" t="s">
        <v>689</v>
      </c>
      <c r="M170" s="283"/>
      <c r="N170" s="283" t="s">
        <v>689</v>
      </c>
      <c r="O170" s="284" t="s">
        <v>689</v>
      </c>
      <c r="P170" s="284" t="s">
        <v>689</v>
      </c>
      <c r="Q170" s="284" t="s">
        <v>689</v>
      </c>
      <c r="R170" s="284" t="s">
        <v>689</v>
      </c>
      <c r="S170" s="274">
        <v>0</v>
      </c>
      <c r="T170" s="274">
        <v>0</v>
      </c>
      <c r="U170" s="274">
        <v>0</v>
      </c>
      <c r="V170" s="274">
        <v>0</v>
      </c>
      <c r="W170" s="274">
        <v>0</v>
      </c>
      <c r="X170" s="273">
        <f t="shared" si="2"/>
        <v>0</v>
      </c>
      <c r="AO170" s="81"/>
      <c r="AP170" s="81"/>
      <c r="AQ170" s="81"/>
    </row>
    <row r="171" spans="1:43" ht="16.95" customHeight="1">
      <c r="A171" s="85"/>
      <c r="B171" s="124"/>
      <c r="C171" s="282" t="s">
        <v>689</v>
      </c>
      <c r="D171" s="282" t="s">
        <v>689</v>
      </c>
      <c r="E171" s="282" t="s">
        <v>689</v>
      </c>
      <c r="F171" s="283" t="s">
        <v>689</v>
      </c>
      <c r="G171" s="283" t="s">
        <v>689</v>
      </c>
      <c r="H171" s="283" t="s">
        <v>689</v>
      </c>
      <c r="I171" s="283"/>
      <c r="J171" s="283" t="s">
        <v>689</v>
      </c>
      <c r="K171" s="283" t="s">
        <v>689</v>
      </c>
      <c r="L171" s="283" t="s">
        <v>689</v>
      </c>
      <c r="M171" s="283"/>
      <c r="N171" s="283" t="s">
        <v>689</v>
      </c>
      <c r="O171" s="284" t="s">
        <v>689</v>
      </c>
      <c r="P171" s="284" t="s">
        <v>689</v>
      </c>
      <c r="Q171" s="284" t="s">
        <v>689</v>
      </c>
      <c r="R171" s="284" t="s">
        <v>689</v>
      </c>
      <c r="S171" s="274">
        <v>0</v>
      </c>
      <c r="T171" s="274">
        <v>0</v>
      </c>
      <c r="U171" s="274">
        <v>0</v>
      </c>
      <c r="V171" s="274">
        <v>0</v>
      </c>
      <c r="W171" s="274">
        <v>0</v>
      </c>
      <c r="X171" s="273">
        <f t="shared" si="2"/>
        <v>0</v>
      </c>
      <c r="AO171" s="81"/>
      <c r="AP171" s="81"/>
      <c r="AQ171" s="81"/>
    </row>
    <row r="172" spans="1:43" ht="16.95" customHeight="1">
      <c r="A172" s="85"/>
      <c r="B172" s="124"/>
      <c r="C172" s="282" t="s">
        <v>689</v>
      </c>
      <c r="D172" s="282" t="s">
        <v>689</v>
      </c>
      <c r="E172" s="282" t="s">
        <v>689</v>
      </c>
      <c r="F172" s="283" t="s">
        <v>689</v>
      </c>
      <c r="G172" s="283" t="s">
        <v>689</v>
      </c>
      <c r="H172" s="283" t="s">
        <v>689</v>
      </c>
      <c r="I172" s="283"/>
      <c r="J172" s="283" t="s">
        <v>689</v>
      </c>
      <c r="K172" s="283" t="s">
        <v>689</v>
      </c>
      <c r="L172" s="283" t="s">
        <v>689</v>
      </c>
      <c r="M172" s="283"/>
      <c r="N172" s="283" t="s">
        <v>689</v>
      </c>
      <c r="O172" s="284" t="s">
        <v>689</v>
      </c>
      <c r="P172" s="284" t="s">
        <v>689</v>
      </c>
      <c r="Q172" s="284" t="s">
        <v>689</v>
      </c>
      <c r="R172" s="284" t="s">
        <v>689</v>
      </c>
      <c r="S172" s="274">
        <v>0</v>
      </c>
      <c r="T172" s="274">
        <v>0</v>
      </c>
      <c r="U172" s="274">
        <v>0</v>
      </c>
      <c r="V172" s="274">
        <v>0</v>
      </c>
      <c r="W172" s="274">
        <v>0</v>
      </c>
      <c r="X172" s="273">
        <f t="shared" si="2"/>
        <v>0</v>
      </c>
      <c r="AO172" s="81"/>
      <c r="AP172" s="81"/>
      <c r="AQ172" s="81"/>
    </row>
    <row r="173" spans="1:43" ht="16.95" customHeight="1">
      <c r="A173" s="85"/>
      <c r="B173" s="124"/>
      <c r="C173" s="282" t="s">
        <v>689</v>
      </c>
      <c r="D173" s="282" t="s">
        <v>689</v>
      </c>
      <c r="E173" s="282" t="s">
        <v>689</v>
      </c>
      <c r="F173" s="283" t="s">
        <v>689</v>
      </c>
      <c r="G173" s="283" t="s">
        <v>689</v>
      </c>
      <c r="H173" s="283" t="s">
        <v>689</v>
      </c>
      <c r="I173" s="283"/>
      <c r="J173" s="283" t="s">
        <v>689</v>
      </c>
      <c r="K173" s="283" t="s">
        <v>689</v>
      </c>
      <c r="L173" s="283" t="s">
        <v>689</v>
      </c>
      <c r="M173" s="283"/>
      <c r="N173" s="283" t="s">
        <v>689</v>
      </c>
      <c r="O173" s="284" t="s">
        <v>689</v>
      </c>
      <c r="P173" s="284" t="s">
        <v>689</v>
      </c>
      <c r="Q173" s="284" t="s">
        <v>689</v>
      </c>
      <c r="R173" s="284" t="s">
        <v>689</v>
      </c>
      <c r="S173" s="274">
        <v>0</v>
      </c>
      <c r="T173" s="274">
        <v>0</v>
      </c>
      <c r="U173" s="274">
        <v>0</v>
      </c>
      <c r="V173" s="274">
        <v>0</v>
      </c>
      <c r="W173" s="274">
        <v>0</v>
      </c>
      <c r="X173" s="273">
        <f t="shared" si="2"/>
        <v>0</v>
      </c>
      <c r="AO173" s="81"/>
      <c r="AP173" s="81"/>
      <c r="AQ173" s="81"/>
    </row>
    <row r="174" spans="1:43" ht="16.95" customHeight="1">
      <c r="A174" s="85"/>
      <c r="B174" s="124"/>
      <c r="C174" s="282" t="s">
        <v>689</v>
      </c>
      <c r="D174" s="282" t="s">
        <v>689</v>
      </c>
      <c r="E174" s="282" t="s">
        <v>689</v>
      </c>
      <c r="F174" s="283" t="s">
        <v>689</v>
      </c>
      <c r="G174" s="283" t="s">
        <v>689</v>
      </c>
      <c r="H174" s="283" t="s">
        <v>689</v>
      </c>
      <c r="I174" s="283"/>
      <c r="J174" s="283" t="s">
        <v>689</v>
      </c>
      <c r="K174" s="283" t="s">
        <v>689</v>
      </c>
      <c r="L174" s="283" t="s">
        <v>689</v>
      </c>
      <c r="M174" s="283"/>
      <c r="N174" s="283" t="s">
        <v>689</v>
      </c>
      <c r="O174" s="284" t="s">
        <v>689</v>
      </c>
      <c r="P174" s="284" t="s">
        <v>689</v>
      </c>
      <c r="Q174" s="284" t="s">
        <v>689</v>
      </c>
      <c r="R174" s="284" t="s">
        <v>689</v>
      </c>
      <c r="S174" s="274">
        <v>0</v>
      </c>
      <c r="T174" s="274">
        <v>0</v>
      </c>
      <c r="U174" s="274">
        <v>0</v>
      </c>
      <c r="V174" s="274">
        <v>0</v>
      </c>
      <c r="W174" s="274">
        <v>0</v>
      </c>
      <c r="X174" s="273">
        <f t="shared" si="2"/>
        <v>0</v>
      </c>
      <c r="AO174" s="81"/>
      <c r="AP174" s="81"/>
      <c r="AQ174" s="81"/>
    </row>
    <row r="175" spans="1:43" ht="16.95" customHeight="1">
      <c r="A175" s="85"/>
      <c r="B175" s="124"/>
      <c r="C175" s="282" t="s">
        <v>689</v>
      </c>
      <c r="D175" s="282" t="s">
        <v>689</v>
      </c>
      <c r="E175" s="282" t="s">
        <v>689</v>
      </c>
      <c r="F175" s="283" t="s">
        <v>689</v>
      </c>
      <c r="G175" s="283" t="s">
        <v>689</v>
      </c>
      <c r="H175" s="283" t="s">
        <v>689</v>
      </c>
      <c r="I175" s="283"/>
      <c r="J175" s="283" t="s">
        <v>689</v>
      </c>
      <c r="K175" s="283" t="s">
        <v>689</v>
      </c>
      <c r="L175" s="283" t="s">
        <v>689</v>
      </c>
      <c r="M175" s="283"/>
      <c r="N175" s="283" t="s">
        <v>689</v>
      </c>
      <c r="O175" s="284" t="s">
        <v>689</v>
      </c>
      <c r="P175" s="284" t="s">
        <v>689</v>
      </c>
      <c r="Q175" s="284" t="s">
        <v>689</v>
      </c>
      <c r="R175" s="284" t="s">
        <v>689</v>
      </c>
      <c r="S175" s="274">
        <v>0</v>
      </c>
      <c r="T175" s="274">
        <v>0</v>
      </c>
      <c r="U175" s="274">
        <v>0</v>
      </c>
      <c r="V175" s="274">
        <v>0</v>
      </c>
      <c r="W175" s="274">
        <v>0</v>
      </c>
      <c r="X175" s="273">
        <f t="shared" si="2"/>
        <v>0</v>
      </c>
      <c r="AO175" s="81"/>
      <c r="AP175" s="81"/>
      <c r="AQ175" s="81"/>
    </row>
    <row r="176" spans="1:43" ht="16.95" customHeight="1">
      <c r="A176" s="85"/>
      <c r="B176" s="124"/>
      <c r="C176" s="282" t="s">
        <v>689</v>
      </c>
      <c r="D176" s="282" t="s">
        <v>689</v>
      </c>
      <c r="E176" s="282" t="s">
        <v>689</v>
      </c>
      <c r="F176" s="283" t="s">
        <v>689</v>
      </c>
      <c r="G176" s="283" t="s">
        <v>689</v>
      </c>
      <c r="H176" s="283" t="s">
        <v>689</v>
      </c>
      <c r="I176" s="283"/>
      <c r="J176" s="283" t="s">
        <v>689</v>
      </c>
      <c r="K176" s="283" t="s">
        <v>689</v>
      </c>
      <c r="L176" s="283" t="s">
        <v>689</v>
      </c>
      <c r="M176" s="283"/>
      <c r="N176" s="283" t="s">
        <v>689</v>
      </c>
      <c r="O176" s="284" t="s">
        <v>689</v>
      </c>
      <c r="P176" s="284" t="s">
        <v>689</v>
      </c>
      <c r="Q176" s="284" t="s">
        <v>689</v>
      </c>
      <c r="R176" s="284" t="s">
        <v>689</v>
      </c>
      <c r="S176" s="274">
        <v>0</v>
      </c>
      <c r="T176" s="274">
        <v>0</v>
      </c>
      <c r="U176" s="274">
        <v>0</v>
      </c>
      <c r="V176" s="274">
        <v>0</v>
      </c>
      <c r="W176" s="274">
        <v>0</v>
      </c>
      <c r="X176" s="273">
        <f t="shared" si="2"/>
        <v>0</v>
      </c>
      <c r="AO176" s="81"/>
      <c r="AP176" s="81"/>
      <c r="AQ176" s="81"/>
    </row>
    <row r="177" spans="1:43" ht="16.95" customHeight="1">
      <c r="A177" s="85"/>
      <c r="B177" s="124"/>
      <c r="C177" s="282" t="s">
        <v>689</v>
      </c>
      <c r="D177" s="282" t="s">
        <v>689</v>
      </c>
      <c r="E177" s="282" t="s">
        <v>689</v>
      </c>
      <c r="F177" s="283" t="s">
        <v>689</v>
      </c>
      <c r="G177" s="283" t="s">
        <v>689</v>
      </c>
      <c r="H177" s="283" t="s">
        <v>689</v>
      </c>
      <c r="I177" s="283"/>
      <c r="J177" s="283" t="s">
        <v>689</v>
      </c>
      <c r="K177" s="283" t="s">
        <v>689</v>
      </c>
      <c r="L177" s="283" t="s">
        <v>689</v>
      </c>
      <c r="M177" s="283"/>
      <c r="N177" s="283" t="s">
        <v>689</v>
      </c>
      <c r="O177" s="284" t="s">
        <v>689</v>
      </c>
      <c r="P177" s="284" t="s">
        <v>689</v>
      </c>
      <c r="Q177" s="284" t="s">
        <v>689</v>
      </c>
      <c r="R177" s="284" t="s">
        <v>689</v>
      </c>
      <c r="S177" s="274">
        <v>0</v>
      </c>
      <c r="T177" s="274">
        <v>0</v>
      </c>
      <c r="U177" s="274">
        <v>0</v>
      </c>
      <c r="V177" s="274">
        <v>0</v>
      </c>
      <c r="W177" s="274">
        <v>0</v>
      </c>
      <c r="X177" s="273">
        <f t="shared" si="2"/>
        <v>0</v>
      </c>
      <c r="AO177" s="81"/>
      <c r="AP177" s="81"/>
      <c r="AQ177" s="81"/>
    </row>
    <row r="178" spans="1:43" ht="16.95" customHeight="1">
      <c r="A178" s="85"/>
      <c r="B178" s="124"/>
      <c r="C178" s="282" t="s">
        <v>689</v>
      </c>
      <c r="D178" s="282" t="s">
        <v>689</v>
      </c>
      <c r="E178" s="282" t="s">
        <v>689</v>
      </c>
      <c r="F178" s="283" t="s">
        <v>689</v>
      </c>
      <c r="G178" s="283" t="s">
        <v>689</v>
      </c>
      <c r="H178" s="283" t="s">
        <v>689</v>
      </c>
      <c r="I178" s="283"/>
      <c r="J178" s="283" t="s">
        <v>689</v>
      </c>
      <c r="K178" s="283" t="s">
        <v>689</v>
      </c>
      <c r="L178" s="283" t="s">
        <v>689</v>
      </c>
      <c r="M178" s="283"/>
      <c r="N178" s="283" t="s">
        <v>689</v>
      </c>
      <c r="O178" s="284" t="s">
        <v>689</v>
      </c>
      <c r="P178" s="284" t="s">
        <v>689</v>
      </c>
      <c r="Q178" s="284" t="s">
        <v>689</v>
      </c>
      <c r="R178" s="284" t="s">
        <v>689</v>
      </c>
      <c r="S178" s="274">
        <v>0</v>
      </c>
      <c r="T178" s="274">
        <v>0</v>
      </c>
      <c r="U178" s="274">
        <v>0</v>
      </c>
      <c r="V178" s="274">
        <v>0</v>
      </c>
      <c r="W178" s="274">
        <v>0</v>
      </c>
      <c r="X178" s="273">
        <f t="shared" si="2"/>
        <v>0</v>
      </c>
      <c r="AO178" s="81"/>
      <c r="AP178" s="81"/>
      <c r="AQ178" s="81"/>
    </row>
    <row r="179" spans="1:43" ht="16.95" customHeight="1">
      <c r="A179" s="85"/>
      <c r="B179" s="124"/>
      <c r="C179" s="282" t="s">
        <v>689</v>
      </c>
      <c r="D179" s="282" t="s">
        <v>689</v>
      </c>
      <c r="E179" s="282" t="s">
        <v>689</v>
      </c>
      <c r="F179" s="283" t="s">
        <v>689</v>
      </c>
      <c r="G179" s="283" t="s">
        <v>689</v>
      </c>
      <c r="H179" s="283" t="s">
        <v>689</v>
      </c>
      <c r="I179" s="283"/>
      <c r="J179" s="283" t="s">
        <v>689</v>
      </c>
      <c r="K179" s="283" t="s">
        <v>689</v>
      </c>
      <c r="L179" s="283" t="s">
        <v>689</v>
      </c>
      <c r="M179" s="283"/>
      <c r="N179" s="283" t="s">
        <v>689</v>
      </c>
      <c r="O179" s="284" t="s">
        <v>689</v>
      </c>
      <c r="P179" s="284" t="s">
        <v>689</v>
      </c>
      <c r="Q179" s="284" t="s">
        <v>689</v>
      </c>
      <c r="R179" s="284" t="s">
        <v>689</v>
      </c>
      <c r="S179" s="274">
        <v>0</v>
      </c>
      <c r="T179" s="274">
        <v>0</v>
      </c>
      <c r="U179" s="274">
        <v>0</v>
      </c>
      <c r="V179" s="274">
        <v>0</v>
      </c>
      <c r="W179" s="274">
        <v>0</v>
      </c>
      <c r="X179" s="273">
        <f t="shared" si="2"/>
        <v>0</v>
      </c>
      <c r="AO179" s="81"/>
      <c r="AP179" s="81"/>
      <c r="AQ179" s="81"/>
    </row>
    <row r="180" spans="1:43" ht="16.95" customHeight="1">
      <c r="A180" s="85"/>
      <c r="B180" s="124"/>
      <c r="C180" s="282" t="s">
        <v>689</v>
      </c>
      <c r="D180" s="282" t="s">
        <v>689</v>
      </c>
      <c r="E180" s="282" t="s">
        <v>689</v>
      </c>
      <c r="F180" s="283" t="s">
        <v>689</v>
      </c>
      <c r="G180" s="283" t="s">
        <v>689</v>
      </c>
      <c r="H180" s="283" t="s">
        <v>689</v>
      </c>
      <c r="I180" s="283"/>
      <c r="J180" s="283" t="s">
        <v>689</v>
      </c>
      <c r="K180" s="283" t="s">
        <v>689</v>
      </c>
      <c r="L180" s="283" t="s">
        <v>689</v>
      </c>
      <c r="M180" s="283"/>
      <c r="N180" s="283" t="s">
        <v>689</v>
      </c>
      <c r="O180" s="284" t="s">
        <v>689</v>
      </c>
      <c r="P180" s="284" t="s">
        <v>689</v>
      </c>
      <c r="Q180" s="284" t="s">
        <v>689</v>
      </c>
      <c r="R180" s="284" t="s">
        <v>689</v>
      </c>
      <c r="S180" s="274">
        <v>0</v>
      </c>
      <c r="T180" s="274">
        <v>0</v>
      </c>
      <c r="U180" s="274">
        <v>0</v>
      </c>
      <c r="V180" s="274">
        <v>0</v>
      </c>
      <c r="W180" s="274">
        <v>0</v>
      </c>
      <c r="X180" s="273">
        <f t="shared" si="2"/>
        <v>0</v>
      </c>
      <c r="AO180" s="81"/>
      <c r="AP180" s="81"/>
      <c r="AQ180" s="81"/>
    </row>
    <row r="181" spans="1:43" ht="16.95" customHeight="1">
      <c r="A181" s="85"/>
      <c r="B181" s="124"/>
      <c r="C181" s="282" t="s">
        <v>689</v>
      </c>
      <c r="D181" s="282" t="s">
        <v>689</v>
      </c>
      <c r="E181" s="282" t="s">
        <v>689</v>
      </c>
      <c r="F181" s="283" t="s">
        <v>689</v>
      </c>
      <c r="G181" s="283" t="s">
        <v>689</v>
      </c>
      <c r="H181" s="283" t="s">
        <v>689</v>
      </c>
      <c r="I181" s="283"/>
      <c r="J181" s="283" t="s">
        <v>689</v>
      </c>
      <c r="K181" s="283" t="s">
        <v>689</v>
      </c>
      <c r="L181" s="283" t="s">
        <v>689</v>
      </c>
      <c r="M181" s="283"/>
      <c r="N181" s="283" t="s">
        <v>689</v>
      </c>
      <c r="O181" s="284" t="s">
        <v>689</v>
      </c>
      <c r="P181" s="284" t="s">
        <v>689</v>
      </c>
      <c r="Q181" s="284" t="s">
        <v>689</v>
      </c>
      <c r="R181" s="284" t="s">
        <v>689</v>
      </c>
      <c r="S181" s="274">
        <v>0</v>
      </c>
      <c r="T181" s="274">
        <v>0</v>
      </c>
      <c r="U181" s="274">
        <v>0</v>
      </c>
      <c r="V181" s="274">
        <v>0</v>
      </c>
      <c r="W181" s="274">
        <v>0</v>
      </c>
      <c r="X181" s="273">
        <f t="shared" si="2"/>
        <v>0</v>
      </c>
      <c r="AO181" s="81"/>
      <c r="AP181" s="81"/>
      <c r="AQ181" s="81"/>
    </row>
    <row r="182" spans="1:43" ht="16.95" customHeight="1">
      <c r="A182" s="85"/>
      <c r="B182" s="124"/>
      <c r="C182" s="282" t="s">
        <v>689</v>
      </c>
      <c r="D182" s="282" t="s">
        <v>689</v>
      </c>
      <c r="E182" s="282" t="s">
        <v>689</v>
      </c>
      <c r="F182" s="283" t="s">
        <v>689</v>
      </c>
      <c r="G182" s="283" t="s">
        <v>689</v>
      </c>
      <c r="H182" s="283" t="s">
        <v>689</v>
      </c>
      <c r="I182" s="283"/>
      <c r="J182" s="283" t="s">
        <v>689</v>
      </c>
      <c r="K182" s="283" t="s">
        <v>689</v>
      </c>
      <c r="L182" s="283" t="s">
        <v>689</v>
      </c>
      <c r="M182" s="283"/>
      <c r="N182" s="283" t="s">
        <v>689</v>
      </c>
      <c r="O182" s="284" t="s">
        <v>689</v>
      </c>
      <c r="P182" s="284" t="s">
        <v>689</v>
      </c>
      <c r="Q182" s="284" t="s">
        <v>689</v>
      </c>
      <c r="R182" s="284" t="s">
        <v>689</v>
      </c>
      <c r="S182" s="274">
        <v>0</v>
      </c>
      <c r="T182" s="274">
        <v>0</v>
      </c>
      <c r="U182" s="274">
        <v>0</v>
      </c>
      <c r="V182" s="274">
        <v>0</v>
      </c>
      <c r="W182" s="274">
        <v>0</v>
      </c>
      <c r="X182" s="273">
        <f t="shared" si="2"/>
        <v>0</v>
      </c>
      <c r="AO182" s="81"/>
      <c r="AP182" s="81"/>
      <c r="AQ182" s="81"/>
    </row>
    <row r="183" spans="1:43" ht="16.95" customHeight="1">
      <c r="A183" s="85"/>
      <c r="B183" s="124"/>
      <c r="C183" s="282" t="s">
        <v>689</v>
      </c>
      <c r="D183" s="282" t="s">
        <v>689</v>
      </c>
      <c r="E183" s="282" t="s">
        <v>689</v>
      </c>
      <c r="F183" s="283" t="s">
        <v>689</v>
      </c>
      <c r="G183" s="283" t="s">
        <v>689</v>
      </c>
      <c r="H183" s="283" t="s">
        <v>689</v>
      </c>
      <c r="I183" s="283"/>
      <c r="J183" s="283" t="s">
        <v>689</v>
      </c>
      <c r="K183" s="283" t="s">
        <v>689</v>
      </c>
      <c r="L183" s="283" t="s">
        <v>689</v>
      </c>
      <c r="M183" s="283"/>
      <c r="N183" s="283" t="s">
        <v>689</v>
      </c>
      <c r="O183" s="284" t="s">
        <v>689</v>
      </c>
      <c r="P183" s="284" t="s">
        <v>689</v>
      </c>
      <c r="Q183" s="284" t="s">
        <v>689</v>
      </c>
      <c r="R183" s="284" t="s">
        <v>689</v>
      </c>
      <c r="S183" s="274">
        <v>0</v>
      </c>
      <c r="T183" s="274">
        <v>0</v>
      </c>
      <c r="U183" s="274">
        <v>0</v>
      </c>
      <c r="V183" s="274">
        <v>0</v>
      </c>
      <c r="W183" s="274">
        <v>0</v>
      </c>
      <c r="X183" s="273">
        <f t="shared" si="2"/>
        <v>0</v>
      </c>
      <c r="AO183" s="81"/>
      <c r="AP183" s="81"/>
      <c r="AQ183" s="81"/>
    </row>
    <row r="184" spans="1:43" ht="16.95" customHeight="1">
      <c r="A184" s="85"/>
      <c r="B184" s="124"/>
      <c r="C184" s="282" t="s">
        <v>689</v>
      </c>
      <c r="D184" s="282" t="s">
        <v>689</v>
      </c>
      <c r="E184" s="282" t="s">
        <v>689</v>
      </c>
      <c r="F184" s="283" t="s">
        <v>689</v>
      </c>
      <c r="G184" s="283" t="s">
        <v>689</v>
      </c>
      <c r="H184" s="283" t="s">
        <v>689</v>
      </c>
      <c r="I184" s="283"/>
      <c r="J184" s="283" t="s">
        <v>689</v>
      </c>
      <c r="K184" s="283" t="s">
        <v>689</v>
      </c>
      <c r="L184" s="283" t="s">
        <v>689</v>
      </c>
      <c r="M184" s="283"/>
      <c r="N184" s="283" t="s">
        <v>689</v>
      </c>
      <c r="O184" s="284" t="s">
        <v>689</v>
      </c>
      <c r="P184" s="284" t="s">
        <v>689</v>
      </c>
      <c r="Q184" s="284" t="s">
        <v>689</v>
      </c>
      <c r="R184" s="284" t="s">
        <v>689</v>
      </c>
      <c r="S184" s="274">
        <v>0</v>
      </c>
      <c r="T184" s="274">
        <v>0</v>
      </c>
      <c r="U184" s="274">
        <v>0</v>
      </c>
      <c r="V184" s="274">
        <v>0</v>
      </c>
      <c r="W184" s="274">
        <v>0</v>
      </c>
      <c r="X184" s="273">
        <f t="shared" si="2"/>
        <v>0</v>
      </c>
      <c r="AO184" s="81"/>
      <c r="AP184" s="81"/>
      <c r="AQ184" s="81"/>
    </row>
    <row r="185" spans="1:43" ht="16.95" customHeight="1">
      <c r="A185" s="85"/>
      <c r="B185" s="124"/>
      <c r="C185" s="282" t="s">
        <v>689</v>
      </c>
      <c r="D185" s="282" t="s">
        <v>689</v>
      </c>
      <c r="E185" s="282" t="s">
        <v>689</v>
      </c>
      <c r="F185" s="283" t="s">
        <v>689</v>
      </c>
      <c r="G185" s="283" t="s">
        <v>689</v>
      </c>
      <c r="H185" s="283" t="s">
        <v>689</v>
      </c>
      <c r="I185" s="283"/>
      <c r="J185" s="283" t="s">
        <v>689</v>
      </c>
      <c r="K185" s="283" t="s">
        <v>689</v>
      </c>
      <c r="L185" s="283" t="s">
        <v>689</v>
      </c>
      <c r="M185" s="283"/>
      <c r="N185" s="283" t="s">
        <v>689</v>
      </c>
      <c r="O185" s="284" t="s">
        <v>689</v>
      </c>
      <c r="P185" s="284" t="s">
        <v>689</v>
      </c>
      <c r="Q185" s="284" t="s">
        <v>689</v>
      </c>
      <c r="R185" s="284" t="s">
        <v>689</v>
      </c>
      <c r="S185" s="274">
        <v>0</v>
      </c>
      <c r="T185" s="274">
        <v>0</v>
      </c>
      <c r="U185" s="274">
        <v>0</v>
      </c>
      <c r="V185" s="274">
        <v>0</v>
      </c>
      <c r="W185" s="274">
        <v>0</v>
      </c>
      <c r="X185" s="273">
        <f t="shared" si="2"/>
        <v>0</v>
      </c>
      <c r="AO185" s="81"/>
      <c r="AP185" s="81"/>
      <c r="AQ185" s="81"/>
    </row>
    <row r="186" spans="1:43" ht="16.95" customHeight="1">
      <c r="A186" s="85"/>
      <c r="B186" s="124"/>
      <c r="C186" s="282" t="s">
        <v>689</v>
      </c>
      <c r="D186" s="282" t="s">
        <v>689</v>
      </c>
      <c r="E186" s="282" t="s">
        <v>689</v>
      </c>
      <c r="F186" s="283" t="s">
        <v>689</v>
      </c>
      <c r="G186" s="283" t="s">
        <v>689</v>
      </c>
      <c r="H186" s="283" t="s">
        <v>689</v>
      </c>
      <c r="I186" s="283"/>
      <c r="J186" s="283" t="s">
        <v>689</v>
      </c>
      <c r="K186" s="283" t="s">
        <v>689</v>
      </c>
      <c r="L186" s="283" t="s">
        <v>689</v>
      </c>
      <c r="M186" s="283"/>
      <c r="N186" s="283" t="s">
        <v>689</v>
      </c>
      <c r="O186" s="284" t="s">
        <v>689</v>
      </c>
      <c r="P186" s="284" t="s">
        <v>689</v>
      </c>
      <c r="Q186" s="284" t="s">
        <v>689</v>
      </c>
      <c r="R186" s="284" t="s">
        <v>689</v>
      </c>
      <c r="S186" s="274">
        <v>0</v>
      </c>
      <c r="T186" s="274">
        <v>0</v>
      </c>
      <c r="U186" s="274">
        <v>0</v>
      </c>
      <c r="V186" s="274">
        <v>0</v>
      </c>
      <c r="W186" s="274">
        <v>0</v>
      </c>
      <c r="X186" s="273">
        <f t="shared" si="2"/>
        <v>0</v>
      </c>
      <c r="AO186" s="81"/>
      <c r="AP186" s="81"/>
      <c r="AQ186" s="81"/>
    </row>
    <row r="187" spans="1:43" ht="16.95" customHeight="1">
      <c r="A187" s="85"/>
      <c r="B187" s="124"/>
      <c r="C187" s="282" t="s">
        <v>689</v>
      </c>
      <c r="D187" s="282" t="s">
        <v>689</v>
      </c>
      <c r="E187" s="282" t="s">
        <v>689</v>
      </c>
      <c r="F187" s="283" t="s">
        <v>689</v>
      </c>
      <c r="G187" s="283" t="s">
        <v>689</v>
      </c>
      <c r="H187" s="283" t="s">
        <v>689</v>
      </c>
      <c r="I187" s="283"/>
      <c r="J187" s="283" t="s">
        <v>689</v>
      </c>
      <c r="K187" s="283" t="s">
        <v>689</v>
      </c>
      <c r="L187" s="283" t="s">
        <v>689</v>
      </c>
      <c r="M187" s="283"/>
      <c r="N187" s="283" t="s">
        <v>689</v>
      </c>
      <c r="O187" s="284" t="s">
        <v>689</v>
      </c>
      <c r="P187" s="284" t="s">
        <v>689</v>
      </c>
      <c r="Q187" s="284" t="s">
        <v>689</v>
      </c>
      <c r="R187" s="284" t="s">
        <v>689</v>
      </c>
      <c r="S187" s="274">
        <v>0</v>
      </c>
      <c r="T187" s="274">
        <v>0</v>
      </c>
      <c r="U187" s="274">
        <v>0</v>
      </c>
      <c r="V187" s="274">
        <v>0</v>
      </c>
      <c r="W187" s="274">
        <v>0</v>
      </c>
      <c r="X187" s="273">
        <f t="shared" si="2"/>
        <v>0</v>
      </c>
      <c r="AO187" s="81"/>
      <c r="AP187" s="81"/>
      <c r="AQ187" s="81"/>
    </row>
    <row r="188" spans="1:43" ht="16.95" customHeight="1">
      <c r="A188" s="85"/>
      <c r="B188" s="124"/>
      <c r="C188" s="282" t="s">
        <v>689</v>
      </c>
      <c r="D188" s="282" t="s">
        <v>689</v>
      </c>
      <c r="E188" s="282" t="s">
        <v>689</v>
      </c>
      <c r="F188" s="283" t="s">
        <v>689</v>
      </c>
      <c r="G188" s="283" t="s">
        <v>689</v>
      </c>
      <c r="H188" s="283" t="s">
        <v>689</v>
      </c>
      <c r="I188" s="283"/>
      <c r="J188" s="283" t="s">
        <v>689</v>
      </c>
      <c r="K188" s="283" t="s">
        <v>689</v>
      </c>
      <c r="L188" s="283" t="s">
        <v>689</v>
      </c>
      <c r="M188" s="283"/>
      <c r="N188" s="283" t="s">
        <v>689</v>
      </c>
      <c r="O188" s="284" t="s">
        <v>689</v>
      </c>
      <c r="P188" s="284" t="s">
        <v>689</v>
      </c>
      <c r="Q188" s="284" t="s">
        <v>689</v>
      </c>
      <c r="R188" s="284" t="s">
        <v>689</v>
      </c>
      <c r="S188" s="274">
        <v>0</v>
      </c>
      <c r="T188" s="274">
        <v>0</v>
      </c>
      <c r="U188" s="274">
        <v>0</v>
      </c>
      <c r="V188" s="274">
        <v>0</v>
      </c>
      <c r="W188" s="274">
        <v>0</v>
      </c>
      <c r="X188" s="273">
        <f t="shared" si="2"/>
        <v>0</v>
      </c>
      <c r="AO188" s="81"/>
      <c r="AP188" s="81"/>
      <c r="AQ188" s="81"/>
    </row>
    <row r="189" spans="1:43" ht="16.95" customHeight="1">
      <c r="A189" s="85"/>
      <c r="B189" s="124"/>
      <c r="C189" s="282" t="s">
        <v>689</v>
      </c>
      <c r="D189" s="282" t="s">
        <v>689</v>
      </c>
      <c r="E189" s="282" t="s">
        <v>689</v>
      </c>
      <c r="F189" s="283" t="s">
        <v>689</v>
      </c>
      <c r="G189" s="283" t="s">
        <v>689</v>
      </c>
      <c r="H189" s="283" t="s">
        <v>689</v>
      </c>
      <c r="I189" s="283"/>
      <c r="J189" s="283" t="s">
        <v>689</v>
      </c>
      <c r="K189" s="283" t="s">
        <v>689</v>
      </c>
      <c r="L189" s="283" t="s">
        <v>689</v>
      </c>
      <c r="M189" s="283"/>
      <c r="N189" s="283" t="s">
        <v>689</v>
      </c>
      <c r="O189" s="284" t="s">
        <v>689</v>
      </c>
      <c r="P189" s="284" t="s">
        <v>689</v>
      </c>
      <c r="Q189" s="284" t="s">
        <v>689</v>
      </c>
      <c r="R189" s="284" t="s">
        <v>689</v>
      </c>
      <c r="S189" s="274">
        <v>0</v>
      </c>
      <c r="T189" s="274">
        <v>0</v>
      </c>
      <c r="U189" s="274">
        <v>0</v>
      </c>
      <c r="V189" s="274">
        <v>0</v>
      </c>
      <c r="W189" s="274">
        <v>0</v>
      </c>
      <c r="X189" s="273">
        <f t="shared" si="2"/>
        <v>0</v>
      </c>
      <c r="AO189" s="81"/>
      <c r="AP189" s="81"/>
      <c r="AQ189" s="81"/>
    </row>
    <row r="190" spans="1:43" ht="16.95" customHeight="1">
      <c r="A190" s="85"/>
      <c r="B190" s="124"/>
      <c r="C190" s="282" t="s">
        <v>689</v>
      </c>
      <c r="D190" s="282" t="s">
        <v>689</v>
      </c>
      <c r="E190" s="282" t="s">
        <v>689</v>
      </c>
      <c r="F190" s="283" t="s">
        <v>689</v>
      </c>
      <c r="G190" s="283" t="s">
        <v>689</v>
      </c>
      <c r="H190" s="283" t="s">
        <v>689</v>
      </c>
      <c r="I190" s="283"/>
      <c r="J190" s="283" t="s">
        <v>689</v>
      </c>
      <c r="K190" s="283" t="s">
        <v>689</v>
      </c>
      <c r="L190" s="283" t="s">
        <v>689</v>
      </c>
      <c r="M190" s="283"/>
      <c r="N190" s="283" t="s">
        <v>689</v>
      </c>
      <c r="O190" s="284" t="s">
        <v>689</v>
      </c>
      <c r="P190" s="284" t="s">
        <v>689</v>
      </c>
      <c r="Q190" s="284" t="s">
        <v>689</v>
      </c>
      <c r="R190" s="284" t="s">
        <v>689</v>
      </c>
      <c r="S190" s="274">
        <v>0</v>
      </c>
      <c r="T190" s="274">
        <v>0</v>
      </c>
      <c r="U190" s="274">
        <v>0</v>
      </c>
      <c r="V190" s="274">
        <v>0</v>
      </c>
      <c r="W190" s="274">
        <v>0</v>
      </c>
      <c r="X190" s="273">
        <f t="shared" si="2"/>
        <v>0</v>
      </c>
      <c r="AO190" s="81"/>
      <c r="AP190" s="81"/>
      <c r="AQ190" s="81"/>
    </row>
    <row r="191" spans="1:43" ht="16.95" customHeight="1">
      <c r="A191" s="85"/>
      <c r="B191" s="124"/>
      <c r="C191" s="282" t="s">
        <v>689</v>
      </c>
      <c r="D191" s="282" t="s">
        <v>689</v>
      </c>
      <c r="E191" s="282" t="s">
        <v>689</v>
      </c>
      <c r="F191" s="283" t="s">
        <v>689</v>
      </c>
      <c r="G191" s="283" t="s">
        <v>689</v>
      </c>
      <c r="H191" s="283" t="s">
        <v>689</v>
      </c>
      <c r="I191" s="283"/>
      <c r="J191" s="283" t="s">
        <v>689</v>
      </c>
      <c r="K191" s="283" t="s">
        <v>689</v>
      </c>
      <c r="L191" s="283" t="s">
        <v>689</v>
      </c>
      <c r="M191" s="283"/>
      <c r="N191" s="283" t="s">
        <v>689</v>
      </c>
      <c r="O191" s="284" t="s">
        <v>689</v>
      </c>
      <c r="P191" s="284" t="s">
        <v>689</v>
      </c>
      <c r="Q191" s="284" t="s">
        <v>689</v>
      </c>
      <c r="R191" s="284" t="s">
        <v>689</v>
      </c>
      <c r="S191" s="274">
        <v>0</v>
      </c>
      <c r="T191" s="274">
        <v>0</v>
      </c>
      <c r="U191" s="274">
        <v>0</v>
      </c>
      <c r="V191" s="274">
        <v>0</v>
      </c>
      <c r="W191" s="274">
        <v>0</v>
      </c>
      <c r="X191" s="273">
        <f t="shared" si="2"/>
        <v>0</v>
      </c>
      <c r="AO191" s="81"/>
      <c r="AP191" s="81"/>
      <c r="AQ191" s="81"/>
    </row>
    <row r="192" spans="1:43" ht="16.95" customHeight="1">
      <c r="A192" s="85"/>
      <c r="B192" s="124"/>
      <c r="C192" s="282" t="s">
        <v>689</v>
      </c>
      <c r="D192" s="282" t="s">
        <v>689</v>
      </c>
      <c r="E192" s="282" t="s">
        <v>689</v>
      </c>
      <c r="F192" s="283" t="s">
        <v>689</v>
      </c>
      <c r="G192" s="283" t="s">
        <v>689</v>
      </c>
      <c r="H192" s="283" t="s">
        <v>689</v>
      </c>
      <c r="I192" s="283"/>
      <c r="J192" s="283" t="s">
        <v>689</v>
      </c>
      <c r="K192" s="283" t="s">
        <v>689</v>
      </c>
      <c r="L192" s="283" t="s">
        <v>689</v>
      </c>
      <c r="M192" s="283"/>
      <c r="N192" s="283" t="s">
        <v>689</v>
      </c>
      <c r="O192" s="284" t="s">
        <v>689</v>
      </c>
      <c r="P192" s="284" t="s">
        <v>689</v>
      </c>
      <c r="Q192" s="284" t="s">
        <v>689</v>
      </c>
      <c r="R192" s="284" t="s">
        <v>689</v>
      </c>
      <c r="S192" s="274">
        <v>0</v>
      </c>
      <c r="T192" s="274">
        <v>0</v>
      </c>
      <c r="U192" s="274">
        <v>0</v>
      </c>
      <c r="V192" s="274">
        <v>0</v>
      </c>
      <c r="W192" s="274">
        <v>0</v>
      </c>
      <c r="X192" s="273">
        <f t="shared" si="2"/>
        <v>0</v>
      </c>
      <c r="AO192" s="81"/>
      <c r="AP192" s="81"/>
      <c r="AQ192" s="81"/>
    </row>
    <row r="193" spans="1:43" ht="16.95" customHeight="1">
      <c r="A193" s="85"/>
      <c r="B193" s="124"/>
      <c r="C193" s="282" t="s">
        <v>689</v>
      </c>
      <c r="D193" s="282" t="s">
        <v>689</v>
      </c>
      <c r="E193" s="282" t="s">
        <v>689</v>
      </c>
      <c r="F193" s="283" t="s">
        <v>689</v>
      </c>
      <c r="G193" s="283" t="s">
        <v>689</v>
      </c>
      <c r="H193" s="283" t="s">
        <v>689</v>
      </c>
      <c r="I193" s="283"/>
      <c r="J193" s="283" t="s">
        <v>689</v>
      </c>
      <c r="K193" s="283" t="s">
        <v>689</v>
      </c>
      <c r="L193" s="283" t="s">
        <v>689</v>
      </c>
      <c r="M193" s="283"/>
      <c r="N193" s="283" t="s">
        <v>689</v>
      </c>
      <c r="O193" s="284" t="s">
        <v>689</v>
      </c>
      <c r="P193" s="284" t="s">
        <v>689</v>
      </c>
      <c r="Q193" s="284" t="s">
        <v>689</v>
      </c>
      <c r="R193" s="284" t="s">
        <v>689</v>
      </c>
      <c r="S193" s="274">
        <v>0</v>
      </c>
      <c r="T193" s="274">
        <v>0</v>
      </c>
      <c r="U193" s="274">
        <v>0</v>
      </c>
      <c r="V193" s="274">
        <v>0</v>
      </c>
      <c r="W193" s="274">
        <v>0</v>
      </c>
      <c r="X193" s="273">
        <f t="shared" si="2"/>
        <v>0</v>
      </c>
      <c r="AO193" s="81"/>
      <c r="AP193" s="81"/>
      <c r="AQ193" s="81"/>
    </row>
    <row r="194" spans="1:43" ht="16.95" customHeight="1">
      <c r="A194" s="85"/>
      <c r="B194" s="124"/>
      <c r="C194" s="282" t="s">
        <v>689</v>
      </c>
      <c r="D194" s="282" t="s">
        <v>689</v>
      </c>
      <c r="E194" s="282" t="s">
        <v>689</v>
      </c>
      <c r="F194" s="283" t="s">
        <v>689</v>
      </c>
      <c r="G194" s="283" t="s">
        <v>689</v>
      </c>
      <c r="H194" s="283" t="s">
        <v>689</v>
      </c>
      <c r="I194" s="283"/>
      <c r="J194" s="283" t="s">
        <v>689</v>
      </c>
      <c r="K194" s="283" t="s">
        <v>689</v>
      </c>
      <c r="L194" s="283" t="s">
        <v>689</v>
      </c>
      <c r="M194" s="283"/>
      <c r="N194" s="283" t="s">
        <v>689</v>
      </c>
      <c r="O194" s="284" t="s">
        <v>689</v>
      </c>
      <c r="P194" s="284" t="s">
        <v>689</v>
      </c>
      <c r="Q194" s="284" t="s">
        <v>689</v>
      </c>
      <c r="R194" s="284" t="s">
        <v>689</v>
      </c>
      <c r="S194" s="274">
        <v>0</v>
      </c>
      <c r="T194" s="274">
        <v>0</v>
      </c>
      <c r="U194" s="274">
        <v>0</v>
      </c>
      <c r="V194" s="274">
        <v>0</v>
      </c>
      <c r="W194" s="274">
        <v>0</v>
      </c>
      <c r="X194" s="273">
        <f t="shared" si="2"/>
        <v>0</v>
      </c>
      <c r="AO194" s="81"/>
      <c r="AP194" s="81"/>
      <c r="AQ194" s="81"/>
    </row>
    <row r="195" spans="1:43" ht="16.95" customHeight="1">
      <c r="A195" s="85"/>
      <c r="B195" s="124"/>
      <c r="C195" s="282" t="s">
        <v>689</v>
      </c>
      <c r="D195" s="282" t="s">
        <v>689</v>
      </c>
      <c r="E195" s="282" t="s">
        <v>689</v>
      </c>
      <c r="F195" s="283" t="s">
        <v>689</v>
      </c>
      <c r="G195" s="283" t="s">
        <v>689</v>
      </c>
      <c r="H195" s="283" t="s">
        <v>689</v>
      </c>
      <c r="I195" s="283"/>
      <c r="J195" s="283" t="s">
        <v>689</v>
      </c>
      <c r="K195" s="283" t="s">
        <v>689</v>
      </c>
      <c r="L195" s="283" t="s">
        <v>689</v>
      </c>
      <c r="M195" s="283"/>
      <c r="N195" s="283" t="s">
        <v>689</v>
      </c>
      <c r="O195" s="284" t="s">
        <v>689</v>
      </c>
      <c r="P195" s="284" t="s">
        <v>689</v>
      </c>
      <c r="Q195" s="284" t="s">
        <v>689</v>
      </c>
      <c r="R195" s="284" t="s">
        <v>689</v>
      </c>
      <c r="S195" s="274">
        <v>0</v>
      </c>
      <c r="T195" s="274">
        <v>0</v>
      </c>
      <c r="U195" s="274">
        <v>0</v>
      </c>
      <c r="V195" s="274">
        <v>0</v>
      </c>
      <c r="W195" s="274">
        <v>0</v>
      </c>
      <c r="X195" s="273">
        <f t="shared" si="2"/>
        <v>0</v>
      </c>
      <c r="AO195" s="81"/>
      <c r="AP195" s="81"/>
      <c r="AQ195" s="81"/>
    </row>
    <row r="196" spans="1:43" ht="16.95" customHeight="1">
      <c r="A196" s="85"/>
      <c r="B196" s="124"/>
      <c r="C196" s="199"/>
      <c r="D196" s="199"/>
      <c r="E196" s="199"/>
      <c r="F196" s="199"/>
      <c r="G196" s="199"/>
      <c r="H196" s="199"/>
      <c r="I196" s="199"/>
      <c r="J196" s="199"/>
      <c r="K196" s="199"/>
      <c r="L196" s="199"/>
      <c r="M196" s="199"/>
      <c r="N196" s="199"/>
      <c r="O196" s="199"/>
      <c r="P196" s="199"/>
      <c r="Q196" s="199"/>
      <c r="R196" s="199"/>
      <c r="S196" s="199"/>
      <c r="T196" s="199"/>
      <c r="U196" s="199"/>
      <c r="V196" s="199"/>
      <c r="W196" s="199"/>
      <c r="X196" s="200"/>
      <c r="AO196" s="81"/>
      <c r="AP196" s="81"/>
      <c r="AQ196" s="81"/>
    </row>
    <row r="197" spans="1:43" ht="16.95" customHeight="1">
      <c r="A197" s="85"/>
      <c r="B197" s="124"/>
      <c r="C197" s="199"/>
      <c r="D197" s="199"/>
      <c r="E197" s="199"/>
      <c r="F197" s="199"/>
      <c r="G197" s="199"/>
      <c r="H197" s="199"/>
      <c r="I197" s="199"/>
      <c r="J197" s="199"/>
      <c r="K197" s="199"/>
      <c r="L197" s="199"/>
      <c r="M197" s="199"/>
      <c r="N197" s="199"/>
      <c r="O197" s="199"/>
      <c r="P197" s="199"/>
      <c r="Q197" s="199"/>
      <c r="R197" s="199"/>
      <c r="S197" s="199"/>
      <c r="T197" s="199"/>
      <c r="U197" s="199"/>
      <c r="V197" s="199"/>
      <c r="W197" s="199"/>
      <c r="X197" s="200"/>
      <c r="AO197" s="81"/>
      <c r="AP197" s="81"/>
      <c r="AQ197" s="81"/>
    </row>
    <row r="198" spans="1:43" ht="16.95" customHeight="1">
      <c r="A198" s="85"/>
      <c r="B198" s="124"/>
      <c r="C198" s="199"/>
      <c r="D198" s="199"/>
      <c r="E198" s="199"/>
      <c r="F198" s="199"/>
      <c r="G198" s="199"/>
      <c r="H198" s="199"/>
      <c r="I198" s="199"/>
      <c r="J198" s="199"/>
      <c r="K198" s="199"/>
      <c r="L198" s="199"/>
      <c r="M198" s="199"/>
      <c r="N198" s="199"/>
      <c r="O198" s="199"/>
      <c r="P198" s="199"/>
      <c r="Q198" s="199"/>
      <c r="R198" s="199"/>
      <c r="S198" s="199"/>
      <c r="T198" s="199"/>
      <c r="U198" s="199"/>
      <c r="V198" s="199"/>
      <c r="W198" s="199"/>
      <c r="X198" s="200"/>
      <c r="AO198" s="81"/>
      <c r="AP198" s="81"/>
      <c r="AQ198" s="81"/>
    </row>
    <row r="199" spans="1:43" ht="16.95" customHeight="1">
      <c r="A199" s="85"/>
      <c r="B199" s="124"/>
      <c r="C199" s="199"/>
      <c r="D199" s="199"/>
      <c r="E199" s="199"/>
      <c r="F199" s="199"/>
      <c r="G199" s="199"/>
      <c r="H199" s="199"/>
      <c r="I199" s="199"/>
      <c r="J199" s="199"/>
      <c r="K199" s="199"/>
      <c r="L199" s="199"/>
      <c r="M199" s="199"/>
      <c r="N199" s="199"/>
      <c r="O199" s="199"/>
      <c r="P199" s="199"/>
      <c r="Q199" s="199"/>
      <c r="R199" s="199"/>
      <c r="S199" s="199"/>
      <c r="T199" s="199"/>
      <c r="U199" s="199"/>
      <c r="V199" s="199"/>
      <c r="W199" s="199"/>
      <c r="X199" s="200"/>
      <c r="AO199" s="81"/>
      <c r="AP199" s="81"/>
      <c r="AQ199" s="81"/>
    </row>
    <row r="200" spans="1:43" ht="16.95" customHeight="1">
      <c r="A200" s="85"/>
      <c r="B200" s="124"/>
      <c r="C200" s="199"/>
      <c r="D200" s="199"/>
      <c r="E200" s="199"/>
      <c r="F200" s="199"/>
      <c r="G200" s="199"/>
      <c r="H200" s="199"/>
      <c r="I200" s="199"/>
      <c r="J200" s="199"/>
      <c r="K200" s="199"/>
      <c r="L200" s="199"/>
      <c r="M200" s="199"/>
      <c r="N200" s="199"/>
      <c r="O200" s="199"/>
      <c r="P200" s="199"/>
      <c r="Q200" s="199"/>
      <c r="R200" s="199"/>
      <c r="S200" s="199"/>
      <c r="T200" s="199"/>
      <c r="U200" s="199"/>
      <c r="V200" s="199"/>
      <c r="W200" s="199"/>
      <c r="X200" s="200"/>
      <c r="AO200" s="81"/>
      <c r="AP200" s="81"/>
      <c r="AQ200" s="81"/>
    </row>
    <row r="201" spans="1:43" ht="16.95" customHeight="1">
      <c r="A201" s="85"/>
      <c r="B201" s="124"/>
      <c r="C201" s="199"/>
      <c r="D201" s="199"/>
      <c r="E201" s="199"/>
      <c r="F201" s="199"/>
      <c r="G201" s="199"/>
      <c r="H201" s="199"/>
      <c r="I201" s="199"/>
      <c r="J201" s="199"/>
      <c r="K201" s="199"/>
      <c r="L201" s="199"/>
      <c r="M201" s="199"/>
      <c r="N201" s="199"/>
      <c r="O201" s="199"/>
      <c r="P201" s="199"/>
      <c r="Q201" s="199"/>
      <c r="R201" s="199"/>
      <c r="S201" s="199"/>
      <c r="T201" s="199"/>
      <c r="U201" s="199"/>
      <c r="V201" s="199"/>
      <c r="W201" s="199"/>
      <c r="X201" s="200"/>
      <c r="AO201" s="81"/>
      <c r="AP201" s="81"/>
      <c r="AQ201" s="81"/>
    </row>
    <row r="202" spans="1:43" ht="16.95" customHeight="1">
      <c r="A202" s="85"/>
      <c r="B202" s="124"/>
      <c r="C202" s="199"/>
      <c r="D202" s="199"/>
      <c r="E202" s="199"/>
      <c r="F202" s="199"/>
      <c r="G202" s="199"/>
      <c r="H202" s="199"/>
      <c r="I202" s="199"/>
      <c r="J202" s="199"/>
      <c r="K202" s="199"/>
      <c r="L202" s="199"/>
      <c r="M202" s="199"/>
      <c r="N202" s="199"/>
      <c r="O202" s="199"/>
      <c r="P202" s="199"/>
      <c r="Q202" s="199"/>
      <c r="R202" s="199"/>
      <c r="S202" s="199"/>
      <c r="T202" s="199"/>
      <c r="U202" s="199"/>
      <c r="V202" s="199"/>
      <c r="W202" s="199"/>
      <c r="X202" s="200"/>
      <c r="AO202" s="81"/>
      <c r="AP202" s="81"/>
      <c r="AQ202" s="81"/>
    </row>
    <row r="203" spans="1:43" ht="16.95" customHeight="1">
      <c r="A203" s="85"/>
      <c r="B203" s="124"/>
      <c r="C203" s="199"/>
      <c r="D203" s="199"/>
      <c r="E203" s="199"/>
      <c r="F203" s="199"/>
      <c r="G203" s="199"/>
      <c r="H203" s="199"/>
      <c r="I203" s="199"/>
      <c r="J203" s="199"/>
      <c r="K203" s="199"/>
      <c r="L203" s="199"/>
      <c r="M203" s="199"/>
      <c r="N203" s="199"/>
      <c r="O203" s="199"/>
      <c r="P203" s="199"/>
      <c r="Q203" s="199"/>
      <c r="R203" s="199"/>
      <c r="S203" s="199"/>
      <c r="T203" s="199"/>
      <c r="U203" s="199"/>
      <c r="V203" s="199"/>
      <c r="W203" s="199"/>
      <c r="X203" s="200"/>
      <c r="AO203" s="81"/>
      <c r="AP203" s="81"/>
      <c r="AQ203" s="81"/>
    </row>
    <row r="204" spans="1:43" ht="16.95" customHeight="1">
      <c r="A204" s="85"/>
      <c r="B204" s="124"/>
      <c r="C204" s="199"/>
      <c r="D204" s="199"/>
      <c r="E204" s="199"/>
      <c r="F204" s="199"/>
      <c r="G204" s="199"/>
      <c r="H204" s="199"/>
      <c r="I204" s="199"/>
      <c r="J204" s="199"/>
      <c r="K204" s="199"/>
      <c r="L204" s="199"/>
      <c r="M204" s="199"/>
      <c r="N204" s="199"/>
      <c r="O204" s="199"/>
      <c r="P204" s="199"/>
      <c r="Q204" s="199"/>
      <c r="R204" s="199"/>
      <c r="S204" s="199"/>
      <c r="T204" s="199"/>
      <c r="U204" s="199"/>
      <c r="V204" s="199"/>
      <c r="W204" s="199"/>
      <c r="X204" s="200"/>
      <c r="AO204" s="81"/>
      <c r="AP204" s="81"/>
      <c r="AQ204" s="81"/>
    </row>
    <row r="205" spans="1:43" ht="16.95" customHeight="1">
      <c r="A205" s="85"/>
      <c r="B205" s="124"/>
      <c r="C205" s="199"/>
      <c r="D205" s="199"/>
      <c r="E205" s="199"/>
      <c r="F205" s="199"/>
      <c r="G205" s="199"/>
      <c r="H205" s="199"/>
      <c r="I205" s="199"/>
      <c r="J205" s="199"/>
      <c r="K205" s="199"/>
      <c r="L205" s="199"/>
      <c r="M205" s="199"/>
      <c r="N205" s="199"/>
      <c r="O205" s="199"/>
      <c r="P205" s="199"/>
      <c r="Q205" s="199"/>
      <c r="R205" s="199"/>
      <c r="S205" s="199"/>
      <c r="T205" s="199"/>
      <c r="U205" s="199"/>
      <c r="V205" s="199"/>
      <c r="W205" s="199"/>
      <c r="X205" s="200"/>
      <c r="AO205" s="81"/>
      <c r="AP205" s="81"/>
      <c r="AQ205" s="81"/>
    </row>
    <row r="206" spans="1:43" ht="16.95" customHeight="1">
      <c r="A206" s="85"/>
      <c r="B206" s="124"/>
      <c r="C206" s="199"/>
      <c r="D206" s="199"/>
      <c r="E206" s="199"/>
      <c r="F206" s="199"/>
      <c r="G206" s="199"/>
      <c r="H206" s="199"/>
      <c r="I206" s="199"/>
      <c r="J206" s="199"/>
      <c r="K206" s="199"/>
      <c r="L206" s="199"/>
      <c r="M206" s="199"/>
      <c r="N206" s="199"/>
      <c r="O206" s="199"/>
      <c r="P206" s="199"/>
      <c r="Q206" s="199"/>
      <c r="R206" s="199"/>
      <c r="S206" s="199"/>
      <c r="T206" s="199"/>
      <c r="U206" s="199"/>
      <c r="V206" s="199"/>
      <c r="W206" s="199"/>
      <c r="X206" s="200"/>
      <c r="AO206" s="81"/>
      <c r="AP206" s="81"/>
      <c r="AQ206" s="81"/>
    </row>
    <row r="207" spans="1:43" ht="16.95" customHeight="1">
      <c r="A207" s="85"/>
      <c r="B207" s="124"/>
      <c r="C207" s="199"/>
      <c r="D207" s="199"/>
      <c r="E207" s="199"/>
      <c r="F207" s="199"/>
      <c r="G207" s="199"/>
      <c r="H207" s="199"/>
      <c r="I207" s="199"/>
      <c r="J207" s="199"/>
      <c r="K207" s="199"/>
      <c r="L207" s="199"/>
      <c r="M207" s="199"/>
      <c r="N207" s="199"/>
      <c r="O207" s="199"/>
      <c r="P207" s="199"/>
      <c r="Q207" s="199"/>
      <c r="R207" s="199"/>
      <c r="S207" s="199"/>
      <c r="T207" s="199"/>
      <c r="U207" s="199"/>
      <c r="V207" s="199"/>
      <c r="W207" s="199"/>
      <c r="X207" s="200"/>
      <c r="AO207" s="81"/>
      <c r="AP207" s="81"/>
      <c r="AQ207" s="81"/>
    </row>
    <row r="208" spans="1:43" ht="16.95" customHeight="1">
      <c r="A208" s="85"/>
      <c r="B208" s="124"/>
      <c r="C208" s="199"/>
      <c r="D208" s="199"/>
      <c r="E208" s="199"/>
      <c r="F208" s="199"/>
      <c r="G208" s="199"/>
      <c r="H208" s="199"/>
      <c r="I208" s="199"/>
      <c r="J208" s="199"/>
      <c r="K208" s="199"/>
      <c r="L208" s="199"/>
      <c r="M208" s="199"/>
      <c r="N208" s="199"/>
      <c r="O208" s="199"/>
      <c r="P208" s="199"/>
      <c r="Q208" s="199"/>
      <c r="R208" s="199"/>
      <c r="S208" s="199"/>
      <c r="T208" s="199"/>
      <c r="U208" s="199"/>
      <c r="V208" s="199"/>
      <c r="W208" s="199"/>
      <c r="X208" s="200"/>
      <c r="AO208" s="81"/>
      <c r="AP208" s="81"/>
      <c r="AQ208" s="81"/>
    </row>
    <row r="209" spans="1:43" ht="16.95" customHeight="1">
      <c r="A209" s="85"/>
      <c r="B209" s="124"/>
      <c r="C209" s="199"/>
      <c r="D209" s="199"/>
      <c r="E209" s="199"/>
      <c r="F209" s="199"/>
      <c r="G209" s="199"/>
      <c r="H209" s="199"/>
      <c r="I209" s="199"/>
      <c r="J209" s="199"/>
      <c r="K209" s="199"/>
      <c r="L209" s="199"/>
      <c r="M209" s="199"/>
      <c r="N209" s="199"/>
      <c r="O209" s="199"/>
      <c r="P209" s="199"/>
      <c r="Q209" s="199"/>
      <c r="R209" s="199"/>
      <c r="S209" s="199"/>
      <c r="T209" s="199"/>
      <c r="U209" s="199"/>
      <c r="V209" s="199"/>
      <c r="W209" s="199"/>
      <c r="X209" s="200"/>
      <c r="AO209" s="81"/>
      <c r="AP209" s="81"/>
      <c r="AQ209" s="81"/>
    </row>
    <row r="210" spans="1:43" ht="16.95" customHeight="1">
      <c r="A210" s="85"/>
      <c r="B210" s="124"/>
      <c r="C210" s="199"/>
      <c r="D210" s="199"/>
      <c r="E210" s="199"/>
      <c r="F210" s="199"/>
      <c r="G210" s="199"/>
      <c r="H210" s="199"/>
      <c r="I210" s="199"/>
      <c r="J210" s="199"/>
      <c r="K210" s="199"/>
      <c r="L210" s="199"/>
      <c r="M210" s="199"/>
      <c r="N210" s="199"/>
      <c r="O210" s="199"/>
      <c r="P210" s="199"/>
      <c r="Q210" s="199"/>
      <c r="R210" s="199"/>
      <c r="S210" s="199"/>
      <c r="T210" s="199"/>
      <c r="U210" s="199"/>
      <c r="V210" s="199"/>
      <c r="W210" s="199"/>
      <c r="X210" s="200"/>
      <c r="AO210" s="81"/>
      <c r="AP210" s="81"/>
      <c r="AQ210" s="81"/>
    </row>
    <row r="211" spans="1:43" ht="16.95" customHeight="1">
      <c r="A211" s="85"/>
      <c r="B211" s="124"/>
      <c r="C211" s="199"/>
      <c r="D211" s="199"/>
      <c r="E211" s="199"/>
      <c r="F211" s="199"/>
      <c r="G211" s="199"/>
      <c r="H211" s="199"/>
      <c r="I211" s="199"/>
      <c r="J211" s="199"/>
      <c r="K211" s="199"/>
      <c r="L211" s="199"/>
      <c r="M211" s="199"/>
      <c r="N211" s="199"/>
      <c r="O211" s="199"/>
      <c r="P211" s="199"/>
      <c r="Q211" s="199"/>
      <c r="R211" s="199"/>
      <c r="S211" s="199"/>
      <c r="T211" s="199"/>
      <c r="U211" s="199"/>
      <c r="V211" s="199"/>
      <c r="W211" s="199"/>
      <c r="X211" s="200"/>
      <c r="AO211" s="81"/>
      <c r="AP211" s="81"/>
      <c r="AQ211" s="81"/>
    </row>
    <row r="212" spans="1:43" ht="16.95" customHeight="1">
      <c r="A212" s="85"/>
      <c r="B212" s="124"/>
      <c r="C212" s="199"/>
      <c r="D212" s="199"/>
      <c r="E212" s="199"/>
      <c r="F212" s="199"/>
      <c r="G212" s="199"/>
      <c r="H212" s="199"/>
      <c r="I212" s="199"/>
      <c r="J212" s="199"/>
      <c r="K212" s="199"/>
      <c r="L212" s="199"/>
      <c r="M212" s="199"/>
      <c r="N212" s="199"/>
      <c r="O212" s="199"/>
      <c r="P212" s="199"/>
      <c r="Q212" s="199"/>
      <c r="R212" s="199"/>
      <c r="S212" s="199"/>
      <c r="T212" s="199"/>
      <c r="U212" s="199"/>
      <c r="V212" s="199"/>
      <c r="W212" s="199"/>
      <c r="X212" s="200"/>
      <c r="AO212" s="81"/>
      <c r="AP212" s="81"/>
      <c r="AQ212" s="81"/>
    </row>
    <row r="213" spans="1:43" ht="16.95" customHeight="1">
      <c r="A213" s="85"/>
      <c r="B213" s="124"/>
      <c r="C213" s="199"/>
      <c r="D213" s="199"/>
      <c r="E213" s="199"/>
      <c r="F213" s="199"/>
      <c r="G213" s="199"/>
      <c r="H213" s="199"/>
      <c r="I213" s="199"/>
      <c r="J213" s="199"/>
      <c r="K213" s="199"/>
      <c r="L213" s="199"/>
      <c r="M213" s="199"/>
      <c r="N213" s="199"/>
      <c r="O213" s="199"/>
      <c r="P213" s="199"/>
      <c r="Q213" s="199"/>
      <c r="R213" s="199"/>
      <c r="S213" s="199"/>
      <c r="T213" s="199"/>
      <c r="U213" s="199"/>
      <c r="V213" s="199"/>
      <c r="W213" s="199"/>
      <c r="X213" s="200"/>
      <c r="AO213" s="81"/>
      <c r="AP213" s="81"/>
      <c r="AQ213" s="81"/>
    </row>
    <row r="214" spans="1:43" ht="16.95" customHeight="1">
      <c r="A214" s="85"/>
      <c r="B214" s="124"/>
      <c r="C214" s="199"/>
      <c r="D214" s="199"/>
      <c r="E214" s="199"/>
      <c r="F214" s="199"/>
      <c r="G214" s="199"/>
      <c r="H214" s="199"/>
      <c r="I214" s="199"/>
      <c r="J214" s="199"/>
      <c r="K214" s="199"/>
      <c r="L214" s="199"/>
      <c r="M214" s="199"/>
      <c r="N214" s="199"/>
      <c r="O214" s="199"/>
      <c r="P214" s="199"/>
      <c r="Q214" s="199"/>
      <c r="R214" s="199"/>
      <c r="S214" s="199"/>
      <c r="T214" s="199"/>
      <c r="U214" s="199"/>
      <c r="V214" s="199"/>
      <c r="W214" s="199"/>
      <c r="X214" s="200"/>
      <c r="AO214" s="81"/>
      <c r="AP214" s="81"/>
      <c r="AQ214" s="81"/>
    </row>
    <row r="215" spans="1:43" ht="16.95" customHeight="1">
      <c r="A215" s="85"/>
      <c r="B215" s="124"/>
      <c r="C215" s="199"/>
      <c r="D215" s="199"/>
      <c r="E215" s="199"/>
      <c r="F215" s="199"/>
      <c r="G215" s="199"/>
      <c r="H215" s="199"/>
      <c r="I215" s="199"/>
      <c r="J215" s="199"/>
      <c r="K215" s="199"/>
      <c r="L215" s="199"/>
      <c r="M215" s="199"/>
      <c r="N215" s="199"/>
      <c r="O215" s="199"/>
      <c r="P215" s="199"/>
      <c r="Q215" s="199"/>
      <c r="R215" s="199"/>
      <c r="S215" s="199"/>
      <c r="T215" s="199"/>
      <c r="U215" s="199"/>
      <c r="V215" s="199"/>
      <c r="W215" s="199"/>
      <c r="X215" s="200"/>
      <c r="AO215" s="81"/>
      <c r="AP215" s="81"/>
      <c r="AQ215" s="81"/>
    </row>
    <row r="216" spans="1:43" ht="16.95" customHeight="1">
      <c r="A216" s="85"/>
      <c r="B216" s="124"/>
      <c r="C216" s="199"/>
      <c r="D216" s="199"/>
      <c r="E216" s="199"/>
      <c r="F216" s="199"/>
      <c r="G216" s="199"/>
      <c r="H216" s="199"/>
      <c r="I216" s="199"/>
      <c r="J216" s="199"/>
      <c r="K216" s="199"/>
      <c r="L216" s="199"/>
      <c r="M216" s="199"/>
      <c r="N216" s="199"/>
      <c r="O216" s="199"/>
      <c r="P216" s="199"/>
      <c r="Q216" s="199"/>
      <c r="R216" s="199"/>
      <c r="S216" s="199"/>
      <c r="T216" s="199"/>
      <c r="U216" s="199"/>
      <c r="V216" s="199"/>
      <c r="W216" s="199"/>
      <c r="X216" s="200"/>
      <c r="AO216" s="81"/>
      <c r="AP216" s="81"/>
      <c r="AQ216" s="81"/>
    </row>
    <row r="217" spans="1:43" ht="16.95" customHeight="1">
      <c r="A217" s="85"/>
      <c r="B217" s="124"/>
      <c r="C217" s="199"/>
      <c r="D217" s="199"/>
      <c r="E217" s="199"/>
      <c r="F217" s="199"/>
      <c r="G217" s="199"/>
      <c r="H217" s="199"/>
      <c r="I217" s="199"/>
      <c r="J217" s="199"/>
      <c r="K217" s="199"/>
      <c r="L217" s="199"/>
      <c r="M217" s="199"/>
      <c r="N217" s="199"/>
      <c r="O217" s="199"/>
      <c r="P217" s="199"/>
      <c r="Q217" s="199"/>
      <c r="R217" s="199"/>
      <c r="S217" s="199"/>
      <c r="T217" s="199"/>
      <c r="U217" s="199"/>
      <c r="V217" s="199"/>
      <c r="W217" s="199"/>
      <c r="X217" s="200"/>
      <c r="AO217" s="81"/>
      <c r="AP217" s="81"/>
      <c r="AQ217" s="81"/>
    </row>
    <row r="218" spans="1:43" ht="16.95" customHeight="1">
      <c r="A218" s="85"/>
      <c r="B218" s="124"/>
      <c r="C218" s="199"/>
      <c r="D218" s="199"/>
      <c r="E218" s="199"/>
      <c r="F218" s="199"/>
      <c r="G218" s="199"/>
      <c r="H218" s="199"/>
      <c r="I218" s="199"/>
      <c r="J218" s="199"/>
      <c r="K218" s="199"/>
      <c r="L218" s="199"/>
      <c r="M218" s="199"/>
      <c r="N218" s="199"/>
      <c r="O218" s="199"/>
      <c r="P218" s="199"/>
      <c r="Q218" s="199"/>
      <c r="R218" s="199"/>
      <c r="S218" s="199"/>
      <c r="T218" s="199"/>
      <c r="U218" s="199"/>
      <c r="V218" s="199"/>
      <c r="W218" s="199"/>
      <c r="X218" s="200"/>
      <c r="AO218" s="81"/>
      <c r="AP218" s="81"/>
      <c r="AQ218" s="81"/>
    </row>
    <row r="219" spans="1:43" ht="16.95" customHeight="1">
      <c r="A219" s="85"/>
      <c r="B219" s="124"/>
      <c r="C219" s="199"/>
      <c r="D219" s="199"/>
      <c r="E219" s="199"/>
      <c r="F219" s="199"/>
      <c r="G219" s="199"/>
      <c r="H219" s="199"/>
      <c r="I219" s="199"/>
      <c r="J219" s="199"/>
      <c r="K219" s="199"/>
      <c r="L219" s="199"/>
      <c r="M219" s="199"/>
      <c r="N219" s="199"/>
      <c r="O219" s="199"/>
      <c r="P219" s="199"/>
      <c r="Q219" s="199"/>
      <c r="R219" s="199"/>
      <c r="S219" s="199"/>
      <c r="T219" s="199"/>
      <c r="U219" s="199"/>
      <c r="V219" s="199"/>
      <c r="W219" s="199"/>
      <c r="X219" s="200"/>
      <c r="AO219" s="81"/>
      <c r="AP219" s="81"/>
      <c r="AQ219" s="81"/>
    </row>
    <row r="220" spans="1:43" ht="16.95" customHeight="1">
      <c r="A220" s="85"/>
      <c r="B220" s="124"/>
      <c r="C220" s="199"/>
      <c r="D220" s="199"/>
      <c r="E220" s="199"/>
      <c r="F220" s="199"/>
      <c r="G220" s="199"/>
      <c r="H220" s="199"/>
      <c r="I220" s="199"/>
      <c r="J220" s="199"/>
      <c r="K220" s="199"/>
      <c r="L220" s="199"/>
      <c r="M220" s="199"/>
      <c r="N220" s="199"/>
      <c r="O220" s="199"/>
      <c r="P220" s="199"/>
      <c r="Q220" s="199"/>
      <c r="R220" s="199"/>
      <c r="S220" s="199"/>
      <c r="T220" s="199"/>
      <c r="U220" s="199"/>
      <c r="V220" s="199"/>
      <c r="W220" s="199"/>
      <c r="X220" s="200"/>
      <c r="AO220" s="81"/>
      <c r="AP220" s="81"/>
      <c r="AQ220" s="81"/>
    </row>
    <row r="221" spans="1:43" ht="16.95" customHeight="1">
      <c r="A221" s="85"/>
      <c r="B221" s="124"/>
      <c r="C221" s="199"/>
      <c r="D221" s="199"/>
      <c r="E221" s="199"/>
      <c r="F221" s="199"/>
      <c r="G221" s="199"/>
      <c r="H221" s="199"/>
      <c r="I221" s="199"/>
      <c r="J221" s="199"/>
      <c r="K221" s="199"/>
      <c r="L221" s="199"/>
      <c r="M221" s="199"/>
      <c r="N221" s="199"/>
      <c r="O221" s="199"/>
      <c r="P221" s="199"/>
      <c r="Q221" s="199"/>
      <c r="R221" s="199"/>
      <c r="S221" s="199"/>
      <c r="T221" s="199"/>
      <c r="U221" s="199"/>
      <c r="V221" s="199"/>
      <c r="W221" s="199"/>
      <c r="X221" s="200"/>
      <c r="AO221" s="81"/>
      <c r="AP221" s="81"/>
      <c r="AQ221" s="81"/>
    </row>
    <row r="222" spans="1:43" ht="16.95" customHeight="1">
      <c r="A222" s="85"/>
      <c r="B222" s="124"/>
      <c r="C222" s="199"/>
      <c r="D222" s="199"/>
      <c r="E222" s="199"/>
      <c r="F222" s="199"/>
      <c r="G222" s="199"/>
      <c r="H222" s="199"/>
      <c r="I222" s="199"/>
      <c r="J222" s="199"/>
      <c r="K222" s="199"/>
      <c r="L222" s="199"/>
      <c r="M222" s="199"/>
      <c r="N222" s="199"/>
      <c r="O222" s="199"/>
      <c r="P222" s="199"/>
      <c r="Q222" s="199"/>
      <c r="R222" s="199"/>
      <c r="S222" s="199"/>
      <c r="T222" s="199"/>
      <c r="U222" s="199"/>
      <c r="V222" s="199"/>
      <c r="W222" s="199"/>
      <c r="X222" s="200"/>
      <c r="AO222" s="81"/>
      <c r="AP222" s="81"/>
      <c r="AQ222" s="81"/>
    </row>
    <row r="223" spans="1:43" ht="16.95" customHeight="1">
      <c r="A223" s="85"/>
      <c r="B223" s="124"/>
      <c r="C223" s="199"/>
      <c r="D223" s="199"/>
      <c r="E223" s="199"/>
      <c r="F223" s="199"/>
      <c r="G223" s="199"/>
      <c r="H223" s="199"/>
      <c r="I223" s="199"/>
      <c r="J223" s="199"/>
      <c r="K223" s="199"/>
      <c r="L223" s="199"/>
      <c r="M223" s="199"/>
      <c r="N223" s="199"/>
      <c r="O223" s="199"/>
      <c r="P223" s="199"/>
      <c r="Q223" s="199"/>
      <c r="R223" s="199"/>
      <c r="S223" s="199"/>
      <c r="T223" s="199"/>
      <c r="U223" s="199"/>
      <c r="V223" s="199"/>
      <c r="W223" s="199"/>
      <c r="X223" s="200"/>
      <c r="AO223" s="81"/>
      <c r="AP223" s="81"/>
      <c r="AQ223" s="81"/>
    </row>
    <row r="224" spans="1:43" ht="16.95" customHeight="1">
      <c r="A224" s="85"/>
      <c r="B224" s="124"/>
      <c r="C224" s="199"/>
      <c r="D224" s="199"/>
      <c r="E224" s="199"/>
      <c r="F224" s="199"/>
      <c r="G224" s="199"/>
      <c r="H224" s="199"/>
      <c r="I224" s="199"/>
      <c r="J224" s="199"/>
      <c r="K224" s="199"/>
      <c r="L224" s="199"/>
      <c r="M224" s="199"/>
      <c r="N224" s="199"/>
      <c r="O224" s="199"/>
      <c r="P224" s="199"/>
      <c r="Q224" s="199"/>
      <c r="R224" s="199"/>
      <c r="S224" s="199"/>
      <c r="T224" s="199"/>
      <c r="U224" s="199"/>
      <c r="V224" s="199"/>
      <c r="W224" s="199"/>
      <c r="X224" s="200"/>
      <c r="AO224" s="81"/>
      <c r="AP224" s="81"/>
      <c r="AQ224" s="81"/>
    </row>
    <row r="225" spans="1:43" ht="16.95" customHeight="1">
      <c r="A225" s="85"/>
      <c r="B225" s="124"/>
      <c r="C225" s="199"/>
      <c r="D225" s="199"/>
      <c r="E225" s="199"/>
      <c r="F225" s="199"/>
      <c r="G225" s="199"/>
      <c r="H225" s="199"/>
      <c r="I225" s="199"/>
      <c r="J225" s="199"/>
      <c r="K225" s="199"/>
      <c r="L225" s="199"/>
      <c r="M225" s="199"/>
      <c r="N225" s="199"/>
      <c r="O225" s="199"/>
      <c r="P225" s="199"/>
      <c r="Q225" s="199"/>
      <c r="R225" s="199"/>
      <c r="S225" s="199"/>
      <c r="T225" s="199"/>
      <c r="U225" s="199"/>
      <c r="V225" s="199"/>
      <c r="W225" s="199"/>
      <c r="X225" s="200"/>
      <c r="AO225" s="81"/>
      <c r="AP225" s="81"/>
      <c r="AQ225" s="81"/>
    </row>
    <row r="226" spans="1:43" ht="16.95" customHeight="1">
      <c r="A226" s="85"/>
      <c r="B226" s="124"/>
      <c r="C226" s="199"/>
      <c r="D226" s="199"/>
      <c r="E226" s="199"/>
      <c r="F226" s="199"/>
      <c r="G226" s="199"/>
      <c r="H226" s="199"/>
      <c r="I226" s="199"/>
      <c r="J226" s="199"/>
      <c r="K226" s="199"/>
      <c r="L226" s="199"/>
      <c r="M226" s="199"/>
      <c r="N226" s="199"/>
      <c r="O226" s="199"/>
      <c r="P226" s="199"/>
      <c r="Q226" s="199"/>
      <c r="R226" s="199"/>
      <c r="S226" s="199"/>
      <c r="T226" s="199"/>
      <c r="U226" s="199"/>
      <c r="V226" s="199"/>
      <c r="W226" s="199"/>
      <c r="X226" s="200">
        <f t="shared" ref="X226" si="3">R226-S226-T226-U226-V226-W226</f>
        <v>0</v>
      </c>
      <c r="AO226" s="81"/>
      <c r="AP226" s="81"/>
      <c r="AQ226" s="81"/>
    </row>
    <row r="227" spans="1:43" ht="16.95" customHeight="1">
      <c r="A227" s="85"/>
      <c r="B227" s="85"/>
      <c r="C227" s="85"/>
      <c r="D227" s="85"/>
      <c r="E227" s="85"/>
      <c r="F227" s="85"/>
      <c r="G227" s="85"/>
      <c r="H227" s="85"/>
      <c r="I227" s="85"/>
      <c r="J227" s="85"/>
      <c r="K227" s="85"/>
      <c r="L227" s="85"/>
      <c r="M227" s="85"/>
      <c r="N227" s="85"/>
      <c r="O227" s="85"/>
      <c r="P227" s="85"/>
      <c r="Q227" s="85"/>
      <c r="R227" s="85"/>
      <c r="S227" s="85"/>
      <c r="T227" s="85"/>
      <c r="U227" s="85"/>
      <c r="V227" s="85"/>
      <c r="W227" s="85"/>
      <c r="X227" s="85"/>
      <c r="AO227" s="85"/>
      <c r="AP227" s="85"/>
      <c r="AQ227" s="85"/>
    </row>
    <row r="228" spans="1:43" ht="16.95" customHeight="1">
      <c r="A228" s="85"/>
      <c r="B228" s="201" t="s">
        <v>392</v>
      </c>
      <c r="D228" s="85"/>
      <c r="E228" s="85"/>
      <c r="F228" s="85"/>
      <c r="G228" s="85"/>
      <c r="H228" s="85"/>
      <c r="I228" s="85"/>
      <c r="J228" s="85"/>
      <c r="K228" s="85"/>
      <c r="L228" s="85"/>
      <c r="M228" s="85"/>
      <c r="N228" s="85"/>
      <c r="O228" s="85"/>
      <c r="P228" s="85"/>
      <c r="Q228" s="85"/>
      <c r="R228" s="85"/>
      <c r="S228" s="85"/>
      <c r="T228" s="85"/>
      <c r="U228" s="85"/>
      <c r="V228" s="85"/>
      <c r="W228" s="85"/>
      <c r="X228" s="85"/>
      <c r="AO228" s="85"/>
      <c r="AP228" s="85"/>
      <c r="AQ228" s="85"/>
    </row>
    <row r="229" spans="1:43" ht="16.95" customHeight="1">
      <c r="A229" s="85"/>
      <c r="B229" s="105" t="s">
        <v>203</v>
      </c>
      <c r="C229" s="339" t="s">
        <v>393</v>
      </c>
      <c r="D229" s="339"/>
      <c r="E229" s="339"/>
      <c r="F229" s="339"/>
      <c r="G229" s="339"/>
      <c r="H229" s="339"/>
      <c r="I229" s="339"/>
      <c r="J229" s="85"/>
      <c r="K229" s="85"/>
      <c r="L229" s="85"/>
      <c r="M229" s="85"/>
      <c r="N229" s="85"/>
      <c r="O229" s="85"/>
      <c r="P229" s="85"/>
      <c r="Q229" s="85"/>
      <c r="R229" s="85"/>
      <c r="S229" s="85"/>
      <c r="T229" s="85"/>
      <c r="U229" s="85"/>
      <c r="V229" s="85"/>
      <c r="W229" s="85"/>
      <c r="X229" s="85"/>
      <c r="AO229" s="85"/>
      <c r="AP229" s="85"/>
      <c r="AQ229" s="85"/>
    </row>
    <row r="230" spans="1:43" ht="16.95" customHeight="1">
      <c r="A230" s="85"/>
      <c r="B230" s="105" t="s">
        <v>204</v>
      </c>
      <c r="C230" s="339" t="s">
        <v>394</v>
      </c>
      <c r="D230" s="339"/>
      <c r="E230" s="339"/>
      <c r="F230" s="339"/>
      <c r="G230" s="339"/>
      <c r="H230" s="339"/>
      <c r="I230" s="339"/>
      <c r="J230" s="85"/>
      <c r="K230" s="85"/>
      <c r="L230" s="85"/>
      <c r="M230" s="85"/>
      <c r="N230" s="85"/>
      <c r="O230" s="85"/>
      <c r="P230" s="85"/>
      <c r="Q230" s="85"/>
      <c r="R230" s="85"/>
      <c r="S230" s="85"/>
      <c r="T230" s="85"/>
      <c r="U230" s="85"/>
      <c r="V230" s="85"/>
      <c r="W230" s="85"/>
      <c r="X230" s="85"/>
      <c r="AO230" s="85"/>
      <c r="AP230" s="85"/>
      <c r="AQ230" s="85"/>
    </row>
    <row r="231" spans="1:43" ht="16.95" customHeight="1">
      <c r="A231" s="85"/>
      <c r="B231" s="105" t="s">
        <v>205</v>
      </c>
      <c r="C231" s="133" t="s">
        <v>395</v>
      </c>
      <c r="D231" s="133"/>
      <c r="E231" s="85"/>
      <c r="F231" s="85"/>
      <c r="G231" s="85"/>
      <c r="H231" s="85"/>
      <c r="I231" s="85"/>
      <c r="J231" s="85"/>
      <c r="K231" s="85"/>
      <c r="L231" s="85"/>
      <c r="M231" s="85"/>
      <c r="N231" s="85"/>
      <c r="O231" s="85"/>
      <c r="P231" s="85"/>
      <c r="Q231" s="85"/>
      <c r="R231" s="85"/>
      <c r="S231" s="85"/>
      <c r="T231" s="85"/>
      <c r="U231" s="85"/>
      <c r="V231" s="85"/>
      <c r="W231" s="85"/>
      <c r="X231" s="85"/>
      <c r="AO231" s="85"/>
      <c r="AP231" s="85"/>
      <c r="AQ231" s="85"/>
    </row>
    <row r="232" spans="1:43" ht="16.95" customHeight="1">
      <c r="A232" s="85"/>
      <c r="B232" s="105" t="s">
        <v>206</v>
      </c>
      <c r="C232" s="133" t="s">
        <v>396</v>
      </c>
      <c r="D232" s="85"/>
      <c r="E232" s="85"/>
      <c r="F232" s="85"/>
      <c r="G232" s="85"/>
      <c r="H232" s="85"/>
      <c r="I232" s="85"/>
      <c r="J232" s="85"/>
      <c r="K232" s="85"/>
      <c r="L232" s="85"/>
      <c r="M232" s="85"/>
      <c r="N232" s="85"/>
      <c r="O232" s="85"/>
      <c r="P232" s="85"/>
      <c r="Q232" s="85"/>
      <c r="R232" s="85"/>
      <c r="S232" s="85"/>
      <c r="T232" s="85"/>
      <c r="U232" s="85"/>
      <c r="V232" s="85"/>
      <c r="W232" s="85"/>
      <c r="X232" s="85"/>
      <c r="AO232" s="85"/>
      <c r="AP232" s="85"/>
      <c r="AQ232" s="85"/>
    </row>
    <row r="233" spans="1:43" ht="16.95" customHeight="1">
      <c r="A233" s="85"/>
      <c r="B233" s="105" t="s">
        <v>207</v>
      </c>
      <c r="C233" s="81" t="s">
        <v>397</v>
      </c>
      <c r="D233" s="85"/>
      <c r="E233" s="85"/>
      <c r="F233" s="85"/>
      <c r="G233" s="85"/>
      <c r="H233" s="85"/>
      <c r="I233" s="85"/>
      <c r="J233" s="85"/>
      <c r="K233" s="85"/>
      <c r="L233" s="85"/>
      <c r="M233" s="85"/>
      <c r="N233" s="85"/>
      <c r="O233" s="85"/>
      <c r="P233" s="85"/>
      <c r="Q233" s="85"/>
      <c r="R233" s="85"/>
      <c r="S233" s="85"/>
      <c r="T233" s="85"/>
      <c r="U233" s="85"/>
      <c r="V233" s="85"/>
      <c r="W233" s="85"/>
      <c r="X233" s="85"/>
      <c r="AO233" s="85"/>
      <c r="AP233" s="85"/>
      <c r="AQ233" s="85"/>
    </row>
    <row r="234" spans="1:43" ht="16.95" customHeight="1">
      <c r="A234" s="85"/>
      <c r="B234" s="105" t="s">
        <v>208</v>
      </c>
      <c r="C234" s="88" t="s">
        <v>398</v>
      </c>
      <c r="D234" s="85"/>
      <c r="E234" s="85"/>
      <c r="F234" s="85"/>
      <c r="G234" s="85"/>
      <c r="H234" s="85"/>
      <c r="I234" s="85"/>
      <c r="J234" s="85"/>
      <c r="K234" s="85"/>
      <c r="L234" s="85"/>
      <c r="M234" s="85"/>
      <c r="N234" s="85"/>
      <c r="O234" s="85"/>
      <c r="P234" s="85"/>
      <c r="Q234" s="85"/>
      <c r="R234" s="85"/>
      <c r="S234" s="85"/>
      <c r="T234" s="85"/>
      <c r="U234" s="85"/>
      <c r="V234" s="85"/>
      <c r="W234" s="85"/>
      <c r="X234" s="85"/>
      <c r="Y234" s="85"/>
      <c r="Z234" s="85"/>
      <c r="AA234" s="85"/>
      <c r="AB234" s="85"/>
      <c r="AC234" s="85"/>
      <c r="AD234" s="85"/>
      <c r="AE234" s="85"/>
      <c r="AF234" s="85"/>
      <c r="AG234" s="85"/>
      <c r="AH234" s="85"/>
      <c r="AI234" s="85"/>
      <c r="AJ234" s="85"/>
      <c r="AK234" s="85"/>
      <c r="AL234" s="85"/>
      <c r="AM234" s="85"/>
      <c r="AN234" s="85"/>
      <c r="AO234" s="85"/>
      <c r="AP234" s="85"/>
      <c r="AQ234" s="85"/>
    </row>
    <row r="235" spans="1:43" ht="87.6" customHeight="1">
      <c r="A235" s="85"/>
      <c r="B235" s="105" t="s">
        <v>209</v>
      </c>
      <c r="C235" s="339" t="s">
        <v>399</v>
      </c>
      <c r="D235" s="339"/>
      <c r="E235" s="339"/>
      <c r="F235" s="339"/>
      <c r="G235" s="339"/>
      <c r="H235" s="339"/>
      <c r="I235" s="339"/>
      <c r="J235" s="339"/>
      <c r="K235" s="339"/>
      <c r="L235" s="339"/>
      <c r="M235" s="85"/>
      <c r="N235" s="85"/>
      <c r="O235" s="85"/>
      <c r="P235" s="85"/>
      <c r="Q235" s="85"/>
      <c r="R235" s="85"/>
      <c r="S235" s="85"/>
      <c r="T235" s="85"/>
      <c r="U235" s="85"/>
      <c r="V235" s="85"/>
      <c r="W235" s="85"/>
      <c r="X235" s="85"/>
      <c r="Y235" s="85"/>
      <c r="Z235" s="85"/>
      <c r="AA235" s="85"/>
      <c r="AB235" s="85"/>
      <c r="AC235" s="85"/>
      <c r="AD235" s="85"/>
      <c r="AE235" s="85"/>
      <c r="AF235" s="85"/>
      <c r="AG235" s="85"/>
      <c r="AH235" s="85"/>
      <c r="AI235" s="85"/>
      <c r="AJ235" s="85"/>
      <c r="AK235" s="85"/>
      <c r="AL235" s="85"/>
      <c r="AM235" s="85"/>
      <c r="AN235" s="85"/>
      <c r="AO235" s="85"/>
      <c r="AP235" s="85"/>
      <c r="AQ235" s="85"/>
    </row>
    <row r="236" spans="1:43" ht="16.95" customHeight="1">
      <c r="A236" s="85"/>
      <c r="B236" s="105" t="s">
        <v>377</v>
      </c>
      <c r="C236" s="133" t="s">
        <v>400</v>
      </c>
      <c r="D236" s="85"/>
      <c r="E236" s="85"/>
      <c r="F236" s="85"/>
      <c r="G236" s="85"/>
      <c r="H236" s="85"/>
      <c r="I236" s="85"/>
      <c r="J236" s="85"/>
      <c r="K236" s="85"/>
      <c r="L236" s="85"/>
      <c r="M236" s="85"/>
      <c r="N236" s="85"/>
      <c r="O236" s="85"/>
      <c r="P236" s="85"/>
      <c r="Q236" s="85"/>
      <c r="R236" s="85"/>
      <c r="S236" s="85"/>
      <c r="T236" s="85"/>
      <c r="U236" s="85"/>
      <c r="V236" s="85"/>
      <c r="W236" s="85"/>
      <c r="X236" s="85"/>
      <c r="Y236" s="85"/>
      <c r="Z236" s="85"/>
      <c r="AA236" s="85"/>
      <c r="AB236" s="85"/>
      <c r="AC236" s="85"/>
      <c r="AD236" s="85"/>
      <c r="AE236" s="85"/>
      <c r="AF236" s="85"/>
      <c r="AG236" s="85"/>
      <c r="AH236" s="85"/>
      <c r="AI236" s="85"/>
      <c r="AJ236" s="85"/>
      <c r="AK236" s="85"/>
      <c r="AL236" s="85"/>
      <c r="AM236" s="85"/>
      <c r="AN236" s="85"/>
      <c r="AO236" s="85"/>
      <c r="AP236" s="85"/>
      <c r="AQ236" s="85"/>
    </row>
    <row r="237" spans="1:43" ht="16.95" customHeight="1">
      <c r="A237" s="85"/>
      <c r="B237" s="105" t="s">
        <v>378</v>
      </c>
      <c r="C237" s="133" t="s">
        <v>401</v>
      </c>
      <c r="D237" s="85"/>
      <c r="E237" s="85"/>
      <c r="F237" s="85"/>
      <c r="G237" s="85"/>
      <c r="H237" s="85"/>
      <c r="I237" s="85"/>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c r="AG237" s="85"/>
      <c r="AH237" s="85"/>
      <c r="AI237" s="85"/>
      <c r="AJ237" s="85"/>
      <c r="AK237" s="85"/>
      <c r="AL237" s="85"/>
      <c r="AM237" s="85"/>
      <c r="AN237" s="85"/>
      <c r="AO237" s="85"/>
      <c r="AP237" s="85"/>
      <c r="AQ237" s="85"/>
    </row>
    <row r="238" spans="1:43" ht="16.95" customHeight="1">
      <c r="A238" s="85"/>
      <c r="B238" s="105" t="s">
        <v>379</v>
      </c>
      <c r="C238" s="133" t="s">
        <v>402</v>
      </c>
      <c r="D238" s="85"/>
      <c r="E238" s="85"/>
      <c r="F238" s="85"/>
      <c r="G238" s="85"/>
      <c r="H238" s="85"/>
      <c r="I238" s="85"/>
      <c r="J238" s="85"/>
      <c r="K238" s="85"/>
      <c r="L238" s="85"/>
      <c r="M238" s="85"/>
      <c r="N238" s="85"/>
      <c r="O238" s="85"/>
      <c r="P238" s="85"/>
      <c r="Q238" s="85"/>
      <c r="R238" s="85"/>
      <c r="S238" s="85"/>
      <c r="T238" s="85"/>
      <c r="U238" s="85"/>
      <c r="V238" s="85"/>
      <c r="W238" s="85"/>
      <c r="X238" s="85"/>
      <c r="Y238" s="85"/>
      <c r="Z238" s="85"/>
      <c r="AA238" s="85"/>
      <c r="AB238" s="85"/>
      <c r="AC238" s="85"/>
      <c r="AD238" s="85"/>
      <c r="AE238" s="85"/>
      <c r="AF238" s="85"/>
      <c r="AG238" s="85"/>
      <c r="AH238" s="85"/>
      <c r="AI238" s="85"/>
      <c r="AJ238" s="85"/>
      <c r="AK238" s="85"/>
      <c r="AL238" s="85"/>
      <c r="AM238" s="85"/>
      <c r="AN238" s="85"/>
      <c r="AO238" s="85"/>
      <c r="AP238" s="85"/>
      <c r="AQ238" s="85"/>
    </row>
    <row r="239" spans="1:43" ht="16.95" customHeight="1">
      <c r="A239" s="85"/>
      <c r="B239" s="105" t="s">
        <v>380</v>
      </c>
      <c r="C239" s="133" t="s">
        <v>403</v>
      </c>
      <c r="D239" s="85"/>
      <c r="E239" s="85"/>
      <c r="F239" s="85"/>
      <c r="G239" s="85"/>
      <c r="H239" s="85"/>
      <c r="I239" s="85"/>
      <c r="J239" s="85"/>
      <c r="K239" s="85"/>
      <c r="L239" s="85"/>
      <c r="M239" s="85"/>
      <c r="N239" s="85"/>
      <c r="O239" s="85"/>
      <c r="P239" s="85"/>
      <c r="Q239" s="85"/>
      <c r="R239" s="85"/>
      <c r="S239" s="85"/>
      <c r="T239" s="85"/>
      <c r="U239" s="85"/>
      <c r="V239" s="85"/>
      <c r="W239" s="85"/>
      <c r="X239" s="85"/>
      <c r="Y239" s="85"/>
      <c r="Z239" s="85"/>
      <c r="AA239" s="85"/>
      <c r="AB239" s="85"/>
      <c r="AC239" s="85"/>
      <c r="AD239" s="85"/>
      <c r="AE239" s="85"/>
      <c r="AF239" s="85"/>
      <c r="AG239" s="85"/>
      <c r="AH239" s="85"/>
      <c r="AI239" s="85"/>
      <c r="AJ239" s="85"/>
      <c r="AK239" s="85"/>
      <c r="AL239" s="85"/>
      <c r="AM239" s="85"/>
      <c r="AN239" s="85"/>
      <c r="AO239" s="85"/>
      <c r="AP239" s="85"/>
      <c r="AQ239" s="85"/>
    </row>
    <row r="240" spans="1:43" ht="28.95" customHeight="1">
      <c r="A240" s="85"/>
      <c r="B240" s="105" t="s">
        <v>381</v>
      </c>
      <c r="C240" s="374" t="s">
        <v>404</v>
      </c>
      <c r="D240" s="374"/>
      <c r="E240" s="374"/>
      <c r="F240" s="374"/>
      <c r="G240" s="374"/>
      <c r="H240" s="374"/>
      <c r="I240" s="374"/>
      <c r="J240" s="374"/>
      <c r="K240" s="374"/>
      <c r="L240" s="374"/>
      <c r="M240" s="85"/>
      <c r="N240" s="85"/>
      <c r="O240" s="85"/>
      <c r="P240" s="85"/>
      <c r="Q240" s="85"/>
      <c r="R240" s="85"/>
      <c r="S240" s="85"/>
      <c r="T240" s="85"/>
      <c r="U240" s="85"/>
      <c r="V240" s="85"/>
      <c r="W240" s="85"/>
      <c r="X240" s="85"/>
      <c r="Y240" s="85"/>
      <c r="Z240" s="85"/>
      <c r="AA240" s="85"/>
      <c r="AB240" s="85"/>
      <c r="AC240" s="85"/>
      <c r="AD240" s="85"/>
      <c r="AE240" s="85"/>
      <c r="AF240" s="85"/>
      <c r="AG240" s="85"/>
      <c r="AH240" s="85"/>
      <c r="AI240" s="85"/>
      <c r="AJ240" s="85"/>
      <c r="AK240" s="85"/>
      <c r="AL240" s="85"/>
      <c r="AM240" s="85"/>
      <c r="AN240" s="85"/>
      <c r="AO240" s="85"/>
      <c r="AP240" s="85"/>
      <c r="AQ240" s="85"/>
    </row>
    <row r="241" spans="1:43" ht="16.95" customHeight="1">
      <c r="A241" s="85"/>
      <c r="B241" s="105" t="s">
        <v>382</v>
      </c>
      <c r="C241" s="133" t="s">
        <v>405</v>
      </c>
      <c r="D241" s="133"/>
      <c r="E241" s="133"/>
      <c r="F241" s="133"/>
      <c r="G241" s="133"/>
      <c r="H241" s="133"/>
      <c r="I241" s="133"/>
      <c r="J241" s="133"/>
      <c r="K241" s="133"/>
      <c r="L241" s="133"/>
      <c r="M241" s="85"/>
      <c r="N241" s="85"/>
      <c r="O241" s="85"/>
      <c r="P241" s="85"/>
      <c r="Q241" s="85"/>
      <c r="R241" s="85"/>
      <c r="S241" s="85"/>
      <c r="T241" s="85"/>
      <c r="U241" s="85"/>
      <c r="V241" s="85"/>
      <c r="W241" s="85"/>
      <c r="X241" s="85"/>
      <c r="Y241" s="85"/>
      <c r="Z241" s="85"/>
      <c r="AA241" s="85"/>
      <c r="AB241" s="85"/>
      <c r="AC241" s="85"/>
      <c r="AD241" s="85"/>
      <c r="AE241" s="85"/>
      <c r="AF241" s="85"/>
      <c r="AG241" s="85"/>
      <c r="AH241" s="85"/>
      <c r="AI241" s="85"/>
      <c r="AJ241" s="85"/>
      <c r="AK241" s="85"/>
      <c r="AL241" s="85"/>
      <c r="AM241" s="85"/>
      <c r="AN241" s="85"/>
      <c r="AO241" s="85"/>
      <c r="AP241" s="85"/>
      <c r="AQ241" s="85"/>
    </row>
    <row r="242" spans="1:43" ht="16.95" customHeight="1">
      <c r="A242" s="85"/>
      <c r="B242" s="105" t="s">
        <v>383</v>
      </c>
      <c r="C242" s="133" t="s">
        <v>406</v>
      </c>
      <c r="D242" s="133"/>
      <c r="E242" s="133"/>
      <c r="F242" s="133"/>
      <c r="G242" s="133"/>
      <c r="H242" s="133"/>
      <c r="I242" s="133"/>
      <c r="J242" s="133"/>
      <c r="K242" s="133"/>
      <c r="L242" s="133"/>
      <c r="M242" s="85"/>
      <c r="N242" s="85"/>
      <c r="O242" s="85"/>
      <c r="P242" s="85"/>
      <c r="Q242" s="85"/>
      <c r="R242" s="85"/>
      <c r="S242" s="85"/>
      <c r="T242" s="85"/>
      <c r="U242" s="85"/>
      <c r="V242" s="85"/>
      <c r="W242" s="85"/>
      <c r="X242" s="85"/>
      <c r="Y242" s="85"/>
      <c r="Z242" s="85"/>
      <c r="AA242" s="85"/>
      <c r="AB242" s="85"/>
      <c r="AC242" s="85"/>
      <c r="AD242" s="85"/>
      <c r="AE242" s="85"/>
      <c r="AF242" s="85"/>
      <c r="AG242" s="85"/>
      <c r="AH242" s="85"/>
      <c r="AI242" s="85"/>
      <c r="AJ242" s="85"/>
      <c r="AK242" s="85"/>
      <c r="AL242" s="85"/>
      <c r="AM242" s="85"/>
      <c r="AN242" s="85"/>
      <c r="AO242" s="85"/>
      <c r="AP242" s="85"/>
      <c r="AQ242" s="85"/>
    </row>
    <row r="243" spans="1:43" ht="16.95" customHeight="1">
      <c r="A243" s="85"/>
      <c r="B243" s="105" t="s">
        <v>384</v>
      </c>
      <c r="C243" s="133" t="s">
        <v>407</v>
      </c>
      <c r="D243" s="85"/>
      <c r="E243" s="85"/>
      <c r="F243" s="85"/>
      <c r="G243" s="85"/>
      <c r="H243" s="85"/>
      <c r="I243" s="85"/>
      <c r="J243" s="85"/>
      <c r="K243" s="85"/>
      <c r="L243" s="85"/>
      <c r="M243" s="85"/>
      <c r="N243" s="85"/>
      <c r="O243" s="85"/>
      <c r="P243" s="85"/>
      <c r="Q243" s="85"/>
      <c r="R243" s="85"/>
      <c r="S243" s="85"/>
      <c r="T243" s="85"/>
      <c r="U243" s="85"/>
      <c r="V243" s="85"/>
      <c r="W243" s="85"/>
      <c r="X243" s="85"/>
      <c r="Y243" s="85"/>
      <c r="Z243" s="85"/>
      <c r="AA243" s="85"/>
      <c r="AB243" s="85"/>
      <c r="AC243" s="85"/>
      <c r="AD243" s="85"/>
      <c r="AE243" s="85"/>
      <c r="AF243" s="85"/>
      <c r="AG243" s="85"/>
      <c r="AH243" s="85"/>
      <c r="AI243" s="85"/>
      <c r="AJ243" s="85"/>
      <c r="AK243" s="85"/>
      <c r="AL243" s="85"/>
      <c r="AM243" s="85"/>
      <c r="AN243" s="85"/>
      <c r="AO243" s="85"/>
      <c r="AP243" s="85"/>
      <c r="AQ243" s="85"/>
    </row>
    <row r="244" spans="1:43" ht="16.95" customHeight="1">
      <c r="A244" s="85"/>
      <c r="B244" s="105" t="s">
        <v>385</v>
      </c>
      <c r="C244" s="133" t="s">
        <v>408</v>
      </c>
      <c r="D244" s="85"/>
      <c r="E244" s="85"/>
      <c r="F244" s="85"/>
      <c r="G244" s="85"/>
      <c r="H244" s="85"/>
      <c r="I244" s="85"/>
      <c r="J244" s="85"/>
      <c r="K244" s="85"/>
      <c r="L244" s="85"/>
      <c r="M244" s="85"/>
      <c r="N244" s="85"/>
      <c r="O244" s="85"/>
      <c r="P244" s="85"/>
      <c r="Q244" s="85"/>
      <c r="R244" s="85"/>
      <c r="S244" s="85"/>
      <c r="T244" s="85"/>
      <c r="U244" s="85"/>
      <c r="V244" s="85"/>
      <c r="W244" s="85"/>
      <c r="X244" s="85"/>
      <c r="Y244" s="85"/>
      <c r="Z244" s="85"/>
      <c r="AA244" s="85"/>
      <c r="AB244" s="85"/>
      <c r="AC244" s="85"/>
      <c r="AD244" s="85"/>
      <c r="AE244" s="85"/>
      <c r="AF244" s="85"/>
      <c r="AG244" s="85"/>
      <c r="AH244" s="85"/>
      <c r="AI244" s="85"/>
      <c r="AJ244" s="85"/>
      <c r="AK244" s="85"/>
      <c r="AL244" s="85"/>
      <c r="AM244" s="85"/>
      <c r="AN244" s="85"/>
      <c r="AO244" s="85"/>
      <c r="AP244" s="85"/>
      <c r="AQ244" s="85"/>
    </row>
    <row r="245" spans="1:43" ht="16.95" customHeight="1">
      <c r="A245" s="85"/>
      <c r="B245" s="105" t="s">
        <v>386</v>
      </c>
      <c r="C245" s="133" t="s">
        <v>409</v>
      </c>
      <c r="D245" s="85"/>
      <c r="E245" s="85"/>
      <c r="F245" s="85"/>
      <c r="G245" s="85"/>
      <c r="H245" s="85"/>
      <c r="I245" s="85"/>
      <c r="J245" s="85"/>
      <c r="K245" s="85"/>
      <c r="L245" s="85"/>
      <c r="M245" s="85"/>
      <c r="N245" s="85"/>
      <c r="O245" s="85"/>
      <c r="P245" s="85"/>
      <c r="Q245" s="85"/>
      <c r="R245" s="85"/>
      <c r="S245" s="85"/>
      <c r="T245" s="85"/>
      <c r="U245" s="85"/>
      <c r="V245" s="85"/>
      <c r="W245" s="85"/>
      <c r="X245" s="85"/>
      <c r="Y245" s="85"/>
      <c r="Z245" s="85"/>
      <c r="AA245" s="85"/>
      <c r="AB245" s="85"/>
      <c r="AC245" s="85"/>
      <c r="AD245" s="85"/>
      <c r="AE245" s="85"/>
      <c r="AF245" s="85"/>
      <c r="AG245" s="85"/>
      <c r="AH245" s="85"/>
      <c r="AI245" s="85"/>
      <c r="AJ245" s="85"/>
      <c r="AK245" s="85"/>
      <c r="AL245" s="85"/>
      <c r="AM245" s="85"/>
      <c r="AN245" s="85"/>
      <c r="AO245" s="85"/>
      <c r="AP245" s="85"/>
      <c r="AQ245" s="85"/>
    </row>
    <row r="246" spans="1:43" ht="28.95" customHeight="1">
      <c r="A246" s="85"/>
      <c r="B246" s="105" t="s">
        <v>387</v>
      </c>
      <c r="C246" s="374" t="s">
        <v>410</v>
      </c>
      <c r="D246" s="374"/>
      <c r="E246" s="374"/>
      <c r="F246" s="374"/>
      <c r="G246" s="374"/>
      <c r="H246" s="374"/>
      <c r="I246" s="374"/>
      <c r="J246" s="374"/>
      <c r="K246" s="374"/>
      <c r="L246" s="374"/>
      <c r="M246" s="85"/>
      <c r="N246" s="85"/>
      <c r="O246" s="85"/>
      <c r="P246" s="85"/>
      <c r="Q246" s="85"/>
      <c r="R246" s="85"/>
      <c r="S246" s="85"/>
      <c r="T246" s="85"/>
      <c r="U246" s="85"/>
      <c r="V246" s="85"/>
      <c r="W246" s="85"/>
      <c r="X246" s="85"/>
      <c r="Y246" s="85"/>
      <c r="Z246" s="85"/>
      <c r="AA246" s="85"/>
      <c r="AB246" s="85"/>
      <c r="AC246" s="85"/>
      <c r="AD246" s="85"/>
      <c r="AE246" s="85"/>
      <c r="AF246" s="85"/>
      <c r="AG246" s="85"/>
      <c r="AH246" s="85"/>
      <c r="AI246" s="85"/>
      <c r="AJ246" s="85"/>
      <c r="AK246" s="85"/>
      <c r="AL246" s="85"/>
      <c r="AM246" s="85"/>
      <c r="AN246" s="85"/>
      <c r="AO246" s="85"/>
      <c r="AP246" s="85"/>
      <c r="AQ246" s="85"/>
    </row>
    <row r="247" spans="1:43" ht="16.95" customHeight="1">
      <c r="A247" s="85"/>
      <c r="B247" s="110" t="s">
        <v>388</v>
      </c>
      <c r="C247" s="374" t="s">
        <v>411</v>
      </c>
      <c r="D247" s="374"/>
      <c r="E247" s="374"/>
      <c r="F247" s="374"/>
      <c r="G247" s="374"/>
      <c r="H247" s="374"/>
      <c r="I247" s="374"/>
      <c r="J247" s="374"/>
      <c r="K247" s="374"/>
      <c r="L247" s="374"/>
      <c r="M247" s="56"/>
      <c r="N247" s="85"/>
      <c r="O247" s="85"/>
      <c r="P247" s="85"/>
      <c r="Q247" s="85"/>
      <c r="R247" s="85"/>
      <c r="S247" s="85"/>
      <c r="T247" s="85"/>
      <c r="U247" s="85"/>
      <c r="V247" s="85"/>
      <c r="W247" s="85"/>
      <c r="X247" s="85"/>
      <c r="Y247" s="85"/>
      <c r="Z247" s="85"/>
      <c r="AA247" s="85"/>
      <c r="AB247" s="85"/>
      <c r="AC247" s="85"/>
      <c r="AD247" s="85"/>
      <c r="AE247" s="85"/>
      <c r="AF247" s="85"/>
      <c r="AG247" s="85"/>
      <c r="AH247" s="85"/>
      <c r="AI247" s="85"/>
      <c r="AJ247" s="85"/>
      <c r="AK247" s="85"/>
      <c r="AL247" s="85"/>
      <c r="AM247" s="85"/>
      <c r="AN247" s="85"/>
      <c r="AO247" s="85"/>
      <c r="AP247" s="85"/>
      <c r="AQ247" s="85"/>
    </row>
    <row r="248" spans="1:43" ht="16.95" customHeight="1">
      <c r="A248" s="85"/>
      <c r="B248" s="110" t="s">
        <v>389</v>
      </c>
      <c r="C248" s="374" t="s">
        <v>412</v>
      </c>
      <c r="D248" s="374"/>
      <c r="E248" s="374"/>
      <c r="F248" s="374"/>
      <c r="G248" s="374"/>
      <c r="H248" s="374"/>
      <c r="I248" s="374"/>
      <c r="J248" s="374"/>
      <c r="K248" s="374"/>
      <c r="L248" s="374"/>
      <c r="M248" s="85"/>
      <c r="N248" s="85"/>
      <c r="O248" s="85"/>
      <c r="P248" s="85"/>
      <c r="Q248" s="85"/>
      <c r="R248" s="85"/>
      <c r="S248" s="85"/>
      <c r="T248" s="85"/>
      <c r="U248" s="85"/>
      <c r="V248" s="85"/>
      <c r="W248" s="85"/>
      <c r="X248" s="85"/>
      <c r="Y248" s="85"/>
      <c r="Z248" s="85"/>
      <c r="AA248" s="85"/>
      <c r="AB248" s="85"/>
      <c r="AC248" s="85"/>
      <c r="AD248" s="85"/>
      <c r="AE248" s="85"/>
      <c r="AF248" s="85"/>
      <c r="AG248" s="85"/>
      <c r="AH248" s="85"/>
      <c r="AI248" s="85"/>
      <c r="AJ248" s="85"/>
      <c r="AK248" s="85"/>
      <c r="AL248" s="85"/>
      <c r="AM248" s="85"/>
      <c r="AN248" s="85"/>
      <c r="AO248" s="85"/>
      <c r="AP248" s="85"/>
      <c r="AQ248" s="85"/>
    </row>
    <row r="249" spans="1:43" ht="16.95" customHeight="1">
      <c r="A249" s="85"/>
      <c r="B249" s="110" t="s">
        <v>390</v>
      </c>
      <c r="C249" s="374" t="s">
        <v>413</v>
      </c>
      <c r="D249" s="374"/>
      <c r="E249" s="374"/>
      <c r="F249" s="374"/>
      <c r="G249" s="374"/>
      <c r="H249" s="374"/>
      <c r="I249" s="374"/>
      <c r="J249" s="374"/>
      <c r="K249" s="374"/>
      <c r="L249" s="374"/>
      <c r="M249" s="374"/>
      <c r="N249" s="374"/>
      <c r="O249" s="85"/>
      <c r="P249" s="85"/>
      <c r="Q249" s="85"/>
      <c r="R249" s="85"/>
      <c r="S249" s="85"/>
      <c r="T249" s="85"/>
      <c r="U249" s="85"/>
      <c r="V249" s="85"/>
      <c r="W249" s="85"/>
      <c r="X249" s="85"/>
      <c r="Y249" s="85"/>
      <c r="Z249" s="85"/>
      <c r="AA249" s="85"/>
      <c r="AB249" s="85"/>
      <c r="AC249" s="85"/>
      <c r="AD249" s="85"/>
      <c r="AE249" s="85"/>
      <c r="AF249" s="85"/>
      <c r="AG249" s="85"/>
      <c r="AH249" s="85"/>
      <c r="AI249" s="85"/>
      <c r="AJ249" s="85"/>
      <c r="AK249" s="85"/>
      <c r="AL249" s="85"/>
      <c r="AM249" s="85"/>
      <c r="AN249" s="85"/>
      <c r="AO249" s="85"/>
      <c r="AP249" s="85"/>
      <c r="AQ249" s="85"/>
    </row>
    <row r="250" spans="1:43" ht="16.95" customHeight="1">
      <c r="A250" s="85"/>
      <c r="B250" s="110" t="s">
        <v>391</v>
      </c>
      <c r="C250" s="78" t="s">
        <v>414</v>
      </c>
      <c r="D250" s="104"/>
      <c r="E250" s="104"/>
      <c r="F250" s="104"/>
      <c r="G250" s="104"/>
      <c r="H250" s="104"/>
      <c r="I250" s="104"/>
      <c r="J250" s="104"/>
      <c r="K250" s="104"/>
      <c r="L250" s="104"/>
      <c r="M250" s="104"/>
      <c r="N250" s="104"/>
      <c r="O250" s="85"/>
      <c r="P250" s="85"/>
      <c r="Q250" s="85"/>
      <c r="R250" s="85"/>
      <c r="S250" s="85"/>
      <c r="T250" s="85"/>
      <c r="U250" s="85"/>
      <c r="V250" s="85"/>
      <c r="W250" s="85"/>
      <c r="X250" s="85"/>
      <c r="Y250" s="85"/>
      <c r="Z250" s="85"/>
      <c r="AA250" s="85"/>
      <c r="AB250" s="85"/>
      <c r="AC250" s="85"/>
      <c r="AD250" s="85"/>
      <c r="AE250" s="85"/>
      <c r="AF250" s="85"/>
      <c r="AG250" s="85"/>
      <c r="AH250" s="85"/>
      <c r="AI250" s="85"/>
      <c r="AJ250" s="85"/>
      <c r="AK250" s="85"/>
      <c r="AL250" s="85"/>
      <c r="AM250" s="85"/>
      <c r="AN250" s="85"/>
      <c r="AO250" s="85"/>
      <c r="AP250" s="85"/>
      <c r="AQ250" s="85"/>
    </row>
  </sheetData>
  <mergeCells count="28">
    <mergeCell ref="B11:L11"/>
    <mergeCell ref="B1:C1"/>
    <mergeCell ref="M2:V5"/>
    <mergeCell ref="B3:E3"/>
    <mergeCell ref="B4:C4"/>
    <mergeCell ref="D4:E4"/>
    <mergeCell ref="B5:C5"/>
    <mergeCell ref="D5:E5"/>
    <mergeCell ref="B6:C6"/>
    <mergeCell ref="D6:E6"/>
    <mergeCell ref="B7:C7"/>
    <mergeCell ref="D7:E7"/>
    <mergeCell ref="B10:L10"/>
    <mergeCell ref="B12:L12"/>
    <mergeCell ref="B13:L13"/>
    <mergeCell ref="B14:L14"/>
    <mergeCell ref="B17:E17"/>
    <mergeCell ref="F17:I17"/>
    <mergeCell ref="J17:N17"/>
    <mergeCell ref="C247:L247"/>
    <mergeCell ref="C248:L248"/>
    <mergeCell ref="C249:N249"/>
    <mergeCell ref="O17:X17"/>
    <mergeCell ref="C229:I229"/>
    <mergeCell ref="C230:I230"/>
    <mergeCell ref="C235:L235"/>
    <mergeCell ref="C240:L240"/>
    <mergeCell ref="C246:L246"/>
  </mergeCells>
  <conditionalFormatting sqref="B1 D1:K1">
    <cfRule type="cellIs" dxfId="11" priority="2" stopIfTrue="1" operator="equal">
      <formula>"Confidential"</formula>
    </cfRule>
    <cfRule type="cellIs" dxfId="10" priority="7" stopIfTrue="1" operator="equal">
      <formula>"Non-confidential"</formula>
    </cfRule>
  </conditionalFormatting>
  <dataValidations count="2">
    <dataValidation type="list" allowBlank="1" showInputMessage="1" showErrorMessage="1" sqref="G227:G228 G232:G233 G251:G1048576" xr:uid="{06BC4474-31E1-47C5-898E-1008F0A2A692}">
      <formula1>$J$3:$J$5</formula1>
    </dataValidation>
    <dataValidation type="list" allowBlank="1" showInputMessage="1" showErrorMessage="1" sqref="H231" xr:uid="{15932BD2-B356-4F03-AE87-97C861FAE634}">
      <formula1>$K$3:$K$5</formula1>
    </dataValidation>
  </dataValidations>
  <hyperlinks>
    <hyperlink ref="L1" location="Glossary!A1" display="Glossary" xr:uid="{A735449F-E852-4853-8779-EEAE70B16515}"/>
    <hyperlink ref="M1" location="Contents!A1" display="Contents page" xr:uid="{FCC858C9-AA52-4FF1-8B06-73AF9D4E6F36}"/>
  </hyperlinks>
  <pageMargins left="0.70000000000000007" right="0.70000000000000007" top="0.75" bottom="0.75" header="0.30000000000000004" footer="0.30000000000000004"/>
  <extLst>
    <ext xmlns:x14="http://schemas.microsoft.com/office/spreadsheetml/2009/9/main" uri="{CCE6A557-97BC-4b89-ADB6-D9C93CAAB3DF}">
      <x14:dataValidations xmlns:xm="http://schemas.microsoft.com/office/excel/2006/main" count="3">
        <x14:dataValidation type="list" allowBlank="1" showInputMessage="1" showErrorMessage="1" xr:uid="{362D2CE8-0B06-432E-8012-FC89E231BD36}">
          <x14:formula1>
            <xm:f>INTERNAL_USE_!$B$2:$B$3</xm:f>
          </x14:formula1>
          <xm:sqref>G196:G226</xm:sqref>
        </x14:dataValidation>
        <x14:dataValidation type="list" allowBlank="1" showInputMessage="1" showErrorMessage="1" xr:uid="{6E5A2E6C-608B-4359-9A48-DA749678B0AA}">
          <x14:formula1>
            <xm:f>INTERNAL_USE_!$E$2:$E$3</xm:f>
          </x14:formula1>
          <xm:sqref>E196:E226</xm:sqref>
        </x14:dataValidation>
        <x14:dataValidation type="list" allowBlank="1" showInputMessage="1" showErrorMessage="1" xr:uid="{A47F448B-4737-43BA-9B69-04F3506C3723}">
          <x14:formula1>
            <xm:f>INTERNAL_USE_!$A$2:$A$6</xm:f>
          </x14:formula1>
          <xm:sqref>H196:H226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47F95-4A21-4FF4-B4EC-0E6DC434D184}">
  <dimension ref="A1:AO29"/>
  <sheetViews>
    <sheetView topLeftCell="A6" workbookViewId="0">
      <selection activeCell="E21" sqref="E21"/>
    </sheetView>
  </sheetViews>
  <sheetFormatPr defaultRowHeight="14.4"/>
  <cols>
    <col min="1" max="1" width="8.88671875" customWidth="1"/>
    <col min="2" max="2" width="8.33203125" customWidth="1"/>
    <col min="3" max="3" width="15.44140625" style="169" customWidth="1"/>
    <col min="4" max="4" width="24.109375" style="169" customWidth="1"/>
    <col min="5" max="5" width="22.33203125" style="169" customWidth="1"/>
    <col min="6" max="6" width="40.6640625" style="169" customWidth="1"/>
    <col min="7" max="7" width="50.6640625" customWidth="1"/>
    <col min="8" max="8" width="17.109375" customWidth="1"/>
    <col min="9" max="9" width="17.44140625" customWidth="1"/>
    <col min="10" max="10" width="8.88671875" customWidth="1"/>
  </cols>
  <sheetData>
    <row r="1" spans="1:41">
      <c r="A1" s="85"/>
      <c r="B1" s="355" t="str">
        <f>Guidance!F19</f>
        <v>Non-confidential</v>
      </c>
      <c r="C1" s="355"/>
      <c r="D1" s="86"/>
      <c r="E1" s="86"/>
      <c r="F1" s="86"/>
      <c r="G1" s="86"/>
      <c r="H1" s="79" t="s">
        <v>172</v>
      </c>
      <c r="I1" s="80" t="s">
        <v>173</v>
      </c>
      <c r="J1" s="85"/>
      <c r="K1" s="85"/>
      <c r="L1" s="85"/>
      <c r="M1" s="85"/>
      <c r="N1" s="85"/>
      <c r="O1" s="85"/>
      <c r="P1" s="85"/>
      <c r="Q1" s="85"/>
      <c r="R1" s="85"/>
      <c r="S1" s="85"/>
      <c r="T1" s="85"/>
      <c r="U1" s="85"/>
      <c r="V1" s="85"/>
      <c r="W1" s="85"/>
      <c r="X1" s="85"/>
      <c r="Y1" s="85"/>
      <c r="Z1" s="85"/>
      <c r="AA1" s="85"/>
      <c r="AB1" s="85"/>
    </row>
    <row r="2" spans="1:41">
      <c r="A2" s="88"/>
      <c r="B2" s="88"/>
      <c r="C2" s="167"/>
      <c r="D2" s="167"/>
      <c r="E2" s="167"/>
      <c r="F2" s="167"/>
      <c r="G2" s="167"/>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133"/>
    </row>
    <row r="3" spans="1:41" ht="16.95" customHeight="1">
      <c r="A3" s="88"/>
      <c r="B3" s="380" t="s">
        <v>415</v>
      </c>
      <c r="C3" s="380"/>
      <c r="D3" s="380"/>
      <c r="E3" s="380"/>
      <c r="F3" s="167"/>
      <c r="G3" s="167"/>
      <c r="H3" s="202"/>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133"/>
    </row>
    <row r="4" spans="1:41" ht="16.95" customHeight="1">
      <c r="A4" s="88"/>
      <c r="B4" s="357" t="s">
        <v>176</v>
      </c>
      <c r="C4" s="357"/>
      <c r="D4" s="346" t="str">
        <f>Guidance!$E11</f>
        <v>ER0083</v>
      </c>
      <c r="E4" s="346"/>
      <c r="F4" s="167"/>
      <c r="G4" s="167"/>
      <c r="H4" s="88"/>
      <c r="I4" s="203"/>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133"/>
    </row>
    <row r="5" spans="1:41" ht="16.95" customHeight="1">
      <c r="A5" s="88"/>
      <c r="B5" s="357" t="s">
        <v>177</v>
      </c>
      <c r="C5" s="357"/>
      <c r="D5" s="346" t="str">
        <f>Guidance!$E13</f>
        <v>Greenergy Fuels Ltd</v>
      </c>
      <c r="E5" s="346"/>
      <c r="F5" s="167"/>
      <c r="G5" s="167"/>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133"/>
      <c r="AO5" s="133"/>
    </row>
    <row r="6" spans="1:41" ht="16.95" customHeight="1">
      <c r="A6" s="88"/>
      <c r="B6" s="357" t="s">
        <v>178</v>
      </c>
      <c r="C6" s="357"/>
      <c r="D6" s="346" t="str">
        <f>INTERNAL_USE_!$B13</f>
        <v>01/01/2025 - 31/12/2025</v>
      </c>
      <c r="E6" s="346"/>
      <c r="F6" s="167"/>
      <c r="G6" s="167"/>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133"/>
      <c r="AO6" s="133"/>
    </row>
    <row r="7" spans="1:41" ht="16.95" customHeight="1">
      <c r="A7" s="88"/>
      <c r="B7" s="357" t="s">
        <v>179</v>
      </c>
      <c r="C7" s="357"/>
      <c r="D7" s="346" t="str">
        <f>INTERNAL_USE_!$B9</f>
        <v>01/01/2022 - 31/12/2025</v>
      </c>
      <c r="E7" s="346"/>
      <c r="F7"/>
      <c r="G7" s="167"/>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133"/>
      <c r="AO7" s="133"/>
    </row>
    <row r="8" spans="1:41" ht="16.95" customHeight="1">
      <c r="A8" s="88"/>
      <c r="B8" s="204"/>
      <c r="C8" s="205"/>
      <c r="D8" s="205"/>
      <c r="E8" s="167"/>
      <c r="F8"/>
      <c r="G8" s="167"/>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133"/>
      <c r="AO8" s="133"/>
    </row>
    <row r="9" spans="1:41" ht="16.95" customHeight="1">
      <c r="B9" s="358" t="s">
        <v>225</v>
      </c>
      <c r="C9" s="358"/>
    </row>
    <row r="10" spans="1:41" ht="16.95" customHeight="1">
      <c r="B10" s="117" t="s">
        <v>416</v>
      </c>
      <c r="C10" s="118"/>
      <c r="D10" s="118"/>
      <c r="E10" s="118"/>
      <c r="F10" s="118"/>
      <c r="G10" s="119"/>
      <c r="H10" s="85"/>
      <c r="I10" s="85"/>
      <c r="J10" s="85"/>
    </row>
    <row r="11" spans="1:41" ht="16.95" customHeight="1">
      <c r="B11" s="92" t="s">
        <v>417</v>
      </c>
      <c r="C11" s="85"/>
      <c r="D11" s="85"/>
      <c r="E11" s="85"/>
      <c r="F11" s="85"/>
      <c r="G11" s="161"/>
      <c r="H11" s="85"/>
      <c r="I11" s="85"/>
      <c r="J11" s="85"/>
    </row>
    <row r="12" spans="1:41" ht="16.95" customHeight="1">
      <c r="B12" s="92" t="s">
        <v>418</v>
      </c>
      <c r="C12" s="85"/>
      <c r="D12" s="85"/>
      <c r="E12" s="85"/>
      <c r="F12" s="85"/>
      <c r="G12" s="161"/>
      <c r="H12" s="85"/>
      <c r="I12" s="85"/>
      <c r="J12" s="85"/>
    </row>
    <row r="13" spans="1:41" ht="16.95" customHeight="1">
      <c r="B13" s="92" t="s">
        <v>419</v>
      </c>
      <c r="C13" s="85"/>
      <c r="D13" s="85"/>
      <c r="E13" s="85"/>
      <c r="F13" s="85"/>
      <c r="G13" s="161"/>
      <c r="H13" s="85"/>
      <c r="I13" s="85"/>
      <c r="J13" s="85"/>
    </row>
    <row r="14" spans="1:41" ht="16.95" customHeight="1">
      <c r="B14" s="95" t="s">
        <v>420</v>
      </c>
      <c r="C14" s="96"/>
      <c r="D14" s="96"/>
      <c r="E14" s="96"/>
      <c r="F14" s="96"/>
      <c r="G14" s="97"/>
      <c r="H14" s="85"/>
      <c r="I14" s="85"/>
      <c r="J14" s="85"/>
    </row>
    <row r="16" spans="1:41" ht="16.95" customHeight="1">
      <c r="B16" s="350" t="s">
        <v>20</v>
      </c>
      <c r="C16" s="350"/>
      <c r="D16" s="351"/>
      <c r="E16" s="351"/>
      <c r="F16" s="171" t="s">
        <v>306</v>
      </c>
    </row>
    <row r="18" spans="2:10" ht="52.95" customHeight="1">
      <c r="B18" s="44" t="s">
        <v>233</v>
      </c>
      <c r="C18" s="298" t="s">
        <v>307</v>
      </c>
      <c r="D18" s="298"/>
      <c r="E18" s="172" t="s">
        <v>308</v>
      </c>
      <c r="F18" s="44" t="s">
        <v>309</v>
      </c>
      <c r="G18" s="44" t="s">
        <v>421</v>
      </c>
    </row>
    <row r="19" spans="2:10" ht="28.95" customHeight="1">
      <c r="B19" s="206" t="s">
        <v>203</v>
      </c>
      <c r="C19" s="324" t="s">
        <v>422</v>
      </c>
      <c r="D19" s="324"/>
      <c r="E19" s="276" t="s">
        <v>694</v>
      </c>
      <c r="F19" s="175" t="s">
        <v>689</v>
      </c>
      <c r="G19" s="175" t="s">
        <v>689</v>
      </c>
    </row>
    <row r="20" spans="2:10" ht="28.95" customHeight="1">
      <c r="B20" s="45" t="s">
        <v>204</v>
      </c>
      <c r="C20" s="324" t="s">
        <v>423</v>
      </c>
      <c r="D20" s="324"/>
      <c r="E20" s="207"/>
      <c r="F20" s="175"/>
      <c r="G20" s="175"/>
    </row>
    <row r="21" spans="2:10" ht="28.95" customHeight="1">
      <c r="B21" s="45" t="s">
        <v>205</v>
      </c>
      <c r="C21" s="324" t="s">
        <v>424</v>
      </c>
      <c r="D21" s="324"/>
      <c r="E21" s="275" t="s">
        <v>695</v>
      </c>
      <c r="F21" s="175" t="s">
        <v>689</v>
      </c>
      <c r="G21" s="175" t="s">
        <v>689</v>
      </c>
    </row>
    <row r="22" spans="2:10" ht="28.95" customHeight="1">
      <c r="B22" s="45" t="s">
        <v>206</v>
      </c>
      <c r="C22" s="324" t="s">
        <v>425</v>
      </c>
      <c r="D22" s="324"/>
      <c r="E22" s="209" t="e">
        <f>E19-E20+E21</f>
        <v>#VALUE!</v>
      </c>
      <c r="F22" s="208"/>
      <c r="G22" s="208"/>
    </row>
    <row r="23" spans="2:10" ht="28.95" customHeight="1">
      <c r="B23" s="45" t="s">
        <v>207</v>
      </c>
      <c r="C23" s="324" t="s">
        <v>315</v>
      </c>
      <c r="D23" s="324"/>
      <c r="E23" s="209" t="e">
        <f>E22-Injury!H24</f>
        <v>#VALUE!</v>
      </c>
      <c r="F23" s="177" t="s">
        <v>426</v>
      </c>
      <c r="G23" s="208"/>
    </row>
    <row r="24" spans="2:10">
      <c r="B24" s="178"/>
      <c r="C24" s="179"/>
      <c r="D24" s="179"/>
      <c r="E24" s="179"/>
      <c r="F24" s="179"/>
      <c r="G24" s="178"/>
      <c r="H24" s="178"/>
    </row>
    <row r="25" spans="2:10">
      <c r="B25" s="103" t="s">
        <v>233</v>
      </c>
      <c r="C25" s="180"/>
      <c r="D25" s="180"/>
      <c r="E25" s="180"/>
      <c r="F25" s="180"/>
      <c r="H25" s="178"/>
    </row>
    <row r="26" spans="2:10">
      <c r="B26" s="128" t="s">
        <v>203</v>
      </c>
      <c r="C26" s="85" t="s">
        <v>427</v>
      </c>
      <c r="D26" s="85"/>
      <c r="E26" s="85"/>
      <c r="F26" s="85"/>
      <c r="G26" s="85"/>
      <c r="H26" s="85"/>
      <c r="I26" s="85"/>
      <c r="J26" s="85"/>
    </row>
    <row r="27" spans="2:10" s="55" customFormat="1" ht="28.95" customHeight="1">
      <c r="B27" s="105" t="s">
        <v>318</v>
      </c>
      <c r="C27" s="339" t="s">
        <v>319</v>
      </c>
      <c r="D27" s="339"/>
      <c r="E27" s="339"/>
      <c r="F27" s="339"/>
      <c r="G27" s="339"/>
      <c r="H27" s="106"/>
      <c r="I27" s="106"/>
      <c r="J27" s="104"/>
    </row>
    <row r="28" spans="2:10" ht="13.95" customHeight="1">
      <c r="B28" s="128" t="s">
        <v>206</v>
      </c>
      <c r="C28" s="348" t="s">
        <v>428</v>
      </c>
      <c r="D28" s="348"/>
      <c r="E28" s="348"/>
      <c r="F28" s="348"/>
      <c r="G28" s="348"/>
      <c r="H28" s="348"/>
      <c r="I28" s="348"/>
      <c r="J28" s="85"/>
    </row>
    <row r="29" spans="2:10" ht="13.95" customHeight="1">
      <c r="B29" s="128" t="s">
        <v>207</v>
      </c>
      <c r="C29" s="348" t="s">
        <v>429</v>
      </c>
      <c r="D29" s="348"/>
      <c r="E29" s="348"/>
      <c r="F29" s="348"/>
      <c r="G29" s="348"/>
      <c r="H29" s="348"/>
      <c r="I29" s="348"/>
      <c r="J29" s="85"/>
    </row>
  </sheetData>
  <mergeCells count="22">
    <mergeCell ref="B16:C16"/>
    <mergeCell ref="D16:E16"/>
    <mergeCell ref="B1:C1"/>
    <mergeCell ref="B3:E3"/>
    <mergeCell ref="B4:C4"/>
    <mergeCell ref="D4:E4"/>
    <mergeCell ref="B5:C5"/>
    <mergeCell ref="D5:E5"/>
    <mergeCell ref="B6:C6"/>
    <mergeCell ref="D6:E6"/>
    <mergeCell ref="B7:C7"/>
    <mergeCell ref="D7:E7"/>
    <mergeCell ref="B9:C9"/>
    <mergeCell ref="C27:G27"/>
    <mergeCell ref="C28:I28"/>
    <mergeCell ref="C29:I29"/>
    <mergeCell ref="C18:D18"/>
    <mergeCell ref="C19:D19"/>
    <mergeCell ref="C20:D20"/>
    <mergeCell ref="C21:D21"/>
    <mergeCell ref="C22:D22"/>
    <mergeCell ref="C23:D23"/>
  </mergeCells>
  <conditionalFormatting sqref="B1 D1:G1">
    <cfRule type="cellIs" dxfId="9" priority="2" stopIfTrue="1" operator="equal">
      <formula>"Confidential"</formula>
    </cfRule>
    <cfRule type="cellIs" dxfId="8" priority="7" stopIfTrue="1" operator="equal">
      <formula>"Non-confidential"</formula>
    </cfRule>
  </conditionalFormatting>
  <dataValidations count="1">
    <dataValidation allowBlank="1" showInputMessage="1" showErrorMessage="1" prompt="If your financial year does not align with the POI, please use your trial balance to exclude the values or sales for the period within the financial year reported in step 1, that fall outside the POI." sqref="C20 E20" xr:uid="{FA5C07BC-B0C4-4665-BB29-6B19B4A623C1}"/>
  </dataValidations>
  <hyperlinks>
    <hyperlink ref="H1" location="Glossary!A1" display="Glossary" xr:uid="{BC57EB3E-0286-477F-A479-04AD8174FE13}"/>
    <hyperlink ref="I1" location="Contents!A1" display="Contents page" xr:uid="{38B4D345-FB9A-48EA-9E65-19BEF4BC0C60}"/>
  </hyperlinks>
  <pageMargins left="0.70000000000000007" right="0.70000000000000007" top="0.75" bottom="0.75" header="0.30000000000000004" footer="0.3000000000000000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DBE36-71B9-4A54-8919-F762D1D6D55D}">
  <sheetPr>
    <tabColor rgb="FF92D050"/>
  </sheetPr>
  <dimension ref="A1:F8"/>
  <sheetViews>
    <sheetView workbookViewId="0"/>
  </sheetViews>
  <sheetFormatPr defaultRowHeight="14.4"/>
  <cols>
    <col min="1" max="1" width="21.6640625" style="55" customWidth="1"/>
    <col min="2" max="2" width="48" style="55" customWidth="1"/>
    <col min="3" max="3" width="47.6640625" style="56" customWidth="1"/>
    <col min="4" max="4" width="20.5546875" style="55" customWidth="1"/>
    <col min="5" max="5" width="18.5546875" customWidth="1"/>
    <col min="6" max="6" width="8.88671875" customWidth="1"/>
  </cols>
  <sheetData>
    <row r="1" spans="1:6">
      <c r="D1" s="79" t="s">
        <v>172</v>
      </c>
      <c r="E1" s="80" t="s">
        <v>173</v>
      </c>
    </row>
    <row r="2" spans="1:6">
      <c r="D2" s="56"/>
      <c r="E2" s="56"/>
      <c r="F2" s="56"/>
    </row>
    <row r="3" spans="1:6" ht="40.200000000000003" customHeight="1">
      <c r="A3" s="336" t="s">
        <v>430</v>
      </c>
      <c r="B3" s="336"/>
      <c r="D3" s="56"/>
      <c r="E3" s="56"/>
      <c r="F3" s="56"/>
    </row>
    <row r="6" spans="1:6" s="59" customFormat="1" ht="17.399999999999999">
      <c r="A6" s="82" t="s">
        <v>174</v>
      </c>
      <c r="B6" s="82" t="s">
        <v>140</v>
      </c>
      <c r="C6" s="113" t="s">
        <v>141</v>
      </c>
    </row>
    <row r="7" spans="1:6" ht="15">
      <c r="A7" s="210" t="s">
        <v>164</v>
      </c>
      <c r="B7" s="62" t="s">
        <v>165</v>
      </c>
      <c r="C7" s="62" t="s">
        <v>166</v>
      </c>
      <c r="D7"/>
    </row>
    <row r="8" spans="1:6" ht="15">
      <c r="C8" s="84"/>
      <c r="D8" s="84"/>
    </row>
  </sheetData>
  <mergeCells count="1">
    <mergeCell ref="A3:B3"/>
  </mergeCells>
  <hyperlinks>
    <hyperlink ref="D1" location="Glossary!A1" display="Glossary" xr:uid="{9812F29D-22D4-44F1-B5A2-35C6724EBB5D}"/>
    <hyperlink ref="E1" location="Contents!A1" display="Contents page" xr:uid="{191B5609-E0EE-49C5-BE6D-0A46DD9A9DB5}"/>
    <hyperlink ref="A7" location="Injury!A1" display="Injury" xr:uid="{6A3AAF45-5753-4C92-8000-5593F01BE800}"/>
  </hyperlinks>
  <pageMargins left="0.70000000000000007" right="0.70000000000000007" top="0.75" bottom="0.75" header="0.30000000000000004" footer="0.3000000000000000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8C761-9664-4705-A03D-FFE960EE4A0E}">
  <dimension ref="A1:AA111"/>
  <sheetViews>
    <sheetView topLeftCell="D55" zoomScale="115" zoomScaleNormal="115" workbookViewId="0">
      <selection activeCell="E26" sqref="E26:H31"/>
    </sheetView>
  </sheetViews>
  <sheetFormatPr defaultRowHeight="14.4"/>
  <cols>
    <col min="1" max="1" width="8.88671875" customWidth="1"/>
    <col min="2" max="2" width="67" bestFit="1" customWidth="1"/>
    <col min="3" max="3" width="48.5546875" customWidth="1"/>
    <col min="4" max="4" width="23.33203125" bestFit="1" customWidth="1"/>
    <col min="5" max="8" width="34.77734375" bestFit="1" customWidth="1"/>
    <col min="9" max="9" width="44.21875" bestFit="1" customWidth="1"/>
    <col min="10" max="10" width="67.44140625" bestFit="1" customWidth="1"/>
    <col min="11" max="11" width="13.88671875" bestFit="1" customWidth="1"/>
    <col min="12" max="12" width="8.88671875" customWidth="1"/>
    <col min="13" max="16" width="9.109375" bestFit="1" customWidth="1"/>
  </cols>
  <sheetData>
    <row r="1" spans="1:27">
      <c r="A1" s="85"/>
      <c r="B1" s="86" t="str">
        <f>Guidance!F19</f>
        <v>Non-confidential</v>
      </c>
      <c r="C1" s="86"/>
      <c r="D1" s="86"/>
      <c r="E1" s="86"/>
      <c r="F1" s="86"/>
      <c r="G1" s="79" t="s">
        <v>172</v>
      </c>
      <c r="H1" s="80" t="s">
        <v>173</v>
      </c>
      <c r="I1" s="85"/>
      <c r="J1" s="85"/>
      <c r="K1" s="85"/>
      <c r="L1" s="85"/>
      <c r="M1" s="85"/>
      <c r="N1" s="85"/>
      <c r="O1" s="85"/>
      <c r="P1" s="85"/>
      <c r="Q1" s="85"/>
      <c r="R1" s="85"/>
      <c r="S1" s="85"/>
      <c r="T1" s="85"/>
      <c r="U1" s="85"/>
      <c r="V1" s="85"/>
      <c r="W1" s="85"/>
      <c r="X1" s="85"/>
      <c r="Y1" s="85"/>
      <c r="Z1" s="85"/>
      <c r="AA1" s="85"/>
    </row>
    <row r="3" spans="1:27" ht="16.95" customHeight="1">
      <c r="B3" s="356" t="s">
        <v>164</v>
      </c>
      <c r="C3" s="356"/>
      <c r="D3" s="167"/>
    </row>
    <row r="4" spans="1:27" ht="16.95" customHeight="1">
      <c r="B4" s="211" t="s">
        <v>176</v>
      </c>
      <c r="C4" s="112" t="str">
        <f>Guidance!$E11</f>
        <v>ER0083</v>
      </c>
      <c r="D4" s="138"/>
    </row>
    <row r="5" spans="1:27" ht="16.95" customHeight="1">
      <c r="B5" s="211" t="s">
        <v>177</v>
      </c>
      <c r="C5" s="112" t="str">
        <f>Guidance!$E13</f>
        <v>Greenergy Fuels Ltd</v>
      </c>
      <c r="D5" s="138"/>
    </row>
    <row r="6" spans="1:27" ht="16.95" customHeight="1">
      <c r="B6" s="168" t="s">
        <v>178</v>
      </c>
      <c r="C6" s="112" t="str">
        <f>INTERNAL_USE_!$B13</f>
        <v>01/01/2025 - 31/12/2025</v>
      </c>
      <c r="D6" s="138"/>
      <c r="E6" s="167"/>
    </row>
    <row r="7" spans="1:27" ht="16.95" customHeight="1">
      <c r="B7" s="168" t="s">
        <v>179</v>
      </c>
      <c r="C7" s="112" t="str">
        <f>INTERNAL_USE_!$B9</f>
        <v>01/01/2022 - 31/12/2025</v>
      </c>
      <c r="D7" s="138"/>
      <c r="E7" s="167"/>
    </row>
    <row r="8" spans="1:27" ht="16.95" customHeight="1">
      <c r="B8" s="212"/>
      <c r="C8" s="205"/>
      <c r="D8" s="205"/>
      <c r="E8" s="167"/>
      <c r="F8" s="167"/>
    </row>
    <row r="9" spans="1:27" ht="16.95" customHeight="1">
      <c r="B9" s="116" t="s">
        <v>225</v>
      </c>
    </row>
    <row r="10" spans="1:27" ht="16.95" customHeight="1">
      <c r="B10" s="371" t="s">
        <v>431</v>
      </c>
      <c r="C10" s="371"/>
      <c r="D10" s="371"/>
      <c r="E10" s="371"/>
      <c r="F10" s="371"/>
      <c r="G10" s="371"/>
      <c r="H10" s="371"/>
      <c r="I10" s="371"/>
      <c r="J10" s="213"/>
    </row>
    <row r="11" spans="1:27" ht="16.95" customHeight="1">
      <c r="B11" s="384" t="s">
        <v>432</v>
      </c>
      <c r="C11" s="384"/>
      <c r="D11" s="384"/>
      <c r="E11" s="384"/>
      <c r="F11" s="384"/>
      <c r="G11" s="384"/>
      <c r="H11" s="384"/>
      <c r="I11" s="384"/>
      <c r="J11" s="106"/>
    </row>
    <row r="12" spans="1:27" ht="16.95" customHeight="1">
      <c r="B12" s="384" t="s">
        <v>433</v>
      </c>
      <c r="C12" s="384"/>
      <c r="D12" s="384"/>
      <c r="E12" s="384"/>
      <c r="F12" s="384"/>
      <c r="G12" s="384"/>
      <c r="H12" s="384"/>
      <c r="I12" s="384"/>
      <c r="J12" s="106"/>
    </row>
    <row r="13" spans="1:27" ht="16.95" customHeight="1">
      <c r="B13" s="384" t="s">
        <v>434</v>
      </c>
      <c r="C13" s="384"/>
      <c r="D13" s="384"/>
      <c r="E13" s="384"/>
      <c r="F13" s="384"/>
      <c r="G13" s="384"/>
      <c r="H13" s="384"/>
      <c r="I13" s="384"/>
      <c r="J13" s="106"/>
    </row>
    <row r="14" spans="1:27" ht="16.95" customHeight="1">
      <c r="B14" s="384" t="s">
        <v>435</v>
      </c>
      <c r="C14" s="384"/>
      <c r="D14" s="384"/>
      <c r="E14" s="384"/>
      <c r="F14" s="384"/>
      <c r="G14" s="384"/>
      <c r="H14" s="384"/>
      <c r="I14" s="384"/>
      <c r="J14" s="106"/>
    </row>
    <row r="15" spans="1:27" ht="16.95" customHeight="1">
      <c r="B15" s="384" t="s">
        <v>436</v>
      </c>
      <c r="C15" s="384"/>
      <c r="D15" s="384"/>
      <c r="E15" s="384"/>
      <c r="F15" s="384"/>
      <c r="G15" s="384"/>
      <c r="H15" s="384"/>
      <c r="I15" s="384"/>
      <c r="J15" s="106"/>
    </row>
    <row r="16" spans="1:27" ht="16.95" customHeight="1">
      <c r="B16" s="384" t="s">
        <v>437</v>
      </c>
      <c r="C16" s="384"/>
      <c r="D16" s="384"/>
      <c r="E16" s="384"/>
      <c r="F16" s="384"/>
      <c r="G16" s="384"/>
      <c r="H16" s="384"/>
      <c r="I16" s="384"/>
      <c r="J16" s="106"/>
    </row>
    <row r="17" spans="2:16" ht="16.95" customHeight="1">
      <c r="B17" s="384" t="s">
        <v>438</v>
      </c>
      <c r="C17" s="384"/>
      <c r="D17" s="384"/>
      <c r="E17" s="384"/>
      <c r="F17" s="384"/>
      <c r="G17" s="384"/>
      <c r="H17" s="384"/>
      <c r="I17" s="384"/>
      <c r="J17" s="106"/>
    </row>
    <row r="18" spans="2:16" ht="16.95" customHeight="1">
      <c r="B18" s="385" t="s">
        <v>439</v>
      </c>
      <c r="C18" s="385"/>
      <c r="D18" s="385"/>
      <c r="E18" s="385"/>
      <c r="F18" s="385"/>
      <c r="G18" s="385"/>
      <c r="H18" s="385"/>
      <c r="I18" s="385"/>
      <c r="J18" s="106"/>
    </row>
    <row r="19" spans="2:16" ht="16.95" customHeight="1">
      <c r="B19" s="106"/>
      <c r="C19" s="56"/>
      <c r="D19" s="56"/>
      <c r="E19" s="56"/>
      <c r="F19" s="56"/>
      <c r="G19" s="56"/>
      <c r="H19" s="56"/>
      <c r="I19" s="56"/>
      <c r="J19" s="106"/>
    </row>
    <row r="20" spans="2:16" ht="16.95" customHeight="1">
      <c r="B20" s="170" t="s">
        <v>440</v>
      </c>
      <c r="C20" s="12">
        <v>0.88200000000000001</v>
      </c>
      <c r="D20" s="13" t="s">
        <v>249</v>
      </c>
      <c r="E20" s="150"/>
      <c r="F20" s="150"/>
      <c r="G20" s="150"/>
      <c r="H20" s="150"/>
      <c r="I20" s="88"/>
      <c r="J20" s="106"/>
    </row>
    <row r="22" spans="2:16" ht="16.95" customHeight="1">
      <c r="E22" s="386" t="s">
        <v>441</v>
      </c>
      <c r="F22" s="386"/>
      <c r="G22" s="386"/>
      <c r="H22" s="386"/>
      <c r="J22" s="106"/>
    </row>
    <row r="23" spans="2:16" s="81" customFormat="1" ht="58.2" customHeight="1">
      <c r="B23" s="44" t="s">
        <v>138</v>
      </c>
      <c r="C23" s="44" t="s">
        <v>442</v>
      </c>
      <c r="D23" s="44" t="s">
        <v>233</v>
      </c>
      <c r="E23" s="172" t="str">
        <f>INTERNAL_USE_!B10</f>
        <v>01/01/2022 - 31/12/2022</v>
      </c>
      <c r="F23" s="172" t="str">
        <f>INTERNAL_USE_!B11</f>
        <v>01/01/2023 - 31/12/2023</v>
      </c>
      <c r="G23" s="172" t="str">
        <f>INTERNAL_USE_!B12</f>
        <v>01/01/2024 - 31/12/2024</v>
      </c>
      <c r="H23" s="172" t="str">
        <f>INTERNAL_USE_!B13</f>
        <v>01/01/2025 - 31/12/2025</v>
      </c>
      <c r="I23" s="214" t="s">
        <v>443</v>
      </c>
      <c r="J23" s="215" t="s">
        <v>444</v>
      </c>
      <c r="K23" s="215" t="s">
        <v>445</v>
      </c>
    </row>
    <row r="24" spans="2:16" s="81" customFormat="1" ht="16.95" customHeight="1">
      <c r="B24" s="383" t="s">
        <v>446</v>
      </c>
      <c r="C24" s="216" t="s">
        <v>447</v>
      </c>
      <c r="D24" s="217" t="s">
        <v>203</v>
      </c>
      <c r="E24" s="218" t="s">
        <v>689</v>
      </c>
      <c r="F24" s="218" t="s">
        <v>689</v>
      </c>
      <c r="G24" s="218" t="s">
        <v>689</v>
      </c>
      <c r="H24" s="218" t="s">
        <v>689</v>
      </c>
      <c r="I24" s="219"/>
      <c r="J24" s="220"/>
      <c r="K24" s="158"/>
    </row>
    <row r="25" spans="2:16" s="81" customFormat="1" ht="16.95" customHeight="1">
      <c r="B25" s="383"/>
      <c r="C25" s="216" t="s">
        <v>448</v>
      </c>
      <c r="D25" s="217" t="s">
        <v>204</v>
      </c>
      <c r="E25" s="218" t="s">
        <v>689</v>
      </c>
      <c r="F25" s="218" t="s">
        <v>689</v>
      </c>
      <c r="G25" s="218" t="s">
        <v>689</v>
      </c>
      <c r="H25" s="218" t="s">
        <v>689</v>
      </c>
      <c r="I25" s="219"/>
      <c r="J25" s="220"/>
      <c r="K25" s="158"/>
    </row>
    <row r="26" spans="2:16" s="81" customFormat="1" ht="27.6">
      <c r="B26" s="383"/>
      <c r="C26" s="221" t="s">
        <v>449</v>
      </c>
      <c r="D26" s="217" t="s">
        <v>205</v>
      </c>
      <c r="E26" s="218" t="s">
        <v>689</v>
      </c>
      <c r="F26" s="218" t="s">
        <v>689</v>
      </c>
      <c r="G26" s="218" t="s">
        <v>689</v>
      </c>
      <c r="H26" s="218" t="s">
        <v>689</v>
      </c>
      <c r="I26" s="219"/>
      <c r="J26" s="220"/>
      <c r="K26" s="158"/>
    </row>
    <row r="27" spans="2:16" s="81" customFormat="1" ht="16.95" customHeight="1">
      <c r="B27" s="383"/>
      <c r="C27" s="222" t="s">
        <v>315</v>
      </c>
      <c r="D27" s="217" t="s">
        <v>206</v>
      </c>
      <c r="E27" s="218" t="s">
        <v>689</v>
      </c>
      <c r="F27" s="218" t="s">
        <v>689</v>
      </c>
      <c r="G27" s="218" t="s">
        <v>689</v>
      </c>
      <c r="H27" s="218" t="s">
        <v>689</v>
      </c>
      <c r="I27" s="219"/>
      <c r="J27" s="220"/>
      <c r="K27" s="158"/>
    </row>
    <row r="28" spans="2:16" s="81" customFormat="1" ht="27.6">
      <c r="B28" s="387" t="s">
        <v>450</v>
      </c>
      <c r="C28" s="221" t="s">
        <v>451</v>
      </c>
      <c r="D28" s="223" t="s">
        <v>207</v>
      </c>
      <c r="E28" s="218" t="s">
        <v>689</v>
      </c>
      <c r="F28" s="218" t="s">
        <v>689</v>
      </c>
      <c r="G28" s="218" t="s">
        <v>689</v>
      </c>
      <c r="H28" s="218" t="s">
        <v>689</v>
      </c>
      <c r="I28" s="219"/>
      <c r="J28" s="220"/>
      <c r="K28" s="158"/>
      <c r="M28" s="81" t="e">
        <f>E28/E29</f>
        <v>#VALUE!</v>
      </c>
      <c r="N28" s="81" t="e">
        <f>F28/F29</f>
        <v>#VALUE!</v>
      </c>
      <c r="O28" s="81" t="e">
        <f>G28/G29</f>
        <v>#VALUE!</v>
      </c>
      <c r="P28" s="81" t="e">
        <f>H28/H29</f>
        <v>#VALUE!</v>
      </c>
    </row>
    <row r="29" spans="2:16" s="81" customFormat="1" ht="30" customHeight="1">
      <c r="B29" s="387"/>
      <c r="C29" s="221" t="s">
        <v>452</v>
      </c>
      <c r="D29" s="223" t="s">
        <v>208</v>
      </c>
      <c r="E29" s="218" t="s">
        <v>689</v>
      </c>
      <c r="F29" s="218" t="s">
        <v>689</v>
      </c>
      <c r="G29" s="218" t="s">
        <v>689</v>
      </c>
      <c r="H29" s="218" t="s">
        <v>689</v>
      </c>
      <c r="I29" s="219"/>
      <c r="J29" s="220"/>
      <c r="K29" s="158" t="s">
        <v>24</v>
      </c>
    </row>
    <row r="30" spans="2:16" s="81" customFormat="1" ht="31.95" customHeight="1">
      <c r="B30" s="387"/>
      <c r="C30" s="221" t="s">
        <v>453</v>
      </c>
      <c r="D30" s="223" t="s">
        <v>209</v>
      </c>
      <c r="E30" s="218" t="s">
        <v>689</v>
      </c>
      <c r="F30" s="218" t="s">
        <v>689</v>
      </c>
      <c r="G30" s="218" t="s">
        <v>689</v>
      </c>
      <c r="H30" s="218" t="s">
        <v>689</v>
      </c>
      <c r="I30" s="219"/>
      <c r="J30" s="220"/>
      <c r="K30" s="158"/>
    </row>
    <row r="31" spans="2:16" s="81" customFormat="1" ht="27.6">
      <c r="B31" s="387"/>
      <c r="C31" s="221" t="s">
        <v>454</v>
      </c>
      <c r="D31" s="223" t="s">
        <v>377</v>
      </c>
      <c r="E31" s="218" t="s">
        <v>689</v>
      </c>
      <c r="F31" s="218" t="s">
        <v>689</v>
      </c>
      <c r="G31" s="218" t="s">
        <v>689</v>
      </c>
      <c r="H31" s="218" t="s">
        <v>689</v>
      </c>
      <c r="I31" s="219"/>
      <c r="J31" s="220"/>
      <c r="K31" s="158" t="s">
        <v>24</v>
      </c>
    </row>
    <row r="32" spans="2:16" s="81" customFormat="1" ht="27.6">
      <c r="B32" s="387" t="s">
        <v>455</v>
      </c>
      <c r="C32" s="221" t="s">
        <v>451</v>
      </c>
      <c r="D32" s="223" t="s">
        <v>207</v>
      </c>
      <c r="E32" s="224" t="s">
        <v>689</v>
      </c>
      <c r="F32" s="224" t="s">
        <v>689</v>
      </c>
      <c r="G32" s="224" t="s">
        <v>689</v>
      </c>
      <c r="H32" s="224" t="s">
        <v>689</v>
      </c>
      <c r="I32" s="225"/>
      <c r="J32" s="226"/>
      <c r="K32" s="101"/>
    </row>
    <row r="33" spans="2:11" s="81" customFormat="1" ht="30" customHeight="1">
      <c r="B33" s="387"/>
      <c r="C33" s="221" t="s">
        <v>452</v>
      </c>
      <c r="D33" s="223" t="s">
        <v>208</v>
      </c>
      <c r="E33" s="224" t="s">
        <v>689</v>
      </c>
      <c r="F33" s="224" t="s">
        <v>689</v>
      </c>
      <c r="G33" s="224" t="s">
        <v>689</v>
      </c>
      <c r="H33" s="224" t="s">
        <v>689</v>
      </c>
      <c r="I33" s="225"/>
      <c r="J33" s="226"/>
      <c r="K33" s="101"/>
    </row>
    <row r="34" spans="2:11" s="81" customFormat="1" ht="31.95" customHeight="1">
      <c r="B34" s="387"/>
      <c r="C34" s="221" t="s">
        <v>453</v>
      </c>
      <c r="D34" s="223" t="s">
        <v>209</v>
      </c>
      <c r="E34" s="224" t="s">
        <v>689</v>
      </c>
      <c r="F34" s="224" t="s">
        <v>689</v>
      </c>
      <c r="G34" s="224" t="s">
        <v>689</v>
      </c>
      <c r="H34" s="224" t="s">
        <v>689</v>
      </c>
      <c r="I34" s="225"/>
      <c r="J34" s="226"/>
      <c r="K34" s="101"/>
    </row>
    <row r="35" spans="2:11" s="81" customFormat="1" ht="27.6">
      <c r="B35" s="387"/>
      <c r="C35" s="221" t="s">
        <v>454</v>
      </c>
      <c r="D35" s="223" t="s">
        <v>377</v>
      </c>
      <c r="E35" s="224" t="s">
        <v>689</v>
      </c>
      <c r="F35" s="224" t="s">
        <v>689</v>
      </c>
      <c r="G35" s="224" t="s">
        <v>689</v>
      </c>
      <c r="H35" s="224" t="s">
        <v>689</v>
      </c>
      <c r="I35" s="225"/>
      <c r="J35" s="226"/>
      <c r="K35" s="101"/>
    </row>
    <row r="36" spans="2:11" s="81" customFormat="1" ht="16.95" customHeight="1">
      <c r="B36" s="387" t="s">
        <v>456</v>
      </c>
      <c r="C36" s="221" t="s">
        <v>457</v>
      </c>
      <c r="D36" s="223" t="s">
        <v>378</v>
      </c>
      <c r="E36" s="224" t="s">
        <v>689</v>
      </c>
      <c r="F36" s="224" t="s">
        <v>689</v>
      </c>
      <c r="G36" s="224" t="s">
        <v>689</v>
      </c>
      <c r="H36" s="224" t="s">
        <v>689</v>
      </c>
      <c r="I36" s="219"/>
      <c r="J36" s="220"/>
      <c r="K36" s="158"/>
    </row>
    <row r="37" spans="2:11" s="81" customFormat="1" ht="16.95" customHeight="1">
      <c r="B37" s="387"/>
      <c r="C37" s="221" t="s">
        <v>458</v>
      </c>
      <c r="D37" s="223" t="s">
        <v>379</v>
      </c>
      <c r="E37" s="224" t="s">
        <v>689</v>
      </c>
      <c r="F37" s="224" t="s">
        <v>689</v>
      </c>
      <c r="G37" s="224" t="s">
        <v>689</v>
      </c>
      <c r="H37" s="224" t="s">
        <v>689</v>
      </c>
      <c r="I37" s="219"/>
      <c r="J37" s="220"/>
      <c r="K37" s="158"/>
    </row>
    <row r="38" spans="2:11" s="81" customFormat="1" ht="16.95" customHeight="1">
      <c r="B38" s="387" t="s">
        <v>459</v>
      </c>
      <c r="C38" s="221" t="s">
        <v>460</v>
      </c>
      <c r="D38" s="223" t="s">
        <v>378</v>
      </c>
      <c r="E38" s="224" t="s">
        <v>689</v>
      </c>
      <c r="F38" s="224" t="s">
        <v>689</v>
      </c>
      <c r="G38" s="224" t="s">
        <v>689</v>
      </c>
      <c r="H38" s="224" t="s">
        <v>689</v>
      </c>
      <c r="I38" s="225"/>
      <c r="J38" s="226"/>
      <c r="K38" s="101"/>
    </row>
    <row r="39" spans="2:11" s="81" customFormat="1" ht="16.95" customHeight="1">
      <c r="B39" s="387"/>
      <c r="C39" s="221" t="s">
        <v>458</v>
      </c>
      <c r="D39" s="223" t="s">
        <v>379</v>
      </c>
      <c r="E39" s="224" t="s">
        <v>689</v>
      </c>
      <c r="F39" s="224" t="s">
        <v>689</v>
      </c>
      <c r="G39" s="224" t="s">
        <v>689</v>
      </c>
      <c r="H39" s="224" t="s">
        <v>689</v>
      </c>
      <c r="I39" s="225"/>
      <c r="J39" s="226"/>
      <c r="K39" s="101"/>
    </row>
    <row r="40" spans="2:11" s="81" customFormat="1" ht="16.95" customHeight="1">
      <c r="B40" s="383" t="s">
        <v>461</v>
      </c>
      <c r="C40" s="216" t="s">
        <v>462</v>
      </c>
      <c r="D40" s="227" t="s">
        <v>380</v>
      </c>
      <c r="E40" s="224" t="s">
        <v>689</v>
      </c>
      <c r="F40" s="224" t="s">
        <v>689</v>
      </c>
      <c r="G40" s="224" t="s">
        <v>689</v>
      </c>
      <c r="H40" s="224" t="s">
        <v>689</v>
      </c>
      <c r="I40" s="272"/>
      <c r="J40" s="220"/>
      <c r="K40" s="158"/>
    </row>
    <row r="41" spans="2:11" s="81" customFormat="1" ht="16.95" customHeight="1">
      <c r="B41" s="383"/>
      <c r="C41" s="216" t="s">
        <v>463</v>
      </c>
      <c r="D41" s="217" t="s">
        <v>381</v>
      </c>
      <c r="E41" s="224" t="s">
        <v>689</v>
      </c>
      <c r="F41" s="224" t="s">
        <v>689</v>
      </c>
      <c r="G41" s="224" t="s">
        <v>689</v>
      </c>
      <c r="H41" s="224" t="s">
        <v>689</v>
      </c>
      <c r="I41" s="219"/>
      <c r="J41" s="220"/>
      <c r="K41" s="158"/>
    </row>
    <row r="42" spans="2:11" s="81" customFormat="1" ht="16.95" customHeight="1">
      <c r="B42" s="383"/>
      <c r="C42" s="216" t="s">
        <v>464</v>
      </c>
      <c r="D42" s="217" t="s">
        <v>382</v>
      </c>
      <c r="E42" s="224" t="s">
        <v>689</v>
      </c>
      <c r="F42" s="224" t="s">
        <v>689</v>
      </c>
      <c r="G42" s="224" t="s">
        <v>689</v>
      </c>
      <c r="H42" s="224" t="s">
        <v>689</v>
      </c>
      <c r="I42" s="219"/>
      <c r="J42" s="220"/>
      <c r="K42" s="158"/>
    </row>
    <row r="43" spans="2:11" s="81" customFormat="1" ht="16.95" customHeight="1">
      <c r="B43" s="383"/>
      <c r="C43" s="216" t="s">
        <v>465</v>
      </c>
      <c r="D43" s="217" t="s">
        <v>383</v>
      </c>
      <c r="E43" s="224" t="s">
        <v>689</v>
      </c>
      <c r="F43" s="224" t="s">
        <v>689</v>
      </c>
      <c r="G43" s="224" t="s">
        <v>689</v>
      </c>
      <c r="H43" s="224" t="s">
        <v>689</v>
      </c>
      <c r="I43" s="219"/>
      <c r="J43" s="220"/>
      <c r="K43" s="158"/>
    </row>
    <row r="44" spans="2:11" s="81" customFormat="1" ht="27.6">
      <c r="B44" s="383" t="s">
        <v>466</v>
      </c>
      <c r="C44" s="221" t="s">
        <v>467</v>
      </c>
      <c r="D44" s="223" t="s">
        <v>384</v>
      </c>
      <c r="E44" s="224" t="s">
        <v>689</v>
      </c>
      <c r="F44" s="224" t="s">
        <v>689</v>
      </c>
      <c r="G44" s="224" t="s">
        <v>689</v>
      </c>
      <c r="H44" s="224" t="s">
        <v>689</v>
      </c>
      <c r="I44" s="219"/>
      <c r="J44" s="158"/>
      <c r="K44" s="158"/>
    </row>
    <row r="45" spans="2:11" s="81" customFormat="1" ht="27.6">
      <c r="B45" s="383"/>
      <c r="C45" s="221" t="s">
        <v>468</v>
      </c>
      <c r="D45" s="223" t="s">
        <v>385</v>
      </c>
      <c r="E45" s="224" t="s">
        <v>689</v>
      </c>
      <c r="F45" s="224" t="s">
        <v>689</v>
      </c>
      <c r="G45" s="224" t="s">
        <v>689</v>
      </c>
      <c r="H45" s="224" t="s">
        <v>689</v>
      </c>
      <c r="I45" s="219"/>
      <c r="J45" s="158"/>
      <c r="K45" s="158"/>
    </row>
    <row r="46" spans="2:11" s="81" customFormat="1" ht="41.4">
      <c r="B46" s="383"/>
      <c r="C46" s="221" t="s">
        <v>469</v>
      </c>
      <c r="D46" s="223" t="s">
        <v>386</v>
      </c>
      <c r="E46" s="224" t="s">
        <v>689</v>
      </c>
      <c r="F46" s="224" t="s">
        <v>689</v>
      </c>
      <c r="G46" s="224" t="s">
        <v>689</v>
      </c>
      <c r="H46" s="224" t="s">
        <v>689</v>
      </c>
      <c r="I46" s="219"/>
      <c r="J46" s="158"/>
      <c r="K46" s="158"/>
    </row>
    <row r="47" spans="2:11" s="81" customFormat="1" ht="31.95" customHeight="1">
      <c r="B47" s="383"/>
      <c r="C47" s="221" t="s">
        <v>470</v>
      </c>
      <c r="D47" s="223" t="s">
        <v>387</v>
      </c>
      <c r="E47" s="224" t="s">
        <v>689</v>
      </c>
      <c r="F47" s="224" t="s">
        <v>689</v>
      </c>
      <c r="G47" s="224" t="s">
        <v>689</v>
      </c>
      <c r="H47" s="224" t="s">
        <v>689</v>
      </c>
      <c r="I47" s="219"/>
      <c r="J47" s="158"/>
      <c r="K47" s="158"/>
    </row>
    <row r="48" spans="2:11" s="81" customFormat="1" ht="39.6" customHeight="1">
      <c r="B48" s="50"/>
      <c r="C48" s="228" t="s">
        <v>471</v>
      </c>
      <c r="D48" s="223" t="s">
        <v>388</v>
      </c>
      <c r="E48" s="224" t="s">
        <v>689</v>
      </c>
      <c r="F48" s="224" t="s">
        <v>689</v>
      </c>
      <c r="G48" s="224" t="s">
        <v>689</v>
      </c>
      <c r="H48" s="224" t="s">
        <v>689</v>
      </c>
      <c r="I48" s="219"/>
      <c r="J48" s="220"/>
      <c r="K48" s="158"/>
    </row>
    <row r="49" spans="2:11" s="133" customFormat="1" ht="21.6" customHeight="1">
      <c r="C49" s="229"/>
      <c r="E49" s="138"/>
      <c r="F49" s="138"/>
      <c r="G49" s="138"/>
      <c r="H49" s="138"/>
    </row>
    <row r="50" spans="2:11" s="81" customFormat="1" ht="33.75" customHeight="1">
      <c r="B50" s="383" t="s">
        <v>472</v>
      </c>
      <c r="C50" s="221" t="s">
        <v>473</v>
      </c>
      <c r="D50" s="223" t="s">
        <v>389</v>
      </c>
      <c r="E50" s="224" t="s">
        <v>689</v>
      </c>
      <c r="F50" s="224" t="s">
        <v>689</v>
      </c>
      <c r="G50" s="224" t="s">
        <v>689</v>
      </c>
      <c r="H50" s="224" t="s">
        <v>689</v>
      </c>
      <c r="I50" s="219"/>
      <c r="J50" s="220"/>
      <c r="K50" s="158"/>
    </row>
    <row r="51" spans="2:11" s="81" customFormat="1" ht="27.6">
      <c r="B51" s="383"/>
      <c r="C51" s="221" t="s">
        <v>474</v>
      </c>
      <c r="D51" s="223" t="s">
        <v>390</v>
      </c>
      <c r="E51" s="224" t="s">
        <v>689</v>
      </c>
      <c r="F51" s="224" t="s">
        <v>689</v>
      </c>
      <c r="G51" s="224" t="s">
        <v>689</v>
      </c>
      <c r="H51" s="224" t="s">
        <v>689</v>
      </c>
      <c r="I51" s="219"/>
      <c r="J51" s="220"/>
      <c r="K51" s="158"/>
    </row>
    <row r="52" spans="2:11" s="81" customFormat="1" ht="27.6">
      <c r="B52" s="383"/>
      <c r="C52" s="221" t="s">
        <v>475</v>
      </c>
      <c r="D52" s="223" t="s">
        <v>391</v>
      </c>
      <c r="E52" s="224" t="s">
        <v>689</v>
      </c>
      <c r="F52" s="224" t="s">
        <v>689</v>
      </c>
      <c r="G52" s="224" t="s">
        <v>689</v>
      </c>
      <c r="H52" s="224" t="s">
        <v>689</v>
      </c>
      <c r="I52" s="219"/>
      <c r="J52" s="220"/>
      <c r="K52" s="158"/>
    </row>
    <row r="53" spans="2:11" s="81" customFormat="1" ht="33" customHeight="1">
      <c r="B53" s="383" t="s">
        <v>476</v>
      </c>
      <c r="C53" s="221" t="s">
        <v>477</v>
      </c>
      <c r="D53" s="223" t="s">
        <v>478</v>
      </c>
      <c r="E53" s="224" t="s">
        <v>689</v>
      </c>
      <c r="F53" s="224" t="s">
        <v>689</v>
      </c>
      <c r="G53" s="224" t="s">
        <v>689</v>
      </c>
      <c r="H53" s="224" t="s">
        <v>689</v>
      </c>
      <c r="I53" s="158"/>
      <c r="J53" s="158"/>
      <c r="K53" s="158"/>
    </row>
    <row r="54" spans="2:11" s="81" customFormat="1" ht="27.6">
      <c r="B54" s="383"/>
      <c r="C54" s="221" t="s">
        <v>479</v>
      </c>
      <c r="D54" s="223" t="s">
        <v>480</v>
      </c>
      <c r="E54" s="224" t="s">
        <v>689</v>
      </c>
      <c r="F54" s="224" t="s">
        <v>689</v>
      </c>
      <c r="G54" s="224" t="s">
        <v>689</v>
      </c>
      <c r="H54" s="224" t="s">
        <v>689</v>
      </c>
      <c r="I54" s="158"/>
      <c r="J54" s="158"/>
      <c r="K54" s="158"/>
    </row>
    <row r="55" spans="2:11" s="81" customFormat="1" ht="13.8">
      <c r="B55" s="383" t="s">
        <v>481</v>
      </c>
      <c r="C55" s="221" t="s">
        <v>482</v>
      </c>
      <c r="D55" s="223" t="s">
        <v>483</v>
      </c>
      <c r="E55" s="224" t="s">
        <v>689</v>
      </c>
      <c r="F55" s="224" t="s">
        <v>689</v>
      </c>
      <c r="G55" s="224" t="s">
        <v>689</v>
      </c>
      <c r="H55" s="224" t="s">
        <v>689</v>
      </c>
      <c r="I55" s="219"/>
      <c r="J55" s="158"/>
      <c r="K55" s="158" t="s">
        <v>24</v>
      </c>
    </row>
    <row r="56" spans="2:11" s="81" customFormat="1" ht="13.8">
      <c r="B56" s="383"/>
      <c r="C56" s="221" t="s">
        <v>484</v>
      </c>
      <c r="D56" s="223" t="s">
        <v>485</v>
      </c>
      <c r="E56" s="224" t="s">
        <v>689</v>
      </c>
      <c r="F56" s="224" t="s">
        <v>689</v>
      </c>
      <c r="G56" s="224" t="s">
        <v>689</v>
      </c>
      <c r="H56" s="224" t="s">
        <v>689</v>
      </c>
      <c r="I56" s="219"/>
      <c r="J56" s="158"/>
      <c r="K56" s="158"/>
    </row>
    <row r="57" spans="2:11" s="81" customFormat="1" ht="13.8">
      <c r="B57" s="383" t="s">
        <v>486</v>
      </c>
      <c r="C57" s="221" t="s">
        <v>487</v>
      </c>
      <c r="D57" s="223" t="s">
        <v>488</v>
      </c>
      <c r="E57" s="224" t="s">
        <v>689</v>
      </c>
      <c r="F57" s="224" t="s">
        <v>689</v>
      </c>
      <c r="G57" s="224" t="s">
        <v>689</v>
      </c>
      <c r="H57" s="224" t="s">
        <v>689</v>
      </c>
      <c r="I57" s="219"/>
      <c r="J57" s="158"/>
      <c r="K57" s="158" t="s">
        <v>489</v>
      </c>
    </row>
    <row r="58" spans="2:11" s="81" customFormat="1" ht="13.8">
      <c r="B58" s="383"/>
      <c r="C58" s="221" t="s">
        <v>490</v>
      </c>
      <c r="D58" s="223" t="s">
        <v>491</v>
      </c>
      <c r="E58" s="224" t="s">
        <v>689</v>
      </c>
      <c r="F58" s="224" t="s">
        <v>689</v>
      </c>
      <c r="G58" s="224" t="s">
        <v>689</v>
      </c>
      <c r="H58" s="224" t="s">
        <v>689</v>
      </c>
      <c r="I58" s="219"/>
      <c r="J58" s="158"/>
      <c r="K58" s="158"/>
    </row>
    <row r="59" spans="2:11" s="81" customFormat="1" ht="27.6">
      <c r="B59" s="383" t="s">
        <v>492</v>
      </c>
      <c r="C59" s="221" t="s">
        <v>493</v>
      </c>
      <c r="D59" s="223" t="s">
        <v>494</v>
      </c>
      <c r="E59" s="224" t="s">
        <v>689</v>
      </c>
      <c r="F59" s="224" t="s">
        <v>689</v>
      </c>
      <c r="G59" s="224" t="s">
        <v>689</v>
      </c>
      <c r="H59" s="224" t="s">
        <v>689</v>
      </c>
      <c r="I59" s="219"/>
      <c r="J59" s="158"/>
      <c r="K59" s="158"/>
    </row>
    <row r="60" spans="2:11" s="81" customFormat="1" ht="13.8">
      <c r="B60" s="383"/>
      <c r="C60" s="221" t="s">
        <v>495</v>
      </c>
      <c r="D60" s="223" t="s">
        <v>496</v>
      </c>
      <c r="E60" s="224" t="s">
        <v>689</v>
      </c>
      <c r="F60" s="224" t="s">
        <v>689</v>
      </c>
      <c r="G60" s="224" t="s">
        <v>689</v>
      </c>
      <c r="H60" s="224" t="s">
        <v>689</v>
      </c>
      <c r="I60" s="219"/>
      <c r="J60" s="158"/>
      <c r="K60" s="158"/>
    </row>
    <row r="61" spans="2:11" s="81" customFormat="1" ht="41.4">
      <c r="B61" s="383"/>
      <c r="C61" s="221" t="s">
        <v>497</v>
      </c>
      <c r="D61" s="223" t="s">
        <v>498</v>
      </c>
      <c r="E61" s="224" t="s">
        <v>689</v>
      </c>
      <c r="F61" s="224" t="s">
        <v>689</v>
      </c>
      <c r="G61" s="224" t="s">
        <v>689</v>
      </c>
      <c r="H61" s="224" t="s">
        <v>689</v>
      </c>
      <c r="I61" s="219"/>
      <c r="J61" s="158"/>
      <c r="K61" s="158"/>
    </row>
    <row r="62" spans="2:11" s="81" customFormat="1" ht="32.700000000000003" customHeight="1">
      <c r="B62" s="383"/>
      <c r="C62" s="221" t="s">
        <v>499</v>
      </c>
      <c r="D62" s="223" t="s">
        <v>500</v>
      </c>
      <c r="E62" s="224" t="s">
        <v>689</v>
      </c>
      <c r="F62" s="224" t="s">
        <v>689</v>
      </c>
      <c r="G62" s="224" t="s">
        <v>689</v>
      </c>
      <c r="H62" s="224" t="s">
        <v>689</v>
      </c>
      <c r="I62" s="219"/>
      <c r="J62" s="158"/>
      <c r="K62" s="158"/>
    </row>
    <row r="63" spans="2:11" s="81" customFormat="1" ht="13.8">
      <c r="B63" s="383" t="s">
        <v>501</v>
      </c>
      <c r="C63" s="221" t="s">
        <v>502</v>
      </c>
      <c r="D63" s="223" t="s">
        <v>503</v>
      </c>
      <c r="E63" s="224" t="s">
        <v>689</v>
      </c>
      <c r="F63" s="224" t="s">
        <v>689</v>
      </c>
      <c r="G63" s="224" t="s">
        <v>689</v>
      </c>
      <c r="H63" s="224" t="s">
        <v>689</v>
      </c>
      <c r="I63" s="219"/>
      <c r="J63" s="158"/>
      <c r="K63" s="158"/>
    </row>
    <row r="64" spans="2:11" s="81" customFormat="1" ht="13.8">
      <c r="B64" s="383"/>
      <c r="C64" s="221" t="s">
        <v>504</v>
      </c>
      <c r="D64" s="223" t="s">
        <v>505</v>
      </c>
      <c r="E64" s="224" t="s">
        <v>689</v>
      </c>
      <c r="F64" s="224" t="s">
        <v>689</v>
      </c>
      <c r="G64" s="224" t="s">
        <v>689</v>
      </c>
      <c r="H64" s="224" t="s">
        <v>689</v>
      </c>
      <c r="I64" s="219"/>
      <c r="J64" s="158"/>
      <c r="K64" s="158"/>
    </row>
    <row r="65" spans="2:11" s="81" customFormat="1" ht="13.8">
      <c r="B65" s="383" t="s">
        <v>506</v>
      </c>
      <c r="C65" s="221" t="s">
        <v>507</v>
      </c>
      <c r="D65" s="223" t="s">
        <v>508</v>
      </c>
      <c r="E65" s="224" t="s">
        <v>689</v>
      </c>
      <c r="F65" s="224" t="s">
        <v>689</v>
      </c>
      <c r="G65" s="224" t="s">
        <v>689</v>
      </c>
      <c r="H65" s="224" t="s">
        <v>689</v>
      </c>
      <c r="I65" s="219">
        <v>0</v>
      </c>
      <c r="J65" s="158"/>
      <c r="K65" s="158"/>
    </row>
    <row r="66" spans="2:11" s="81" customFormat="1" ht="13.8">
      <c r="B66" s="383"/>
      <c r="C66" s="221" t="s">
        <v>509</v>
      </c>
      <c r="D66" s="223" t="s">
        <v>510</v>
      </c>
      <c r="E66" s="224" t="s">
        <v>689</v>
      </c>
      <c r="F66" s="224" t="s">
        <v>689</v>
      </c>
      <c r="G66" s="224" t="s">
        <v>689</v>
      </c>
      <c r="H66" s="224" t="s">
        <v>689</v>
      </c>
      <c r="I66" s="219"/>
      <c r="J66" s="158"/>
      <c r="K66" s="158"/>
    </row>
    <row r="67" spans="2:11" s="81" customFormat="1" ht="27.6">
      <c r="B67" s="383"/>
      <c r="C67" s="221" t="s">
        <v>511</v>
      </c>
      <c r="D67" s="223" t="s">
        <v>512</v>
      </c>
      <c r="E67" s="224" t="s">
        <v>689</v>
      </c>
      <c r="F67" s="224" t="s">
        <v>689</v>
      </c>
      <c r="G67" s="224" t="s">
        <v>689</v>
      </c>
      <c r="H67" s="224" t="s">
        <v>689</v>
      </c>
      <c r="I67" s="219"/>
      <c r="J67" s="230"/>
      <c r="K67" s="158"/>
    </row>
    <row r="68" spans="2:11" s="81" customFormat="1" ht="13.8">
      <c r="B68" s="383"/>
      <c r="C68" s="221" t="s">
        <v>513</v>
      </c>
      <c r="D68" s="223" t="s">
        <v>514</v>
      </c>
      <c r="E68" s="224" t="s">
        <v>689</v>
      </c>
      <c r="F68" s="224" t="s">
        <v>689</v>
      </c>
      <c r="G68" s="224" t="s">
        <v>689</v>
      </c>
      <c r="H68" s="224" t="s">
        <v>689</v>
      </c>
      <c r="I68" s="219"/>
      <c r="J68" s="230"/>
      <c r="K68" s="158"/>
    </row>
    <row r="69" spans="2:11">
      <c r="B69" s="231"/>
    </row>
    <row r="70" spans="2:11" ht="16.95" customHeight="1">
      <c r="B70" s="103" t="s">
        <v>233</v>
      </c>
      <c r="C70" s="213"/>
      <c r="D70" s="213"/>
      <c r="E70" s="213"/>
    </row>
    <row r="71" spans="2:11" ht="16.95" customHeight="1">
      <c r="B71" s="232" t="s">
        <v>203</v>
      </c>
      <c r="C71" s="339" t="s">
        <v>515</v>
      </c>
      <c r="D71" s="339"/>
      <c r="E71" s="339"/>
      <c r="F71" s="339"/>
      <c r="G71" s="339"/>
      <c r="H71" s="339"/>
      <c r="I71" s="339"/>
      <c r="J71" s="339"/>
    </row>
    <row r="72" spans="2:11" ht="16.95" customHeight="1">
      <c r="B72" s="232" t="s">
        <v>204</v>
      </c>
      <c r="C72" s="339" t="s">
        <v>516</v>
      </c>
      <c r="D72" s="339"/>
      <c r="E72" s="339"/>
      <c r="F72" s="339"/>
      <c r="G72" s="339"/>
      <c r="H72" s="339"/>
      <c r="I72" s="339"/>
      <c r="J72" s="55"/>
    </row>
    <row r="73" spans="2:11" ht="16.95" customHeight="1">
      <c r="B73" s="232" t="s">
        <v>205</v>
      </c>
      <c r="C73" s="339" t="s">
        <v>517</v>
      </c>
      <c r="D73" s="339"/>
      <c r="E73" s="339"/>
      <c r="F73" s="339"/>
      <c r="G73" s="339"/>
      <c r="H73" s="339"/>
      <c r="I73" s="339"/>
      <c r="J73" s="339"/>
    </row>
    <row r="74" spans="2:11" ht="16.95" customHeight="1">
      <c r="B74" s="232" t="s">
        <v>206</v>
      </c>
      <c r="C74" s="339" t="s">
        <v>518</v>
      </c>
      <c r="D74" s="339"/>
      <c r="E74" s="339"/>
      <c r="F74" s="339"/>
      <c r="G74" s="339"/>
      <c r="H74" s="339"/>
      <c r="I74" s="339"/>
      <c r="J74" s="55"/>
    </row>
    <row r="75" spans="2:11" ht="16.95" customHeight="1">
      <c r="B75" s="232" t="s">
        <v>207</v>
      </c>
      <c r="C75" s="339" t="s">
        <v>519</v>
      </c>
      <c r="D75" s="339"/>
      <c r="E75" s="339"/>
      <c r="F75" s="339"/>
      <c r="G75" s="339"/>
      <c r="H75" s="339"/>
      <c r="I75" s="339"/>
      <c r="J75" s="55"/>
    </row>
    <row r="76" spans="2:11" ht="16.95" customHeight="1">
      <c r="B76" s="232" t="s">
        <v>208</v>
      </c>
      <c r="C76" s="339" t="s">
        <v>520</v>
      </c>
      <c r="D76" s="339"/>
      <c r="E76" s="339"/>
      <c r="F76" s="339"/>
      <c r="G76" s="339"/>
      <c r="H76" s="339"/>
      <c r="I76" s="339"/>
      <c r="J76" s="55"/>
    </row>
    <row r="77" spans="2:11" ht="16.95" customHeight="1">
      <c r="B77" s="232" t="s">
        <v>209</v>
      </c>
      <c r="C77" s="339" t="s">
        <v>521</v>
      </c>
      <c r="D77" s="339"/>
      <c r="E77" s="339"/>
      <c r="F77" s="339"/>
      <c r="G77" s="106"/>
      <c r="H77" s="106"/>
      <c r="I77" s="106"/>
      <c r="J77" s="55"/>
    </row>
    <row r="78" spans="2:11" ht="16.95" customHeight="1">
      <c r="B78" s="232" t="s">
        <v>522</v>
      </c>
      <c r="C78" s="339" t="s">
        <v>523</v>
      </c>
      <c r="D78" s="339"/>
      <c r="E78" s="339"/>
      <c r="F78" s="339"/>
      <c r="G78" s="339"/>
      <c r="H78" s="339"/>
      <c r="I78" s="339"/>
      <c r="J78" s="55"/>
    </row>
    <row r="79" spans="2:11" ht="16.95" customHeight="1">
      <c r="B79" s="232" t="s">
        <v>378</v>
      </c>
      <c r="C79" s="339" t="s">
        <v>524</v>
      </c>
      <c r="D79" s="339"/>
      <c r="E79" s="339"/>
      <c r="F79" s="339"/>
      <c r="G79" s="339"/>
      <c r="H79" s="339"/>
      <c r="I79" s="339"/>
      <c r="J79" s="55"/>
    </row>
    <row r="80" spans="2:11" ht="16.95" customHeight="1">
      <c r="B80" s="109" t="s">
        <v>379</v>
      </c>
      <c r="C80" s="339" t="s">
        <v>525</v>
      </c>
      <c r="D80" s="339"/>
      <c r="E80" s="339"/>
      <c r="F80" s="339"/>
      <c r="G80" s="339"/>
      <c r="H80" s="339"/>
      <c r="I80" s="339"/>
      <c r="J80" s="55"/>
    </row>
    <row r="81" spans="2:10" ht="16.95" customHeight="1">
      <c r="B81" s="233" t="s">
        <v>380</v>
      </c>
      <c r="C81" s="339" t="s">
        <v>526</v>
      </c>
      <c r="D81" s="339"/>
      <c r="E81" s="339"/>
      <c r="F81" s="339"/>
      <c r="G81" s="339"/>
      <c r="H81" s="339"/>
      <c r="I81" s="129"/>
      <c r="J81" s="55"/>
    </row>
    <row r="82" spans="2:10" ht="16.95" customHeight="1">
      <c r="B82" s="233" t="s">
        <v>381</v>
      </c>
      <c r="C82" s="339" t="s">
        <v>527</v>
      </c>
      <c r="D82" s="339"/>
      <c r="E82" s="339"/>
      <c r="F82" s="339"/>
      <c r="G82" s="339"/>
      <c r="H82" s="339"/>
      <c r="I82" s="339"/>
      <c r="J82" s="55"/>
    </row>
    <row r="83" spans="2:10" ht="16.95" customHeight="1">
      <c r="B83" s="233" t="s">
        <v>382</v>
      </c>
      <c r="C83" s="339" t="s">
        <v>528</v>
      </c>
      <c r="D83" s="339"/>
      <c r="E83" s="339"/>
      <c r="F83" s="339"/>
      <c r="G83" s="339"/>
      <c r="H83" s="339"/>
      <c r="I83" s="339"/>
      <c r="J83" s="55"/>
    </row>
    <row r="84" spans="2:10" ht="16.95" customHeight="1">
      <c r="B84" s="233" t="s">
        <v>383</v>
      </c>
      <c r="C84" s="339" t="s">
        <v>529</v>
      </c>
      <c r="D84" s="339"/>
      <c r="E84" s="339"/>
      <c r="F84" s="339"/>
      <c r="G84" s="339"/>
      <c r="H84" s="339"/>
      <c r="I84" s="339"/>
      <c r="J84" s="55"/>
    </row>
    <row r="85" spans="2:10" ht="16.95" customHeight="1">
      <c r="B85" s="233" t="s">
        <v>384</v>
      </c>
      <c r="C85" s="339" t="s">
        <v>530</v>
      </c>
      <c r="D85" s="339"/>
      <c r="E85" s="339"/>
      <c r="F85" s="339"/>
      <c r="G85" s="339"/>
      <c r="H85" s="339"/>
      <c r="I85" s="339"/>
      <c r="J85" s="55"/>
    </row>
    <row r="86" spans="2:10" ht="16.95" customHeight="1">
      <c r="B86" s="233" t="s">
        <v>385</v>
      </c>
      <c r="C86" s="339" t="s">
        <v>531</v>
      </c>
      <c r="D86" s="339"/>
      <c r="E86" s="339"/>
      <c r="F86" s="339"/>
      <c r="G86" s="339"/>
      <c r="H86" s="339"/>
      <c r="I86" s="339"/>
      <c r="J86" s="55"/>
    </row>
    <row r="87" spans="2:10" ht="16.95" customHeight="1">
      <c r="B87" s="233" t="s">
        <v>386</v>
      </c>
      <c r="C87" s="339" t="s">
        <v>532</v>
      </c>
      <c r="D87" s="339"/>
      <c r="E87" s="339"/>
      <c r="F87" s="339"/>
      <c r="G87" s="339"/>
      <c r="H87" s="339"/>
      <c r="I87" s="339"/>
      <c r="J87" s="55"/>
    </row>
    <row r="88" spans="2:10" ht="16.95" customHeight="1">
      <c r="B88" s="233" t="s">
        <v>387</v>
      </c>
      <c r="C88" s="339" t="s">
        <v>533</v>
      </c>
      <c r="D88" s="339"/>
      <c r="E88" s="339"/>
      <c r="F88" s="339"/>
      <c r="G88" s="339"/>
      <c r="H88" s="339"/>
      <c r="I88" s="339"/>
      <c r="J88" s="55"/>
    </row>
    <row r="89" spans="2:10" ht="16.95" customHeight="1">
      <c r="B89" s="233" t="s">
        <v>388</v>
      </c>
      <c r="C89" s="339" t="s">
        <v>534</v>
      </c>
      <c r="D89" s="339"/>
      <c r="E89" s="339"/>
      <c r="F89" s="339"/>
      <c r="G89" s="339"/>
      <c r="H89" s="339"/>
      <c r="I89" s="339"/>
      <c r="J89" s="55"/>
    </row>
    <row r="90" spans="2:10" ht="16.95" customHeight="1">
      <c r="B90" s="233" t="s">
        <v>389</v>
      </c>
      <c r="C90" s="339" t="s">
        <v>535</v>
      </c>
      <c r="D90" s="339"/>
      <c r="E90" s="339"/>
      <c r="F90" s="339"/>
      <c r="G90" s="339"/>
      <c r="H90" s="339"/>
      <c r="I90" s="339"/>
      <c r="J90" s="339"/>
    </row>
    <row r="91" spans="2:10" ht="16.95" customHeight="1">
      <c r="B91" s="233" t="s">
        <v>390</v>
      </c>
      <c r="C91" s="339" t="s">
        <v>536</v>
      </c>
      <c r="D91" s="339"/>
      <c r="E91" s="339"/>
      <c r="F91" s="339"/>
      <c r="G91" s="339"/>
      <c r="H91" s="339"/>
      <c r="I91" s="339"/>
      <c r="J91" s="339"/>
    </row>
    <row r="92" spans="2:10" ht="16.95" customHeight="1">
      <c r="B92" s="233" t="s">
        <v>391</v>
      </c>
      <c r="C92" s="339" t="s">
        <v>537</v>
      </c>
      <c r="D92" s="339"/>
      <c r="E92" s="339"/>
      <c r="F92" s="339"/>
      <c r="G92" s="339"/>
      <c r="H92" s="339"/>
      <c r="I92" s="339"/>
      <c r="J92" s="339"/>
    </row>
    <row r="93" spans="2:10" ht="16.95" customHeight="1">
      <c r="B93" s="233" t="s">
        <v>478</v>
      </c>
      <c r="C93" s="339" t="s">
        <v>538</v>
      </c>
      <c r="D93" s="339"/>
      <c r="E93" s="339"/>
      <c r="F93" s="339"/>
      <c r="G93" s="339"/>
      <c r="H93" s="339"/>
      <c r="I93" s="339"/>
      <c r="J93" s="55"/>
    </row>
    <row r="94" spans="2:10" ht="16.95" customHeight="1">
      <c r="B94" s="234" t="s">
        <v>480</v>
      </c>
      <c r="C94" s="339" t="s">
        <v>539</v>
      </c>
      <c r="D94" s="339"/>
      <c r="E94" s="339"/>
      <c r="F94" s="339"/>
      <c r="G94" s="339"/>
      <c r="H94" s="339"/>
      <c r="I94" s="339"/>
      <c r="J94" s="55"/>
    </row>
    <row r="95" spans="2:10" ht="16.95" customHeight="1">
      <c r="B95" s="233" t="s">
        <v>483</v>
      </c>
      <c r="C95" s="339" t="s">
        <v>540</v>
      </c>
      <c r="D95" s="339"/>
      <c r="E95" s="339"/>
      <c r="F95" s="339"/>
      <c r="G95" s="339"/>
      <c r="H95" s="339"/>
      <c r="I95" s="339"/>
      <c r="J95" s="55"/>
    </row>
    <row r="96" spans="2:10" ht="16.95" customHeight="1">
      <c r="B96" s="233" t="s">
        <v>485</v>
      </c>
      <c r="C96" s="339" t="s">
        <v>541</v>
      </c>
      <c r="D96" s="339"/>
      <c r="E96" s="339"/>
      <c r="F96" s="339"/>
      <c r="G96" s="339"/>
      <c r="H96" s="339"/>
      <c r="I96" s="339"/>
      <c r="J96" s="55"/>
    </row>
    <row r="97" spans="2:10" ht="16.95" customHeight="1">
      <c r="B97" s="233" t="s">
        <v>488</v>
      </c>
      <c r="C97" s="339" t="s">
        <v>542</v>
      </c>
      <c r="D97" s="339"/>
      <c r="E97" s="339"/>
      <c r="F97" s="339"/>
      <c r="G97" s="339"/>
      <c r="H97" s="339"/>
      <c r="I97" s="339"/>
      <c r="J97" s="55"/>
    </row>
    <row r="98" spans="2:10" ht="16.95" customHeight="1">
      <c r="B98" s="233" t="s">
        <v>491</v>
      </c>
      <c r="C98" s="339" t="s">
        <v>543</v>
      </c>
      <c r="D98" s="339"/>
      <c r="E98" s="339"/>
      <c r="F98" s="339"/>
      <c r="G98" s="339"/>
      <c r="H98" s="339"/>
      <c r="I98" s="339"/>
      <c r="J98" s="55"/>
    </row>
    <row r="99" spans="2:10" ht="48" customHeight="1">
      <c r="B99" s="233" t="s">
        <v>494</v>
      </c>
      <c r="C99" s="339" t="s">
        <v>544</v>
      </c>
      <c r="D99" s="339"/>
      <c r="E99" s="339"/>
      <c r="F99" s="339"/>
      <c r="G99" s="339"/>
      <c r="H99" s="339"/>
      <c r="I99" s="339"/>
      <c r="J99" s="55"/>
    </row>
    <row r="100" spans="2:10" ht="49.2" customHeight="1">
      <c r="C100" s="382" t="e">
        <f>#VALUE!</f>
        <v>#VALUE!</v>
      </c>
      <c r="D100" s="382"/>
      <c r="E100" s="382"/>
      <c r="F100" s="382"/>
      <c r="G100" s="382"/>
      <c r="H100" s="56"/>
      <c r="I100" s="56"/>
      <c r="J100" s="55"/>
    </row>
    <row r="101" spans="2:10" ht="28.95" customHeight="1">
      <c r="B101" s="110" t="s">
        <v>496</v>
      </c>
      <c r="C101" s="339" t="s">
        <v>545</v>
      </c>
      <c r="D101" s="339"/>
      <c r="E101" s="339"/>
      <c r="F101" s="339"/>
      <c r="G101" s="339"/>
      <c r="H101" s="339"/>
      <c r="I101" s="339"/>
      <c r="J101" s="55"/>
    </row>
    <row r="102" spans="2:10" ht="16.95" customHeight="1">
      <c r="B102" s="110" t="s">
        <v>498</v>
      </c>
      <c r="C102" s="339" t="s">
        <v>546</v>
      </c>
      <c r="D102" s="339"/>
      <c r="E102" s="339"/>
      <c r="F102" s="339"/>
      <c r="G102" s="339"/>
      <c r="H102" s="339"/>
      <c r="I102" s="339"/>
      <c r="J102" s="55"/>
    </row>
    <row r="103" spans="2:10" ht="57.45" customHeight="1">
      <c r="B103" s="110" t="s">
        <v>500</v>
      </c>
      <c r="C103" s="339" t="s">
        <v>547</v>
      </c>
      <c r="D103" s="339"/>
      <c r="E103" s="339"/>
      <c r="F103" s="339"/>
      <c r="G103" s="339"/>
      <c r="H103" s="339"/>
      <c r="I103" s="339"/>
      <c r="J103" s="55"/>
    </row>
    <row r="104" spans="2:10" ht="16.95" customHeight="1">
      <c r="B104" s="110" t="s">
        <v>503</v>
      </c>
      <c r="C104" s="339" t="s">
        <v>548</v>
      </c>
      <c r="D104" s="339"/>
      <c r="E104" s="339"/>
      <c r="F104" s="339"/>
      <c r="G104" s="339"/>
      <c r="H104" s="339"/>
      <c r="I104" s="55"/>
      <c r="J104" s="55"/>
    </row>
    <row r="105" spans="2:10" ht="16.95" customHeight="1">
      <c r="B105" s="110" t="s">
        <v>505</v>
      </c>
      <c r="C105" s="339" t="s">
        <v>549</v>
      </c>
      <c r="D105" s="339"/>
      <c r="E105" s="339"/>
      <c r="F105" s="339"/>
      <c r="G105" s="339"/>
      <c r="H105" s="339"/>
      <c r="I105" s="339"/>
      <c r="J105" s="55"/>
    </row>
    <row r="106" spans="2:10" ht="16.95" customHeight="1">
      <c r="B106" s="110" t="s">
        <v>508</v>
      </c>
      <c r="C106" s="381" t="s">
        <v>550</v>
      </c>
      <c r="D106" s="381"/>
      <c r="E106" s="381"/>
      <c r="F106" s="381"/>
      <c r="G106" s="381"/>
      <c r="H106" s="381"/>
      <c r="I106" s="381"/>
      <c r="J106" s="55"/>
    </row>
    <row r="107" spans="2:10" ht="16.95" customHeight="1">
      <c r="B107" s="110" t="s">
        <v>510</v>
      </c>
      <c r="C107" s="339" t="s">
        <v>551</v>
      </c>
      <c r="D107" s="339"/>
      <c r="E107" s="339"/>
      <c r="F107" s="339"/>
      <c r="G107" s="339"/>
      <c r="H107" s="339"/>
      <c r="I107" s="339"/>
      <c r="J107" s="55"/>
    </row>
    <row r="108" spans="2:10" ht="16.95" customHeight="1">
      <c r="B108" s="109" t="s">
        <v>512</v>
      </c>
      <c r="C108" s="339" t="s">
        <v>552</v>
      </c>
      <c r="D108" s="339"/>
      <c r="E108" s="339"/>
      <c r="F108" s="339"/>
      <c r="G108" s="339"/>
      <c r="H108" s="339"/>
      <c r="I108" s="339"/>
      <c r="J108" s="55"/>
    </row>
    <row r="109" spans="2:10" ht="16.95" customHeight="1">
      <c r="B109" s="109" t="s">
        <v>514</v>
      </c>
      <c r="C109" s="339" t="s">
        <v>551</v>
      </c>
      <c r="D109" s="339"/>
      <c r="E109" s="339"/>
      <c r="F109" s="339"/>
      <c r="G109" s="339"/>
      <c r="H109" s="339"/>
      <c r="I109" s="339"/>
      <c r="J109" s="55"/>
    </row>
    <row r="110" spans="2:10" ht="27" customHeight="1">
      <c r="B110" s="109"/>
      <c r="C110" s="106"/>
      <c r="D110" s="106"/>
      <c r="E110" s="129"/>
      <c r="F110" s="129"/>
      <c r="G110" s="129"/>
      <c r="H110" s="129"/>
      <c r="I110" s="129"/>
      <c r="J110" s="55"/>
    </row>
    <row r="111" spans="2:10" ht="27" customHeight="1">
      <c r="B111" s="109"/>
      <c r="C111" s="106"/>
      <c r="D111" s="106"/>
      <c r="E111" s="129"/>
      <c r="F111" s="129"/>
      <c r="G111" s="129"/>
      <c r="H111" s="129"/>
      <c r="I111" s="129"/>
      <c r="J111" s="55"/>
    </row>
  </sheetData>
  <mergeCells count="64">
    <mergeCell ref="B14:I14"/>
    <mergeCell ref="B3:C3"/>
    <mergeCell ref="B10:I10"/>
    <mergeCell ref="B11:I11"/>
    <mergeCell ref="B12:I12"/>
    <mergeCell ref="B13:I13"/>
    <mergeCell ref="B44:B47"/>
    <mergeCell ref="B15:I15"/>
    <mergeCell ref="B16:I16"/>
    <mergeCell ref="B17:I17"/>
    <mergeCell ref="B18:I18"/>
    <mergeCell ref="E22:H22"/>
    <mergeCell ref="B24:B27"/>
    <mergeCell ref="B28:B31"/>
    <mergeCell ref="B32:B35"/>
    <mergeCell ref="B36:B37"/>
    <mergeCell ref="B38:B39"/>
    <mergeCell ref="B40:B43"/>
    <mergeCell ref="C75:I75"/>
    <mergeCell ref="B50:B52"/>
    <mergeCell ref="B53:B54"/>
    <mergeCell ref="B55:B56"/>
    <mergeCell ref="B57:B58"/>
    <mergeCell ref="B59:B62"/>
    <mergeCell ref="B63:B64"/>
    <mergeCell ref="B65:B68"/>
    <mergeCell ref="C71:J71"/>
    <mergeCell ref="C72:I72"/>
    <mergeCell ref="C73:J73"/>
    <mergeCell ref="C74:I74"/>
    <mergeCell ref="C87:I87"/>
    <mergeCell ref="C76:I76"/>
    <mergeCell ref="C77:F77"/>
    <mergeCell ref="C78:I78"/>
    <mergeCell ref="C79:I79"/>
    <mergeCell ref="C80:I80"/>
    <mergeCell ref="C81:H81"/>
    <mergeCell ref="C82:I82"/>
    <mergeCell ref="C83:I83"/>
    <mergeCell ref="C84:I84"/>
    <mergeCell ref="C85:I85"/>
    <mergeCell ref="C86:I86"/>
    <mergeCell ref="C99:I99"/>
    <mergeCell ref="C88:I88"/>
    <mergeCell ref="C89:I89"/>
    <mergeCell ref="C90:J90"/>
    <mergeCell ref="C91:J91"/>
    <mergeCell ref="C92:J92"/>
    <mergeCell ref="C93:I93"/>
    <mergeCell ref="C94:I94"/>
    <mergeCell ref="C95:I95"/>
    <mergeCell ref="C96:I96"/>
    <mergeCell ref="C97:I97"/>
    <mergeCell ref="C98:I98"/>
    <mergeCell ref="C106:I106"/>
    <mergeCell ref="C107:I107"/>
    <mergeCell ref="C108:I108"/>
    <mergeCell ref="C109:I109"/>
    <mergeCell ref="C100:G100"/>
    <mergeCell ref="C101:I101"/>
    <mergeCell ref="C102:I102"/>
    <mergeCell ref="C103:I103"/>
    <mergeCell ref="C104:H104"/>
    <mergeCell ref="C105:I105"/>
  </mergeCells>
  <conditionalFormatting sqref="B1 D1:F1">
    <cfRule type="cellIs" dxfId="7" priority="2" stopIfTrue="1" operator="equal">
      <formula>"Confidential"</formula>
    </cfRule>
    <cfRule type="cellIs" dxfId="6" priority="7" stopIfTrue="1" operator="equal">
      <formula>"Non-confidential"</formula>
    </cfRule>
  </conditionalFormatting>
  <hyperlinks>
    <hyperlink ref="G1" location="Glossary!A1" display="Glossary" xr:uid="{027FC258-D2D6-463B-B27D-604A0425F6F4}"/>
    <hyperlink ref="H1" location="Contents!A1" display="Contents page" xr:uid="{55904577-D124-484C-9E13-89EEC7EE3935}"/>
  </hyperlinks>
  <pageMargins left="0.70000000000000007" right="0.70000000000000007" top="0.75" bottom="0.75" header="0.30000000000000004" footer="0.3000000000000000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D9D4-17E0-4AAD-810C-701FB6A50798}">
  <sheetPr>
    <tabColor rgb="FF92D050"/>
  </sheetPr>
  <dimension ref="A1:G9"/>
  <sheetViews>
    <sheetView workbookViewId="0"/>
  </sheetViews>
  <sheetFormatPr defaultRowHeight="14.4"/>
  <cols>
    <col min="1" max="1" width="32.44140625" style="55" customWidth="1"/>
    <col min="2" max="2" width="48" style="55" customWidth="1"/>
    <col min="3" max="3" width="47.6640625" style="56" customWidth="1"/>
    <col min="4" max="4" width="21.33203125" style="55" customWidth="1"/>
    <col min="5" max="5" width="17.6640625" customWidth="1"/>
    <col min="6" max="6" width="8.88671875" customWidth="1"/>
  </cols>
  <sheetData>
    <row r="1" spans="1:7">
      <c r="D1" s="79" t="s">
        <v>172</v>
      </c>
      <c r="E1" s="80" t="s">
        <v>173</v>
      </c>
    </row>
    <row r="3" spans="1:7" ht="40.200000000000003" customHeight="1">
      <c r="A3" s="336" t="s">
        <v>169</v>
      </c>
      <c r="B3" s="336"/>
      <c r="C3" s="336"/>
      <c r="D3" s="336"/>
      <c r="E3" s="336"/>
      <c r="F3" s="336"/>
      <c r="G3" s="336"/>
    </row>
    <row r="6" spans="1:7" s="59" customFormat="1" ht="17.399999999999999">
      <c r="A6" s="82" t="s">
        <v>174</v>
      </c>
      <c r="B6" s="57" t="s">
        <v>140</v>
      </c>
      <c r="C6" s="58" t="s">
        <v>141</v>
      </c>
    </row>
    <row r="7" spans="1:7" ht="15">
      <c r="A7" s="235" t="s">
        <v>168</v>
      </c>
      <c r="B7" s="335" t="s">
        <v>169</v>
      </c>
      <c r="C7" s="335" t="s">
        <v>170</v>
      </c>
      <c r="D7"/>
    </row>
    <row r="8" spans="1:7" ht="15">
      <c r="A8" s="236" t="s">
        <v>171</v>
      </c>
      <c r="B8" s="335"/>
      <c r="C8" s="335"/>
      <c r="D8"/>
    </row>
    <row r="9" spans="1:7" ht="15">
      <c r="C9" s="84"/>
      <c r="D9" s="84"/>
    </row>
  </sheetData>
  <mergeCells count="3">
    <mergeCell ref="A3:G3"/>
    <mergeCell ref="B7:B8"/>
    <mergeCell ref="C7:C8"/>
  </mergeCells>
  <hyperlinks>
    <hyperlink ref="D1" location="Glossary!A1" display="Glossary" xr:uid="{CA48B870-6B6E-4DB6-8A50-B98BFA33768E}"/>
    <hyperlink ref="E1" location="Contents!A1" display="Contents page" xr:uid="{32E8FF8C-6AE4-48D9-8BEB-D456E9A70B76}"/>
    <hyperlink ref="A7" location="'UK domestic companies'!A1" display="UK domestic companies" xr:uid="{5B767044-6E17-4352-8626-FAE5C48B0CBA}"/>
    <hyperlink ref="A8" location="'Employment by site'!A1" display="Employment by site" xr:uid="{716F2875-F25D-434F-92E6-4BC0723EF657}"/>
  </hyperlinks>
  <pageMargins left="0.70000000000000007" right="0.70000000000000007" top="0.75" bottom="0.75" header="0.30000000000000004" footer="0.3000000000000000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39066-A085-4B16-A91C-2972CE0BCDF1}">
  <sheetPr>
    <tabColor rgb="FFFFC000"/>
  </sheetPr>
  <dimension ref="A1:Z52"/>
  <sheetViews>
    <sheetView workbookViewId="0">
      <selection activeCell="C23" sqref="C23"/>
    </sheetView>
  </sheetViews>
  <sheetFormatPr defaultColWidth="8.88671875" defaultRowHeight="13.8"/>
  <cols>
    <col min="1" max="1" width="8.88671875" style="81" customWidth="1"/>
    <col min="2" max="2" width="37.6640625" style="81" bestFit="1" customWidth="1"/>
    <col min="3" max="3" width="42.6640625" style="81" customWidth="1"/>
    <col min="4" max="4" width="39.5546875" style="81" customWidth="1"/>
    <col min="5" max="5" width="40.6640625" style="81" customWidth="1"/>
    <col min="6" max="6" width="18" style="81" customWidth="1"/>
    <col min="7" max="7" width="16.5546875" style="81" customWidth="1"/>
    <col min="8" max="9" width="8.88671875" style="81" customWidth="1"/>
    <col min="10" max="10" width="25.44140625" style="81" customWidth="1"/>
    <col min="11" max="11" width="8.88671875" style="81" customWidth="1"/>
    <col min="12" max="16384" width="8.88671875" style="81"/>
  </cols>
  <sheetData>
    <row r="1" spans="1:26" customFormat="1" ht="14.4">
      <c r="A1" s="85"/>
      <c r="B1" s="86" t="str">
        <f>Guidance!F19</f>
        <v>Non-confidential</v>
      </c>
      <c r="C1" s="86"/>
      <c r="D1" s="86"/>
      <c r="E1" s="86"/>
      <c r="F1" s="79" t="s">
        <v>172</v>
      </c>
      <c r="G1" s="80" t="s">
        <v>173</v>
      </c>
      <c r="H1" s="85"/>
      <c r="I1" s="85"/>
      <c r="J1" s="85"/>
      <c r="K1" s="85"/>
      <c r="L1" s="85"/>
      <c r="M1" s="85"/>
      <c r="N1" s="85"/>
      <c r="O1" s="85"/>
      <c r="P1" s="85"/>
      <c r="Q1" s="85"/>
      <c r="R1" s="85"/>
      <c r="S1" s="85"/>
      <c r="T1" s="85"/>
      <c r="U1" s="85"/>
      <c r="V1" s="85"/>
      <c r="W1" s="85"/>
      <c r="X1" s="85"/>
      <c r="Y1" s="85"/>
      <c r="Z1" s="85"/>
    </row>
    <row r="3" spans="1:26" ht="16.95" customHeight="1">
      <c r="B3" s="388" t="s">
        <v>168</v>
      </c>
      <c r="C3" s="388"/>
      <c r="D3" s="237"/>
      <c r="E3" s="238"/>
    </row>
    <row r="4" spans="1:26" ht="16.95" customHeight="1">
      <c r="B4" s="239" t="s">
        <v>176</v>
      </c>
      <c r="C4" s="240" t="str">
        <f>Guidance!$E11</f>
        <v>ER0083</v>
      </c>
      <c r="D4" s="237"/>
      <c r="E4" s="237"/>
    </row>
    <row r="5" spans="1:26" ht="16.95" customHeight="1">
      <c r="B5" s="241" t="s">
        <v>177</v>
      </c>
      <c r="C5" s="240" t="str">
        <f>Guidance!$E13</f>
        <v>Greenergy Fuels Ltd</v>
      </c>
      <c r="D5" s="237"/>
      <c r="E5" s="237"/>
    </row>
    <row r="6" spans="1:26" ht="16.95" customHeight="1">
      <c r="B6" s="211" t="s">
        <v>178</v>
      </c>
      <c r="C6" s="240" t="str">
        <f>INTERNAL_USE_!$B13</f>
        <v>01/01/2025 - 31/12/2025</v>
      </c>
      <c r="D6" s="237"/>
      <c r="E6" s="237"/>
    </row>
    <row r="7" spans="1:26" ht="16.95" customHeight="1">
      <c r="B7" s="211" t="s">
        <v>179</v>
      </c>
      <c r="C7" s="240" t="str">
        <f>INTERNAL_USE_!$B9</f>
        <v>01/01/2022 - 31/12/2025</v>
      </c>
      <c r="D7" s="237"/>
      <c r="E7" s="237"/>
    </row>
    <row r="8" spans="1:26" ht="16.95" customHeight="1">
      <c r="B8" s="242"/>
      <c r="C8" s="138"/>
      <c r="D8" s="138"/>
    </row>
    <row r="9" spans="1:26" ht="16.95" customHeight="1">
      <c r="B9" s="183" t="s">
        <v>225</v>
      </c>
      <c r="C9" s="184"/>
      <c r="D9" s="184"/>
      <c r="E9" s="184"/>
    </row>
    <row r="10" spans="1:26" ht="16.95" customHeight="1">
      <c r="B10" s="362" t="s">
        <v>553</v>
      </c>
      <c r="C10" s="362"/>
      <c r="D10" s="362"/>
      <c r="E10" s="362"/>
    </row>
    <row r="11" spans="1:26" ht="16.95" customHeight="1">
      <c r="B11" s="363" t="s">
        <v>554</v>
      </c>
      <c r="C11" s="363"/>
      <c r="D11" s="363"/>
      <c r="E11" s="363"/>
    </row>
    <row r="12" spans="1:26" ht="16.95" customHeight="1">
      <c r="B12" s="363" t="s">
        <v>555</v>
      </c>
      <c r="C12" s="363"/>
      <c r="D12" s="363"/>
      <c r="E12" s="363"/>
    </row>
    <row r="13" spans="1:26" ht="16.95" customHeight="1">
      <c r="B13" s="363" t="s">
        <v>556</v>
      </c>
      <c r="C13" s="363"/>
      <c r="D13" s="363"/>
      <c r="E13" s="363"/>
    </row>
    <row r="14" spans="1:26" ht="16.95" customHeight="1">
      <c r="B14" s="363" t="s">
        <v>557</v>
      </c>
      <c r="C14" s="363"/>
      <c r="D14" s="363"/>
      <c r="E14" s="363"/>
    </row>
    <row r="15" spans="1:26" ht="16.95" customHeight="1">
      <c r="B15" s="363" t="s">
        <v>558</v>
      </c>
      <c r="C15" s="363"/>
      <c r="D15" s="363"/>
      <c r="E15" s="363"/>
    </row>
    <row r="16" spans="1:26" ht="16.95" customHeight="1">
      <c r="B16" s="363" t="s">
        <v>559</v>
      </c>
      <c r="C16" s="363"/>
      <c r="D16" s="363"/>
      <c r="E16" s="363"/>
    </row>
    <row r="17" spans="2:5" ht="16.95" customHeight="1">
      <c r="B17" s="363" t="s">
        <v>560</v>
      </c>
      <c r="C17" s="363"/>
      <c r="D17" s="363"/>
      <c r="E17" s="363"/>
    </row>
    <row r="18" spans="2:5" ht="16.5" customHeight="1">
      <c r="B18" s="372" t="s">
        <v>561</v>
      </c>
      <c r="C18" s="372"/>
      <c r="D18" s="372"/>
      <c r="E18" s="372"/>
    </row>
    <row r="20" spans="2:5" ht="78" customHeight="1">
      <c r="B20" s="44" t="s">
        <v>562</v>
      </c>
      <c r="C20" s="44" t="s">
        <v>563</v>
      </c>
      <c r="D20" s="44" t="s">
        <v>564</v>
      </c>
      <c r="E20" s="44" t="s">
        <v>565</v>
      </c>
    </row>
    <row r="21" spans="2:5" ht="16.95" customHeight="1">
      <c r="B21" s="44" t="s">
        <v>203</v>
      </c>
      <c r="C21" s="44" t="s">
        <v>204</v>
      </c>
      <c r="D21" s="44" t="s">
        <v>205</v>
      </c>
      <c r="E21" s="44" t="s">
        <v>206</v>
      </c>
    </row>
    <row r="22" spans="2:5" ht="16.95" customHeight="1">
      <c r="B22" s="45" t="s">
        <v>689</v>
      </c>
      <c r="C22" s="45" t="s">
        <v>689</v>
      </c>
      <c r="D22" s="243"/>
      <c r="E22" s="243"/>
    </row>
    <row r="23" spans="2:5" ht="16.95" customHeight="1">
      <c r="B23" s="45" t="s">
        <v>689</v>
      </c>
      <c r="C23" s="45" t="s">
        <v>689</v>
      </c>
      <c r="D23" s="243"/>
      <c r="E23" s="243"/>
    </row>
    <row r="24" spans="2:5" ht="16.95" customHeight="1">
      <c r="B24" s="45" t="s">
        <v>689</v>
      </c>
      <c r="C24" s="45" t="s">
        <v>689</v>
      </c>
      <c r="D24" s="243"/>
      <c r="E24" s="243"/>
    </row>
    <row r="25" spans="2:5" ht="16.95" customHeight="1">
      <c r="B25" s="45" t="s">
        <v>689</v>
      </c>
      <c r="C25" s="45" t="s">
        <v>689</v>
      </c>
      <c r="D25" s="243"/>
      <c r="E25" s="243"/>
    </row>
    <row r="26" spans="2:5" ht="16.95" customHeight="1">
      <c r="B26" s="243"/>
      <c r="C26" s="243"/>
      <c r="D26" s="243"/>
      <c r="E26" s="243"/>
    </row>
    <row r="27" spans="2:5" ht="19.95" customHeight="1">
      <c r="B27" s="243"/>
      <c r="C27" s="243"/>
      <c r="D27" s="243"/>
      <c r="E27" s="243"/>
    </row>
    <row r="28" spans="2:5" ht="16.95" customHeight="1">
      <c r="B28" s="243"/>
      <c r="C28" s="243"/>
      <c r="D28" s="243"/>
      <c r="E28" s="243"/>
    </row>
    <row r="29" spans="2:5" ht="16.95" customHeight="1">
      <c r="B29" s="243"/>
      <c r="C29" s="243"/>
      <c r="D29" s="243"/>
      <c r="E29" s="243"/>
    </row>
    <row r="30" spans="2:5" ht="16.95" customHeight="1">
      <c r="B30" s="159"/>
      <c r="C30" s="243"/>
      <c r="D30" s="159"/>
      <c r="E30" s="101"/>
    </row>
    <row r="31" spans="2:5" ht="16.95" customHeight="1">
      <c r="B31" s="159"/>
      <c r="C31" s="243"/>
      <c r="D31" s="159"/>
      <c r="E31" s="101"/>
    </row>
    <row r="32" spans="2:5" ht="16.95" customHeight="1">
      <c r="B32" s="159"/>
      <c r="C32" s="243"/>
      <c r="D32" s="159"/>
      <c r="E32" s="101"/>
    </row>
    <row r="33" spans="2:5" ht="16.95" customHeight="1">
      <c r="B33" s="159"/>
      <c r="C33" s="243"/>
      <c r="D33" s="159"/>
      <c r="E33" s="101"/>
    </row>
    <row r="34" spans="2:5" ht="16.95" customHeight="1">
      <c r="B34" s="159"/>
      <c r="C34" s="243"/>
      <c r="D34" s="159"/>
      <c r="E34" s="101"/>
    </row>
    <row r="35" spans="2:5" ht="16.95" customHeight="1">
      <c r="B35" s="159"/>
      <c r="C35" s="243"/>
      <c r="D35" s="159"/>
      <c r="E35" s="101"/>
    </row>
    <row r="36" spans="2:5" ht="16.95" customHeight="1">
      <c r="B36" s="159"/>
      <c r="C36" s="243"/>
      <c r="D36" s="159"/>
      <c r="E36" s="101"/>
    </row>
    <row r="37" spans="2:5" ht="16.95" customHeight="1">
      <c r="B37" s="159"/>
      <c r="C37" s="243"/>
      <c r="D37" s="159"/>
      <c r="E37" s="101"/>
    </row>
    <row r="38" spans="2:5" ht="16.95" customHeight="1">
      <c r="B38" s="159"/>
      <c r="C38" s="243"/>
      <c r="D38" s="159"/>
      <c r="E38" s="101"/>
    </row>
    <row r="39" spans="2:5" ht="16.95" customHeight="1">
      <c r="B39" s="159"/>
      <c r="C39" s="243"/>
      <c r="D39" s="159"/>
      <c r="E39" s="101"/>
    </row>
    <row r="40" spans="2:5" ht="16.95" customHeight="1">
      <c r="B40" s="159"/>
      <c r="C40" s="243"/>
      <c r="D40" s="159"/>
      <c r="E40" s="101"/>
    </row>
    <row r="41" spans="2:5" ht="16.95" customHeight="1">
      <c r="B41" s="159"/>
      <c r="C41" s="243"/>
      <c r="D41" s="159"/>
      <c r="E41" s="101"/>
    </row>
    <row r="42" spans="2:5" ht="16.95" customHeight="1">
      <c r="B42" s="159"/>
      <c r="C42" s="243"/>
      <c r="D42" s="159"/>
      <c r="E42" s="101"/>
    </row>
    <row r="43" spans="2:5" ht="16.95" customHeight="1">
      <c r="B43" s="159"/>
      <c r="C43" s="243"/>
      <c r="D43" s="159"/>
      <c r="E43" s="101"/>
    </row>
    <row r="44" spans="2:5" ht="16.95" customHeight="1">
      <c r="B44" s="159"/>
      <c r="C44" s="243"/>
      <c r="D44" s="159"/>
      <c r="E44" s="101"/>
    </row>
    <row r="45" spans="2:5" ht="16.95" customHeight="1">
      <c r="B45" s="244"/>
      <c r="C45" s="243"/>
      <c r="D45" s="159"/>
      <c r="E45" s="101"/>
    </row>
    <row r="46" spans="2:5" ht="16.95" customHeight="1"/>
    <row r="47" spans="2:5" ht="16.95" customHeight="1">
      <c r="B47" s="103" t="s">
        <v>233</v>
      </c>
    </row>
    <row r="48" spans="2:5" ht="16.95" customHeight="1">
      <c r="B48" s="105" t="s">
        <v>203</v>
      </c>
      <c r="C48" s="81" t="s">
        <v>566</v>
      </c>
    </row>
    <row r="49" spans="2:12" ht="31.95" customHeight="1">
      <c r="B49" s="105" t="s">
        <v>204</v>
      </c>
      <c r="C49" s="339" t="s">
        <v>567</v>
      </c>
      <c r="D49" s="339"/>
      <c r="E49" s="339"/>
      <c r="F49" s="340"/>
      <c r="G49" s="340"/>
      <c r="H49" s="340"/>
      <c r="I49" s="340"/>
      <c r="J49" s="340"/>
      <c r="K49" s="340"/>
      <c r="L49" s="340"/>
    </row>
    <row r="50" spans="2:12" ht="17.25" customHeight="1">
      <c r="B50" s="110" t="s">
        <v>205</v>
      </c>
      <c r="C50" s="339" t="s">
        <v>568</v>
      </c>
      <c r="D50" s="339"/>
      <c r="E50" s="339"/>
      <c r="F50" s="106"/>
      <c r="G50" s="148"/>
      <c r="H50" s="148"/>
      <c r="I50" s="148"/>
      <c r="J50" s="148"/>
      <c r="K50" s="148"/>
      <c r="L50" s="245"/>
    </row>
    <row r="51" spans="2:12" ht="16.95" customHeight="1">
      <c r="B51" s="110" t="s">
        <v>206</v>
      </c>
      <c r="C51" s="339" t="s">
        <v>569</v>
      </c>
      <c r="D51" s="339"/>
      <c r="E51" s="339"/>
      <c r="F51" s="339"/>
      <c r="G51" s="339"/>
      <c r="H51" s="339"/>
    </row>
    <row r="52" spans="2:12" ht="30" customHeight="1">
      <c r="B52" s="246"/>
      <c r="C52" s="340"/>
      <c r="D52" s="340"/>
      <c r="E52" s="340"/>
      <c r="F52" s="340"/>
      <c r="G52" s="340"/>
      <c r="H52" s="340"/>
    </row>
  </sheetData>
  <mergeCells count="15">
    <mergeCell ref="B14:E14"/>
    <mergeCell ref="B3:C3"/>
    <mergeCell ref="B10:E10"/>
    <mergeCell ref="B11:E11"/>
    <mergeCell ref="B12:E12"/>
    <mergeCell ref="B13:E13"/>
    <mergeCell ref="C50:E50"/>
    <mergeCell ref="C51:H51"/>
    <mergeCell ref="C52:H52"/>
    <mergeCell ref="B15:E15"/>
    <mergeCell ref="B16:E16"/>
    <mergeCell ref="B17:E17"/>
    <mergeCell ref="B18:E18"/>
    <mergeCell ref="C49:E49"/>
    <mergeCell ref="F49:L49"/>
  </mergeCells>
  <conditionalFormatting sqref="B1 D1:E1">
    <cfRule type="cellIs" dxfId="5" priority="2" stopIfTrue="1" operator="equal">
      <formula>"Confidential"</formula>
    </cfRule>
    <cfRule type="cellIs" dxfId="4" priority="7" stopIfTrue="1" operator="equal">
      <formula>"Non-confidential"</formula>
    </cfRule>
  </conditionalFormatting>
  <hyperlinks>
    <hyperlink ref="F1" location="Glossary!A1" display="Glossary" xr:uid="{1744597C-3DC0-4FD7-8BDF-FDCD6C28E51E}"/>
    <hyperlink ref="G1" location="Contents!A1" display="Contents page" xr:uid="{B0DFFB2A-579F-4093-A37D-B204689AB7B6}"/>
  </hyperlinks>
  <pageMargins left="0.70000000000000007" right="0.70000000000000007" top="0.75" bottom="0.75" header="0.30000000000000004" footer="0.30000000000000004"/>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8A4F260-2CD7-4302-9666-48860D0C880C}">
          <x14:formula1>
            <xm:f>INTERNAL_USE_!$G$1:$G$6</xm:f>
          </x14:formula1>
          <xm:sqref>C22:C45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52B9A-425E-41CD-B87E-4F82B997DD77}">
  <sheetPr>
    <tabColor rgb="FFFF0000"/>
  </sheetPr>
  <dimension ref="A1:M13"/>
  <sheetViews>
    <sheetView workbookViewId="0"/>
  </sheetViews>
  <sheetFormatPr defaultRowHeight="14.4"/>
  <cols>
    <col min="1" max="1" width="22.44140625" customWidth="1"/>
    <col min="2" max="2" width="27.44140625" customWidth="1"/>
    <col min="3" max="3" width="26" customWidth="1"/>
    <col min="4" max="4" width="8.88671875" customWidth="1"/>
    <col min="5" max="5" width="15.109375" customWidth="1"/>
    <col min="6" max="12" width="8.88671875" customWidth="1"/>
    <col min="13" max="13" width="18.33203125" customWidth="1"/>
    <col min="14" max="14" width="8.88671875" customWidth="1"/>
  </cols>
  <sheetData>
    <row r="1" spans="1:13">
      <c r="G1" t="s">
        <v>116</v>
      </c>
    </row>
    <row r="2" spans="1:13">
      <c r="A2" t="s">
        <v>117</v>
      </c>
      <c r="B2" t="s">
        <v>118</v>
      </c>
      <c r="C2" t="s">
        <v>119</v>
      </c>
      <c r="D2" t="s">
        <v>120</v>
      </c>
      <c r="E2" t="s">
        <v>121</v>
      </c>
      <c r="G2" t="s">
        <v>122</v>
      </c>
    </row>
    <row r="3" spans="1:13">
      <c r="A3" t="s">
        <v>123</v>
      </c>
      <c r="B3" t="s">
        <v>124</v>
      </c>
      <c r="C3" t="s">
        <v>125</v>
      </c>
      <c r="D3" t="s">
        <v>126</v>
      </c>
      <c r="E3" t="s">
        <v>127</v>
      </c>
      <c r="G3" t="s">
        <v>128</v>
      </c>
      <c r="M3" s="51" t="s">
        <v>79</v>
      </c>
    </row>
    <row r="4" spans="1:13">
      <c r="A4" t="s">
        <v>129</v>
      </c>
      <c r="G4" t="s">
        <v>130</v>
      </c>
      <c r="M4" s="52" t="s">
        <v>13</v>
      </c>
    </row>
    <row r="5" spans="1:13">
      <c r="A5" t="s">
        <v>131</v>
      </c>
      <c r="G5" t="s">
        <v>132</v>
      </c>
    </row>
    <row r="6" spans="1:13">
      <c r="A6" t="s">
        <v>133</v>
      </c>
      <c r="G6" t="s">
        <v>134</v>
      </c>
    </row>
    <row r="9" spans="1:13" ht="15" thickBot="1">
      <c r="A9" s="53" t="s">
        <v>135</v>
      </c>
      <c r="B9" s="54" t="str">
        <f>TEXT(Guidance!F24,"dd/mm/yyyy") &amp;" - " &amp; TEXT(Guidance!H24,"dd/mm/yyyy")</f>
        <v>01/01/2022 - 31/12/2025</v>
      </c>
    </row>
    <row r="10" spans="1:13" ht="15" thickBot="1">
      <c r="A10" t="s">
        <v>104</v>
      </c>
      <c r="B10" s="54" t="str">
        <f>TEXT(EDATE(Guidance!F22,-36),"dd/mm/yyyy") &amp;" - " &amp; TEXT(EDATE(Guidance!H22,-36),"dd/mm/yyyy")</f>
        <v>01/01/2022 - 31/12/2022</v>
      </c>
      <c r="C10">
        <v>-36</v>
      </c>
    </row>
    <row r="11" spans="1:13" ht="15" thickBot="1">
      <c r="A11" t="s">
        <v>105</v>
      </c>
      <c r="B11" s="54" t="str">
        <f>TEXT(EDATE(Guidance!F22,-24),"dd/mm/yyyy") &amp;" - " &amp; TEXT(EDATE(Guidance!H22,-24),"dd/mm/yyyy")</f>
        <v>01/01/2023 - 31/12/2023</v>
      </c>
      <c r="C11">
        <v>-24</v>
      </c>
    </row>
    <row r="12" spans="1:13" ht="15" thickBot="1">
      <c r="A12" t="s">
        <v>106</v>
      </c>
      <c r="B12" s="54" t="str">
        <f>TEXT(EDATE(Guidance!F22,-12),"dd/mm/yyyy") &amp;" - " &amp; TEXT(EDATE(Guidance!H22,-12),"dd/mm/yyyy")</f>
        <v>01/01/2024 - 31/12/2024</v>
      </c>
      <c r="C12">
        <v>-12</v>
      </c>
    </row>
    <row r="13" spans="1:13" ht="15" thickBot="1">
      <c r="A13" t="s">
        <v>136</v>
      </c>
      <c r="B13" s="54" t="str">
        <f>TEXT(Guidance!F22,"dd/mm/yyyy") &amp;" - " &amp; TEXT(Guidance!H22,"dd/mm/yyyy")</f>
        <v>01/01/2025 - 31/12/2025</v>
      </c>
    </row>
  </sheetData>
  <pageMargins left="0.70000000000000007" right="0.70000000000000007" top="0.75" bottom="0.75" header="0.30000000000000004" footer="0.3000000000000000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DA1FE-1F61-4241-977A-9150A961697E}">
  <sheetPr>
    <tabColor rgb="FFFFC000"/>
  </sheetPr>
  <dimension ref="A1:AA52"/>
  <sheetViews>
    <sheetView workbookViewId="0">
      <selection activeCell="E39" sqref="E39"/>
    </sheetView>
  </sheetViews>
  <sheetFormatPr defaultColWidth="8.6640625" defaultRowHeight="13.8"/>
  <cols>
    <col min="1" max="1" width="9.5546875" style="85" customWidth="1"/>
    <col min="2" max="2" width="24.5546875" style="81" customWidth="1"/>
    <col min="3" max="3" width="21" style="81" customWidth="1"/>
    <col min="4" max="4" width="26.33203125" style="81" customWidth="1"/>
    <col min="5" max="5" width="24.5546875" style="81" customWidth="1"/>
    <col min="6" max="6" width="58.6640625" style="81" customWidth="1"/>
    <col min="7" max="7" width="17.33203125" style="85" customWidth="1"/>
    <col min="8" max="8" width="18.5546875" style="85" customWidth="1"/>
    <col min="9" max="10" width="8.6640625" style="85" customWidth="1"/>
    <col min="11" max="11" width="25.44140625" style="85" customWidth="1"/>
    <col min="12" max="18" width="8.6640625" style="85" customWidth="1"/>
    <col min="19" max="19" width="8.6640625" style="81" customWidth="1"/>
    <col min="20" max="16384" width="8.6640625" style="81"/>
  </cols>
  <sheetData>
    <row r="1" spans="1:27" customFormat="1" ht="14.4">
      <c r="A1" s="85"/>
      <c r="B1" s="86" t="str">
        <f>Guidance!F19</f>
        <v>Non-confidential</v>
      </c>
      <c r="C1" s="86"/>
      <c r="D1" s="86"/>
      <c r="E1" s="86"/>
      <c r="F1" s="86"/>
      <c r="G1" s="79" t="s">
        <v>172</v>
      </c>
      <c r="H1" s="80" t="s">
        <v>173</v>
      </c>
      <c r="I1" s="85"/>
      <c r="J1" s="85"/>
      <c r="K1" s="85"/>
      <c r="L1" s="85"/>
      <c r="M1" s="85"/>
      <c r="N1" s="85"/>
      <c r="O1" s="85"/>
      <c r="P1" s="85"/>
      <c r="Q1" s="85"/>
      <c r="R1" s="85"/>
      <c r="S1" s="85"/>
      <c r="T1" s="85"/>
      <c r="U1" s="85"/>
      <c r="V1" s="85"/>
      <c r="W1" s="85"/>
      <c r="X1" s="85"/>
      <c r="Y1" s="85"/>
      <c r="Z1" s="85"/>
      <c r="AA1" s="85"/>
    </row>
    <row r="2" spans="1:27" s="85" customFormat="1">
      <c r="F2" s="247"/>
    </row>
    <row r="3" spans="1:27" ht="16.95" customHeight="1">
      <c r="B3" s="390" t="s">
        <v>570</v>
      </c>
      <c r="C3" s="390"/>
      <c r="D3" s="390"/>
      <c r="E3" s="248"/>
      <c r="F3" s="85"/>
    </row>
    <row r="4" spans="1:27" ht="16.95" customHeight="1">
      <c r="B4" s="249" t="s">
        <v>176</v>
      </c>
      <c r="C4" s="346" t="str">
        <f>Guidance!$E11</f>
        <v>ER0083</v>
      </c>
      <c r="D4" s="346"/>
      <c r="E4" s="250"/>
      <c r="F4" s="85"/>
    </row>
    <row r="5" spans="1:27" ht="16.95" customHeight="1">
      <c r="B5" s="87" t="s">
        <v>177</v>
      </c>
      <c r="C5" s="346" t="str">
        <f>Guidance!$E13</f>
        <v>Greenergy Fuels Ltd</v>
      </c>
      <c r="D5" s="346"/>
      <c r="E5" s="250"/>
      <c r="F5" s="85"/>
    </row>
    <row r="6" spans="1:27" ht="16.95" customHeight="1">
      <c r="B6" s="181" t="s">
        <v>178</v>
      </c>
      <c r="C6" s="346" t="str">
        <f>INTERNAL_USE_!$B13</f>
        <v>01/01/2025 - 31/12/2025</v>
      </c>
      <c r="D6" s="346"/>
      <c r="E6" s="250"/>
      <c r="F6" s="85"/>
    </row>
    <row r="7" spans="1:27" ht="16.95" customHeight="1">
      <c r="B7" s="181" t="s">
        <v>179</v>
      </c>
      <c r="C7" s="346" t="str">
        <f>INTERNAL_USE_!$B9</f>
        <v>01/01/2022 - 31/12/2025</v>
      </c>
      <c r="D7" s="346"/>
      <c r="E7" s="250"/>
      <c r="F7" s="85"/>
    </row>
    <row r="8" spans="1:27" ht="16.95" customHeight="1">
      <c r="B8" s="242"/>
      <c r="C8" s="111"/>
      <c r="D8" s="111"/>
      <c r="E8" s="85"/>
      <c r="F8" s="85"/>
    </row>
    <row r="9" spans="1:27" ht="16.95" customHeight="1">
      <c r="B9" s="183" t="s">
        <v>225</v>
      </c>
      <c r="C9" s="251"/>
      <c r="D9" s="251"/>
      <c r="E9" s="251"/>
      <c r="F9" s="251"/>
    </row>
    <row r="10" spans="1:27" ht="16.95" customHeight="1">
      <c r="B10" s="362" t="s">
        <v>571</v>
      </c>
      <c r="C10" s="362"/>
      <c r="D10" s="362"/>
      <c r="E10" s="362"/>
      <c r="F10" s="362"/>
    </row>
    <row r="11" spans="1:27" ht="16.95" customHeight="1">
      <c r="B11" s="363" t="s">
        <v>572</v>
      </c>
      <c r="C11" s="363"/>
      <c r="D11" s="363"/>
      <c r="E11" s="363"/>
      <c r="F11" s="363"/>
    </row>
    <row r="12" spans="1:27" ht="16.95" customHeight="1">
      <c r="B12" s="363" t="s">
        <v>573</v>
      </c>
      <c r="C12" s="363"/>
      <c r="D12" s="363"/>
      <c r="E12" s="363"/>
      <c r="F12" s="363"/>
    </row>
    <row r="13" spans="1:27" ht="16.95" customHeight="1">
      <c r="B13" s="372" t="s">
        <v>574</v>
      </c>
      <c r="C13" s="372"/>
      <c r="D13" s="372"/>
      <c r="E13" s="372"/>
      <c r="F13" s="372"/>
    </row>
    <row r="14" spans="1:27" ht="16.95" customHeight="1">
      <c r="B14" s="389" t="s">
        <v>575</v>
      </c>
      <c r="C14" s="389"/>
      <c r="D14" s="389"/>
      <c r="E14" s="389"/>
      <c r="F14" s="389"/>
    </row>
    <row r="15" spans="1:27" s="85" customFormat="1"/>
    <row r="16" spans="1:27" ht="78" customHeight="1">
      <c r="B16" s="85"/>
      <c r="C16" s="44" t="s">
        <v>576</v>
      </c>
      <c r="D16" s="44" t="s">
        <v>577</v>
      </c>
      <c r="E16" s="44" t="s">
        <v>578</v>
      </c>
      <c r="F16" s="44" t="s">
        <v>445</v>
      </c>
    </row>
    <row r="17" spans="2:13" ht="16.95" customHeight="1">
      <c r="B17" s="85"/>
      <c r="C17" s="44" t="s">
        <v>203</v>
      </c>
      <c r="D17" s="44" t="s">
        <v>204</v>
      </c>
      <c r="E17" s="44" t="s">
        <v>205</v>
      </c>
      <c r="F17" s="44" t="s">
        <v>206</v>
      </c>
    </row>
    <row r="18" spans="2:13" ht="16.95" customHeight="1">
      <c r="B18" s="252" t="s">
        <v>579</v>
      </c>
      <c r="C18" s="252"/>
      <c r="D18" s="252"/>
      <c r="E18" s="252"/>
      <c r="F18" s="252"/>
    </row>
    <row r="19" spans="2:13" ht="16.95" customHeight="1">
      <c r="B19" s="12" t="s">
        <v>580</v>
      </c>
      <c r="C19" s="12"/>
      <c r="D19" s="159"/>
      <c r="E19" s="159"/>
      <c r="F19" s="101"/>
    </row>
    <row r="20" spans="2:13" ht="16.95" customHeight="1">
      <c r="B20" s="252" t="s">
        <v>581</v>
      </c>
      <c r="C20" s="252"/>
      <c r="D20" s="252"/>
      <c r="E20" s="252"/>
      <c r="F20" s="252"/>
    </row>
    <row r="21" spans="2:13" ht="16.95" customHeight="1">
      <c r="B21" s="244" t="s">
        <v>582</v>
      </c>
      <c r="C21" s="159"/>
      <c r="D21" s="159"/>
      <c r="E21" s="159"/>
      <c r="F21" s="101"/>
    </row>
    <row r="22" spans="2:13" ht="16.95" customHeight="1">
      <c r="B22" s="244" t="s">
        <v>582</v>
      </c>
      <c r="C22" s="159"/>
      <c r="D22" s="159"/>
      <c r="E22" s="159"/>
      <c r="F22" s="101"/>
    </row>
    <row r="23" spans="2:13" ht="16.95" customHeight="1">
      <c r="B23" s="244"/>
      <c r="C23" s="159"/>
      <c r="D23" s="159"/>
      <c r="E23" s="159"/>
      <c r="F23" s="101"/>
    </row>
    <row r="24" spans="2:13" ht="16.95" customHeight="1">
      <c r="B24" s="244"/>
      <c r="C24" s="244"/>
      <c r="D24" s="159"/>
      <c r="E24" s="159"/>
      <c r="F24" s="101"/>
    </row>
    <row r="25" spans="2:13" s="85" customFormat="1" ht="16.95" customHeight="1"/>
    <row r="26" spans="2:13" s="85" customFormat="1" ht="16.95" customHeight="1">
      <c r="B26" s="126" t="s">
        <v>233</v>
      </c>
    </row>
    <row r="27" spans="2:13" s="85" customFormat="1" ht="16.95" customHeight="1">
      <c r="B27" s="105" t="s">
        <v>203</v>
      </c>
      <c r="C27" s="85" t="s">
        <v>583</v>
      </c>
    </row>
    <row r="28" spans="2:13" s="85" customFormat="1" ht="59.7" customHeight="1">
      <c r="B28" s="105" t="s">
        <v>204</v>
      </c>
      <c r="C28" s="339" t="s">
        <v>584</v>
      </c>
      <c r="D28" s="339"/>
      <c r="E28" s="339"/>
      <c r="F28" s="339"/>
      <c r="G28" s="127"/>
      <c r="H28" s="245"/>
      <c r="I28" s="245"/>
      <c r="J28" s="245"/>
      <c r="K28" s="245"/>
      <c r="L28" s="245"/>
      <c r="M28" s="245"/>
    </row>
    <row r="29" spans="2:13" s="85" customFormat="1" ht="56.7" customHeight="1">
      <c r="B29" s="105"/>
      <c r="C29" s="339" t="e">
        <f>#VALUE!</f>
        <v>#VALUE!</v>
      </c>
      <c r="D29" s="339"/>
      <c r="E29" s="339"/>
      <c r="F29" s="106"/>
      <c r="G29" s="127"/>
      <c r="H29" s="245"/>
      <c r="I29" s="245"/>
      <c r="J29" s="245"/>
      <c r="K29" s="245"/>
      <c r="L29" s="245"/>
      <c r="M29" s="245"/>
    </row>
    <row r="30" spans="2:13" s="85" customFormat="1" ht="16.95" customHeight="1">
      <c r="B30" s="105" t="s">
        <v>205</v>
      </c>
      <c r="C30" s="339" t="s">
        <v>585</v>
      </c>
      <c r="D30" s="339"/>
      <c r="E30" s="339"/>
      <c r="F30" s="339"/>
      <c r="G30" s="106"/>
      <c r="H30" s="148"/>
      <c r="I30" s="148"/>
      <c r="J30" s="148"/>
      <c r="K30" s="148"/>
      <c r="L30" s="148"/>
      <c r="M30" s="245"/>
    </row>
    <row r="31" spans="2:13" s="85" customFormat="1" ht="16.95" customHeight="1">
      <c r="B31" s="105" t="s">
        <v>206</v>
      </c>
      <c r="C31" s="339" t="s">
        <v>586</v>
      </c>
      <c r="D31" s="339"/>
      <c r="E31" s="339"/>
      <c r="F31" s="339"/>
      <c r="G31" s="339"/>
      <c r="H31" s="339"/>
      <c r="I31" s="339"/>
    </row>
    <row r="32" spans="2:13" s="85" customFormat="1" ht="30" customHeight="1">
      <c r="B32" s="253"/>
      <c r="C32" s="340"/>
      <c r="D32" s="340"/>
      <c r="E32" s="340"/>
      <c r="F32" s="340"/>
      <c r="G32" s="340"/>
      <c r="H32" s="340"/>
      <c r="I32" s="340"/>
    </row>
    <row r="33" s="85" customFormat="1"/>
    <row r="34" s="85" customFormat="1"/>
    <row r="35" s="85" customFormat="1"/>
    <row r="36" s="85" customFormat="1"/>
    <row r="37" s="85" customFormat="1"/>
    <row r="38" s="85" customFormat="1"/>
    <row r="39" s="85" customFormat="1"/>
    <row r="40" s="85" customFormat="1"/>
    <row r="41" s="85" customFormat="1"/>
    <row r="42" s="85" customFormat="1"/>
    <row r="43" s="85" customFormat="1"/>
    <row r="44" s="85" customFormat="1"/>
    <row r="45" s="85" customFormat="1"/>
    <row r="46" s="85" customFormat="1"/>
    <row r="47" s="85" customFormat="1"/>
    <row r="48" s="85" customFormat="1"/>
    <row r="49" s="85" customFormat="1"/>
    <row r="50" s="85" customFormat="1"/>
    <row r="51" s="85" customFormat="1"/>
    <row r="52" s="85" customFormat="1"/>
  </sheetData>
  <mergeCells count="15">
    <mergeCell ref="B10:F10"/>
    <mergeCell ref="B3:D3"/>
    <mergeCell ref="C4:D4"/>
    <mergeCell ref="C5:D5"/>
    <mergeCell ref="C6:D6"/>
    <mergeCell ref="C7:D7"/>
    <mergeCell ref="C30:F30"/>
    <mergeCell ref="C31:I31"/>
    <mergeCell ref="C32:I32"/>
    <mergeCell ref="B11:F11"/>
    <mergeCell ref="B12:F12"/>
    <mergeCell ref="B13:F13"/>
    <mergeCell ref="B14:F14"/>
    <mergeCell ref="C28:F28"/>
    <mergeCell ref="C29:E29"/>
  </mergeCells>
  <conditionalFormatting sqref="B1 D1:F1">
    <cfRule type="cellIs" dxfId="3" priority="2" stopIfTrue="1" operator="equal">
      <formula>"Confidential"</formula>
    </cfRule>
    <cfRule type="cellIs" dxfId="2" priority="7" stopIfTrue="1" operator="equal">
      <formula>"Non-confidential"</formula>
    </cfRule>
  </conditionalFormatting>
  <hyperlinks>
    <hyperlink ref="G1" location="Glossary!A1" display="Glossary" xr:uid="{9448F75C-750C-4BC8-B34F-62212F6818AD}"/>
    <hyperlink ref="H1" location="Contents!A1" display="Contents page" xr:uid="{ED5E1641-B604-49E0-88CB-0691FE60389C}"/>
  </hyperlinks>
  <pageMargins left="0.70000000000000007" right="0.70000000000000007" top="0.75" bottom="0.75" header="0.30000000000000004" footer="0.30000000000000004"/>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8443F-7251-4CE9-9D7B-0B6AB141B948}">
  <sheetPr>
    <tabColor rgb="FF92D050"/>
  </sheetPr>
  <dimension ref="A1:L55"/>
  <sheetViews>
    <sheetView tabSelected="1" workbookViewId="0"/>
  </sheetViews>
  <sheetFormatPr defaultRowHeight="14.4"/>
  <cols>
    <col min="1" max="1" width="8.88671875" customWidth="1"/>
    <col min="2" max="2" width="33.88671875" customWidth="1"/>
    <col min="3" max="3" width="117.33203125" customWidth="1"/>
    <col min="4" max="10" width="8.88671875" hidden="1" customWidth="1"/>
    <col min="11" max="11" width="8.88671875" customWidth="1"/>
  </cols>
  <sheetData>
    <row r="1" spans="1:12" s="256" customFormat="1" ht="16.5" customHeight="1">
      <c r="A1" s="254"/>
      <c r="B1" s="86" t="str">
        <f>Guidance!F19</f>
        <v>Non-confidential</v>
      </c>
      <c r="C1" s="255"/>
      <c r="D1" s="53"/>
      <c r="K1" s="391" t="s">
        <v>173</v>
      </c>
      <c r="L1" s="391"/>
    </row>
    <row r="2" spans="1:12" s="1" customFormat="1" ht="16.5" customHeight="1">
      <c r="A2" s="2"/>
      <c r="B2" s="3"/>
      <c r="C2" s="3"/>
      <c r="D2"/>
    </row>
    <row r="3" spans="1:12" s="1" customFormat="1" ht="26.4" customHeight="1">
      <c r="A3" s="2"/>
      <c r="B3" s="392" t="s">
        <v>587</v>
      </c>
      <c r="C3" s="392"/>
      <c r="D3"/>
    </row>
    <row r="4" spans="1:12" s="1" customFormat="1" ht="16.95" customHeight="1">
      <c r="A4" s="2"/>
      <c r="B4" s="257"/>
      <c r="C4" s="257"/>
      <c r="D4"/>
    </row>
    <row r="5" spans="1:12" s="1" customFormat="1" ht="16.95" customHeight="1">
      <c r="A5" s="2"/>
      <c r="B5" s="257"/>
      <c r="C5" s="257"/>
      <c r="D5"/>
    </row>
    <row r="6" spans="1:12" s="262" customFormat="1" ht="16.95" customHeight="1">
      <c r="A6" s="258"/>
      <c r="B6" s="259" t="s">
        <v>588</v>
      </c>
      <c r="C6" s="21" t="s">
        <v>589</v>
      </c>
      <c r="D6" s="260"/>
      <c r="E6" s="260"/>
      <c r="F6" s="260"/>
      <c r="G6" s="260"/>
      <c r="H6" s="260"/>
      <c r="I6" s="260"/>
      <c r="J6" s="260"/>
      <c r="K6" s="261"/>
    </row>
    <row r="7" spans="1:12" s="1" customFormat="1" ht="50.1" customHeight="1">
      <c r="A7" s="2"/>
      <c r="B7" s="263" t="s">
        <v>590</v>
      </c>
      <c r="C7" s="264" t="s">
        <v>591</v>
      </c>
      <c r="D7" s="264"/>
      <c r="E7" s="264"/>
      <c r="F7" s="264"/>
      <c r="G7" s="264"/>
      <c r="H7" s="264"/>
      <c r="I7" s="264"/>
      <c r="J7" s="264"/>
      <c r="K7" s="202"/>
    </row>
    <row r="8" spans="1:12" s="1" customFormat="1" ht="34.200000000000003" customHeight="1">
      <c r="A8" s="2"/>
      <c r="B8" s="263" t="s">
        <v>592</v>
      </c>
      <c r="C8" s="264" t="s">
        <v>593</v>
      </c>
      <c r="D8" s="264"/>
      <c r="E8" s="264"/>
      <c r="F8" s="264"/>
      <c r="G8" s="264"/>
      <c r="H8" s="264"/>
      <c r="I8" s="264"/>
      <c r="J8" s="264"/>
      <c r="K8" s="202"/>
    </row>
    <row r="9" spans="1:12" s="1" customFormat="1" ht="29.4" customHeight="1">
      <c r="A9" s="2"/>
      <c r="B9" s="263" t="s">
        <v>594</v>
      </c>
      <c r="C9" s="264" t="s">
        <v>595</v>
      </c>
      <c r="D9" s="264"/>
      <c r="E9" s="264"/>
      <c r="F9" s="264"/>
      <c r="G9" s="264"/>
      <c r="H9" s="264"/>
      <c r="I9" s="264"/>
      <c r="J9" s="264"/>
      <c r="K9" s="202"/>
    </row>
    <row r="10" spans="1:12" s="1" customFormat="1" ht="45" customHeight="1">
      <c r="A10" s="2"/>
      <c r="B10" s="263" t="s">
        <v>596</v>
      </c>
      <c r="C10" s="264" t="s">
        <v>597</v>
      </c>
      <c r="D10" s="264"/>
      <c r="E10" s="264"/>
      <c r="F10" s="264"/>
      <c r="G10" s="264"/>
      <c r="H10" s="264"/>
      <c r="I10" s="264"/>
      <c r="J10" s="264"/>
      <c r="K10" s="202"/>
    </row>
    <row r="11" spans="1:12" s="1" customFormat="1" ht="31.95" customHeight="1">
      <c r="A11" s="2"/>
      <c r="B11" s="263" t="s">
        <v>598</v>
      </c>
      <c r="C11" s="264" t="s">
        <v>599</v>
      </c>
      <c r="D11" s="264"/>
      <c r="E11" s="264"/>
      <c r="F11" s="264"/>
      <c r="G11" s="264"/>
      <c r="H11" s="264"/>
      <c r="I11" s="264"/>
      <c r="J11" s="264"/>
      <c r="K11" s="202"/>
    </row>
    <row r="12" spans="1:12" s="1" customFormat="1" ht="33.6" customHeight="1">
      <c r="A12" s="2"/>
      <c r="B12" s="263" t="s">
        <v>600</v>
      </c>
      <c r="C12" s="264" t="s">
        <v>601</v>
      </c>
      <c r="D12" s="264"/>
      <c r="E12" s="264"/>
      <c r="F12" s="264"/>
      <c r="G12" s="264"/>
      <c r="H12" s="264"/>
      <c r="I12" s="264"/>
      <c r="J12" s="264"/>
      <c r="K12" s="202"/>
    </row>
    <row r="13" spans="1:12" s="1" customFormat="1" ht="33" customHeight="1">
      <c r="A13" s="2"/>
      <c r="B13" s="263" t="s">
        <v>602</v>
      </c>
      <c r="C13" s="264" t="s">
        <v>603</v>
      </c>
      <c r="D13" s="264"/>
      <c r="E13" s="264"/>
      <c r="F13" s="264"/>
      <c r="G13" s="264"/>
      <c r="H13" s="264"/>
      <c r="I13" s="264"/>
      <c r="J13" s="264"/>
      <c r="K13" s="202"/>
    </row>
    <row r="14" spans="1:12" s="1" customFormat="1" ht="33" customHeight="1">
      <c r="A14" s="2"/>
      <c r="B14" s="263" t="s">
        <v>604</v>
      </c>
      <c r="C14" s="264" t="s">
        <v>605</v>
      </c>
      <c r="D14" s="264"/>
      <c r="E14" s="264"/>
      <c r="F14" s="264"/>
      <c r="G14" s="264"/>
      <c r="H14" s="264"/>
      <c r="I14" s="264"/>
      <c r="J14" s="264"/>
      <c r="K14" s="202"/>
    </row>
    <row r="15" spans="1:12" s="1" customFormat="1" ht="50.1" customHeight="1">
      <c r="A15" s="2"/>
      <c r="B15" s="263" t="s">
        <v>606</v>
      </c>
      <c r="C15" s="264" t="s">
        <v>607</v>
      </c>
      <c r="D15" s="264"/>
      <c r="E15" s="264"/>
      <c r="F15" s="264"/>
      <c r="G15" s="264"/>
      <c r="H15" s="264"/>
      <c r="I15" s="264"/>
      <c r="J15" s="264"/>
      <c r="K15" s="202"/>
    </row>
    <row r="16" spans="1:12" s="1" customFormat="1" ht="16.95" customHeight="1">
      <c r="A16" s="2"/>
      <c r="B16" s="263" t="s">
        <v>608</v>
      </c>
      <c r="C16" s="264" t="s">
        <v>609</v>
      </c>
      <c r="D16" s="264"/>
      <c r="E16" s="264"/>
      <c r="F16" s="264"/>
      <c r="G16" s="264"/>
      <c r="H16" s="264"/>
      <c r="I16" s="264"/>
      <c r="J16" s="264"/>
      <c r="K16" s="202"/>
    </row>
    <row r="17" spans="1:11" s="1" customFormat="1" ht="31.2" customHeight="1">
      <c r="A17" s="2"/>
      <c r="B17" s="263" t="s">
        <v>610</v>
      </c>
      <c r="C17" s="264" t="s">
        <v>611</v>
      </c>
      <c r="D17" s="264"/>
      <c r="E17" s="264"/>
      <c r="F17" s="264"/>
      <c r="G17" s="264"/>
      <c r="H17" s="264"/>
      <c r="I17" s="264"/>
      <c r="J17" s="264"/>
      <c r="K17" s="202"/>
    </row>
    <row r="18" spans="1:11" s="1" customFormat="1" ht="31.95" customHeight="1">
      <c r="A18" s="2"/>
      <c r="B18" s="263" t="s">
        <v>612</v>
      </c>
      <c r="C18" s="264" t="s">
        <v>613</v>
      </c>
      <c r="D18" s="264"/>
      <c r="E18" s="264"/>
      <c r="F18" s="264"/>
      <c r="G18" s="264"/>
      <c r="H18" s="264"/>
      <c r="I18" s="264"/>
      <c r="J18" s="264"/>
      <c r="K18" s="202"/>
    </row>
    <row r="19" spans="1:11" s="1" customFormat="1" ht="37.950000000000003" customHeight="1">
      <c r="A19" s="2"/>
      <c r="B19" s="263" t="s">
        <v>259</v>
      </c>
      <c r="C19" s="264" t="s">
        <v>614</v>
      </c>
      <c r="D19" s="264"/>
      <c r="E19" s="264"/>
      <c r="F19" s="264"/>
      <c r="G19" s="264"/>
      <c r="H19" s="264"/>
      <c r="I19" s="264"/>
      <c r="J19" s="264"/>
      <c r="K19" s="202"/>
    </row>
    <row r="20" spans="1:11" s="1" customFormat="1" ht="22.2" customHeight="1">
      <c r="A20" s="2"/>
      <c r="B20" s="263" t="s">
        <v>615</v>
      </c>
      <c r="C20" s="264" t="s">
        <v>616</v>
      </c>
      <c r="D20" s="264"/>
      <c r="E20" s="264"/>
      <c r="F20" s="264"/>
      <c r="G20" s="264"/>
      <c r="H20" s="264"/>
      <c r="I20" s="264"/>
      <c r="J20" s="264"/>
      <c r="K20" s="202"/>
    </row>
    <row r="21" spans="1:11" s="1" customFormat="1" ht="50.1" customHeight="1">
      <c r="A21" s="2"/>
      <c r="B21" s="263" t="s">
        <v>617</v>
      </c>
      <c r="C21" s="264" t="s">
        <v>618</v>
      </c>
      <c r="D21" s="264"/>
      <c r="E21" s="264"/>
      <c r="F21" s="264"/>
      <c r="G21" s="264"/>
      <c r="H21" s="264"/>
      <c r="I21" s="264"/>
      <c r="J21" s="264"/>
      <c r="K21" s="202"/>
    </row>
    <row r="22" spans="1:11" s="1" customFormat="1" ht="50.1" customHeight="1">
      <c r="A22" s="2"/>
      <c r="B22" s="263" t="s">
        <v>619</v>
      </c>
      <c r="C22" s="264" t="s">
        <v>620</v>
      </c>
      <c r="D22" s="265"/>
      <c r="E22" s="265"/>
      <c r="F22" s="265"/>
      <c r="G22" s="265"/>
      <c r="H22" s="265"/>
      <c r="I22" s="265"/>
      <c r="J22" s="265"/>
      <c r="K22" s="202"/>
    </row>
    <row r="23" spans="1:11" s="1" customFormat="1" ht="39" customHeight="1">
      <c r="A23" s="2"/>
      <c r="B23" s="263" t="s">
        <v>621</v>
      </c>
      <c r="C23" s="264" t="s">
        <v>622</v>
      </c>
      <c r="D23" s="266"/>
      <c r="E23" s="266"/>
      <c r="F23" s="266"/>
      <c r="G23" s="266"/>
      <c r="H23" s="266"/>
      <c r="I23" s="266"/>
      <c r="J23" s="266"/>
      <c r="K23" s="202"/>
    </row>
    <row r="24" spans="1:11" s="1" customFormat="1" ht="36" customHeight="1">
      <c r="A24" s="2"/>
      <c r="B24" s="263" t="s">
        <v>623</v>
      </c>
      <c r="C24" s="264" t="s">
        <v>624</v>
      </c>
      <c r="D24" s="265"/>
      <c r="E24" s="265"/>
      <c r="F24" s="265"/>
      <c r="G24" s="265"/>
      <c r="H24" s="265"/>
      <c r="I24" s="265"/>
      <c r="J24" s="265"/>
      <c r="K24" s="202"/>
    </row>
    <row r="25" spans="1:11" s="1" customFormat="1" ht="21" customHeight="1">
      <c r="A25" s="2"/>
      <c r="B25" s="263" t="s">
        <v>625</v>
      </c>
      <c r="C25" s="264" t="s">
        <v>626</v>
      </c>
      <c r="D25" s="265"/>
      <c r="E25" s="265"/>
      <c r="F25" s="265"/>
      <c r="G25" s="265"/>
      <c r="H25" s="265"/>
      <c r="I25" s="265"/>
      <c r="J25" s="265"/>
      <c r="K25" s="202"/>
    </row>
    <row r="26" spans="1:11" s="1" customFormat="1" ht="19.95" customHeight="1">
      <c r="A26" s="2"/>
      <c r="B26" s="263" t="s">
        <v>627</v>
      </c>
      <c r="C26" s="264" t="s">
        <v>628</v>
      </c>
      <c r="D26" s="266"/>
      <c r="E26" s="266"/>
      <c r="F26" s="266"/>
      <c r="G26" s="266"/>
      <c r="H26" s="266"/>
      <c r="I26" s="266"/>
      <c r="J26" s="266"/>
      <c r="K26" s="202"/>
    </row>
    <row r="27" spans="1:11" s="1" customFormat="1" ht="33" customHeight="1">
      <c r="A27" s="2"/>
      <c r="B27" s="263" t="s">
        <v>629</v>
      </c>
      <c r="C27" s="264" t="s">
        <v>630</v>
      </c>
      <c r="D27" s="265"/>
      <c r="E27" s="265"/>
      <c r="F27" s="265"/>
      <c r="G27" s="265"/>
      <c r="H27" s="265"/>
      <c r="I27" s="265"/>
      <c r="J27" s="265"/>
      <c r="K27" s="202"/>
    </row>
    <row r="28" spans="1:11" s="1" customFormat="1" ht="36" customHeight="1">
      <c r="A28" s="2"/>
      <c r="B28" s="263" t="s">
        <v>631</v>
      </c>
      <c r="C28" s="264" t="s">
        <v>632</v>
      </c>
      <c r="D28" s="265"/>
      <c r="E28" s="265"/>
      <c r="F28" s="265"/>
      <c r="G28" s="265"/>
      <c r="H28" s="265"/>
      <c r="I28" s="265"/>
      <c r="J28" s="265"/>
      <c r="K28" s="202"/>
    </row>
    <row r="29" spans="1:11" s="1" customFormat="1" ht="21.6" customHeight="1">
      <c r="A29" s="2"/>
      <c r="B29" s="263" t="s">
        <v>633</v>
      </c>
      <c r="C29" s="264" t="s">
        <v>634</v>
      </c>
      <c r="D29" s="265"/>
      <c r="E29" s="265"/>
      <c r="F29" s="265"/>
      <c r="G29" s="265"/>
      <c r="H29" s="265"/>
      <c r="I29" s="265"/>
      <c r="J29" s="265"/>
      <c r="K29" s="202"/>
    </row>
    <row r="30" spans="1:11" s="1" customFormat="1" ht="50.1" customHeight="1">
      <c r="A30" s="2"/>
      <c r="B30" s="263" t="s">
        <v>635</v>
      </c>
      <c r="C30" s="264" t="s">
        <v>636</v>
      </c>
      <c r="D30" s="265"/>
      <c r="E30" s="265"/>
      <c r="F30" s="265"/>
      <c r="G30" s="265"/>
      <c r="H30" s="265"/>
      <c r="I30" s="265"/>
      <c r="J30" s="265"/>
      <c r="K30" s="202"/>
    </row>
    <row r="31" spans="1:11" s="1" customFormat="1" ht="34.950000000000003" customHeight="1">
      <c r="A31" s="2"/>
      <c r="B31" s="263" t="s">
        <v>164</v>
      </c>
      <c r="C31" s="264" t="s">
        <v>637</v>
      </c>
      <c r="D31" s="265"/>
      <c r="E31" s="265"/>
      <c r="F31" s="265"/>
      <c r="G31" s="265"/>
      <c r="H31" s="265"/>
      <c r="I31" s="265"/>
      <c r="J31" s="265"/>
      <c r="K31" s="202"/>
    </row>
    <row r="32" spans="1:11" s="1" customFormat="1" ht="34.950000000000003" customHeight="1" thickBot="1">
      <c r="A32" s="2"/>
      <c r="B32" s="263" t="s">
        <v>638</v>
      </c>
      <c r="C32" s="267" t="s">
        <v>639</v>
      </c>
      <c r="D32" s="265"/>
      <c r="E32" s="265"/>
      <c r="F32" s="265"/>
      <c r="G32" s="265"/>
      <c r="H32" s="265"/>
      <c r="I32" s="265"/>
      <c r="J32" s="265"/>
      <c r="K32" s="202"/>
    </row>
    <row r="33" spans="1:11" s="1" customFormat="1" ht="50.1" customHeight="1" thickBot="1">
      <c r="A33" s="2"/>
      <c r="B33" s="263" t="s">
        <v>640</v>
      </c>
      <c r="C33" s="267" t="s">
        <v>641</v>
      </c>
      <c r="D33" s="266"/>
      <c r="E33" s="266"/>
      <c r="F33" s="266"/>
      <c r="G33" s="266"/>
      <c r="H33" s="266"/>
      <c r="I33" s="266"/>
      <c r="J33" s="266"/>
      <c r="K33" s="202"/>
    </row>
    <row r="34" spans="1:11" s="1" customFormat="1" ht="33" customHeight="1">
      <c r="A34" s="2"/>
      <c r="B34" s="263" t="s">
        <v>642</v>
      </c>
      <c r="C34" s="264" t="s">
        <v>643</v>
      </c>
      <c r="D34" s="265"/>
      <c r="E34" s="265"/>
      <c r="F34" s="265"/>
      <c r="G34" s="265"/>
      <c r="H34" s="265"/>
      <c r="I34" s="265"/>
      <c r="J34" s="265"/>
      <c r="K34" s="202"/>
    </row>
    <row r="35" spans="1:11" s="1" customFormat="1" ht="50.1" customHeight="1">
      <c r="A35" s="2"/>
      <c r="B35" s="263" t="s">
        <v>644</v>
      </c>
      <c r="C35" s="264" t="s">
        <v>645</v>
      </c>
      <c r="D35" s="265"/>
      <c r="E35" s="265"/>
      <c r="F35" s="265"/>
      <c r="G35" s="265"/>
      <c r="H35" s="265"/>
      <c r="I35" s="265"/>
      <c r="J35" s="265"/>
      <c r="K35" s="202"/>
    </row>
    <row r="36" spans="1:11" s="1" customFormat="1" ht="34.950000000000003" customHeight="1">
      <c r="A36" s="2"/>
      <c r="B36" s="263" t="s">
        <v>646</v>
      </c>
      <c r="C36" s="264" t="s">
        <v>647</v>
      </c>
      <c r="D36" s="265"/>
      <c r="E36" s="265"/>
      <c r="F36" s="265"/>
      <c r="G36" s="265"/>
      <c r="H36" s="265"/>
      <c r="I36" s="265"/>
      <c r="J36" s="265"/>
      <c r="K36" s="202"/>
    </row>
    <row r="37" spans="1:11" s="1" customFormat="1" ht="49.95" customHeight="1">
      <c r="A37" s="2"/>
      <c r="B37" s="263" t="s">
        <v>648</v>
      </c>
      <c r="C37" s="264" t="s">
        <v>649</v>
      </c>
      <c r="D37" s="265"/>
      <c r="E37" s="265"/>
      <c r="F37" s="265"/>
      <c r="G37" s="265"/>
      <c r="H37" s="265"/>
      <c r="I37" s="265"/>
      <c r="J37" s="265"/>
      <c r="K37" s="202"/>
    </row>
    <row r="38" spans="1:11" s="1" customFormat="1" ht="37.200000000000003" customHeight="1">
      <c r="A38" s="2"/>
      <c r="B38" s="263" t="s">
        <v>650</v>
      </c>
      <c r="C38" s="264" t="s">
        <v>651</v>
      </c>
      <c r="D38" s="266"/>
      <c r="E38" s="266"/>
      <c r="F38" s="266"/>
      <c r="G38" s="266"/>
      <c r="H38" s="266"/>
      <c r="I38" s="266"/>
      <c r="J38" s="266"/>
      <c r="K38" s="202"/>
    </row>
    <row r="39" spans="1:11" s="1" customFormat="1" ht="50.1" customHeight="1">
      <c r="A39" s="2"/>
      <c r="B39" s="263" t="s">
        <v>652</v>
      </c>
      <c r="C39" s="264" t="s">
        <v>653</v>
      </c>
      <c r="D39" s="265"/>
      <c r="E39" s="265"/>
      <c r="F39" s="265"/>
      <c r="G39" s="265"/>
      <c r="H39" s="265"/>
      <c r="I39" s="265"/>
      <c r="J39" s="265"/>
      <c r="K39" s="202"/>
    </row>
    <row r="40" spans="1:11" s="1" customFormat="1" ht="33.6" customHeight="1">
      <c r="A40" s="2"/>
      <c r="B40" s="263" t="s">
        <v>654</v>
      </c>
      <c r="C40" s="264" t="s">
        <v>655</v>
      </c>
      <c r="D40" s="265"/>
      <c r="E40" s="265"/>
      <c r="F40" s="265"/>
      <c r="G40" s="265"/>
      <c r="H40" s="265"/>
      <c r="I40" s="265"/>
      <c r="J40" s="265"/>
      <c r="K40" s="202"/>
    </row>
    <row r="41" spans="1:11" s="1" customFormat="1" ht="22.95" customHeight="1">
      <c r="A41" s="2"/>
      <c r="B41" s="263" t="s">
        <v>656</v>
      </c>
      <c r="C41" s="264" t="s">
        <v>657</v>
      </c>
      <c r="D41" s="265"/>
      <c r="E41" s="265"/>
      <c r="F41" s="265"/>
      <c r="G41" s="265"/>
      <c r="H41" s="265"/>
      <c r="I41" s="265"/>
      <c r="J41" s="265"/>
      <c r="K41" s="202"/>
    </row>
    <row r="42" spans="1:11" s="1" customFormat="1" ht="50.1" customHeight="1">
      <c r="A42" s="2"/>
      <c r="B42" s="263" t="s">
        <v>658</v>
      </c>
      <c r="C42" s="264" t="s">
        <v>659</v>
      </c>
      <c r="D42" s="265"/>
      <c r="E42" s="265"/>
      <c r="F42" s="265"/>
      <c r="G42" s="265"/>
      <c r="H42" s="265"/>
      <c r="I42" s="265"/>
      <c r="J42" s="265"/>
      <c r="K42" s="202"/>
    </row>
    <row r="43" spans="1:11" s="1" customFormat="1" ht="60" customHeight="1">
      <c r="A43" s="2"/>
      <c r="B43" s="263" t="s">
        <v>660</v>
      </c>
      <c r="C43" s="264" t="s">
        <v>661</v>
      </c>
      <c r="D43" s="265"/>
      <c r="E43" s="265"/>
      <c r="F43" s="265"/>
      <c r="G43" s="265"/>
      <c r="H43" s="265"/>
      <c r="I43" s="265"/>
      <c r="J43" s="265"/>
      <c r="K43" s="202"/>
    </row>
    <row r="44" spans="1:11" s="1" customFormat="1" ht="33" customHeight="1">
      <c r="A44" s="2"/>
      <c r="B44" s="263" t="s">
        <v>17</v>
      </c>
      <c r="C44" s="264" t="s">
        <v>662</v>
      </c>
      <c r="D44" s="265"/>
      <c r="E44" s="265"/>
      <c r="F44" s="265"/>
      <c r="G44" s="265"/>
      <c r="H44" s="265"/>
      <c r="I44" s="265"/>
      <c r="J44" s="265"/>
      <c r="K44" s="202"/>
    </row>
    <row r="45" spans="1:11" s="1" customFormat="1" ht="38.4" customHeight="1">
      <c r="A45" s="2"/>
      <c r="B45" s="263" t="s">
        <v>663</v>
      </c>
      <c r="C45" s="264" t="s">
        <v>664</v>
      </c>
      <c r="D45" s="265"/>
      <c r="E45" s="265"/>
      <c r="F45" s="265"/>
      <c r="G45" s="265"/>
      <c r="H45" s="265"/>
      <c r="I45" s="265"/>
      <c r="J45" s="265"/>
      <c r="K45" s="202"/>
    </row>
    <row r="46" spans="1:11" s="1" customFormat="1" ht="37.950000000000003" customHeight="1">
      <c r="A46" s="2"/>
      <c r="B46" s="268" t="s">
        <v>665</v>
      </c>
      <c r="C46" s="264" t="s">
        <v>666</v>
      </c>
      <c r="D46" s="265"/>
      <c r="E46" s="265"/>
      <c r="F46" s="265"/>
      <c r="G46" s="265"/>
      <c r="H46" s="265"/>
      <c r="I46" s="265"/>
      <c r="J46" s="265"/>
      <c r="K46" s="202"/>
    </row>
    <row r="47" spans="1:11" s="1" customFormat="1" ht="19.2" customHeight="1">
      <c r="A47" s="2"/>
      <c r="B47" s="268" t="s">
        <v>667</v>
      </c>
      <c r="C47" s="264" t="s">
        <v>668</v>
      </c>
      <c r="D47" s="265"/>
      <c r="E47" s="265"/>
      <c r="F47" s="265"/>
      <c r="G47" s="265"/>
      <c r="H47" s="265"/>
      <c r="I47" s="265"/>
      <c r="J47" s="265"/>
      <c r="K47" s="202"/>
    </row>
    <row r="48" spans="1:11" s="1" customFormat="1" ht="60" customHeight="1">
      <c r="A48" s="2"/>
      <c r="B48" s="263" t="s">
        <v>669</v>
      </c>
      <c r="C48" s="264" t="s">
        <v>670</v>
      </c>
      <c r="D48" s="265"/>
      <c r="E48" s="265"/>
      <c r="F48" s="265"/>
      <c r="G48" s="265"/>
      <c r="H48" s="265"/>
      <c r="I48" s="265"/>
      <c r="J48" s="265"/>
      <c r="K48" s="202"/>
    </row>
    <row r="49" spans="1:11" s="1" customFormat="1" ht="36" customHeight="1">
      <c r="A49" s="2"/>
      <c r="B49" s="263" t="s">
        <v>671</v>
      </c>
      <c r="C49" s="264" t="s">
        <v>672</v>
      </c>
      <c r="D49" s="265"/>
      <c r="E49" s="265"/>
      <c r="F49" s="265"/>
      <c r="G49" s="265"/>
      <c r="H49" s="265"/>
      <c r="I49" s="265"/>
      <c r="J49" s="265"/>
      <c r="K49" s="202"/>
    </row>
    <row r="50" spans="1:11" s="1" customFormat="1" ht="49.95" customHeight="1">
      <c r="A50" s="2"/>
      <c r="B50" s="263" t="s">
        <v>673</v>
      </c>
      <c r="C50" s="264" t="s">
        <v>674</v>
      </c>
      <c r="D50" s="265"/>
      <c r="E50" s="265"/>
      <c r="F50" s="265"/>
      <c r="G50" s="265"/>
      <c r="H50" s="265"/>
      <c r="I50" s="265"/>
      <c r="J50" s="265"/>
      <c r="K50" s="202"/>
    </row>
    <row r="51" spans="1:11" s="1" customFormat="1" ht="33.6" customHeight="1">
      <c r="A51" s="2"/>
      <c r="B51" s="263" t="s">
        <v>675</v>
      </c>
      <c r="C51" s="264" t="s">
        <v>676</v>
      </c>
      <c r="D51" s="265"/>
      <c r="E51" s="265"/>
      <c r="F51" s="265"/>
      <c r="G51" s="265"/>
      <c r="H51" s="265"/>
      <c r="I51" s="265"/>
      <c r="J51" s="265"/>
      <c r="K51" s="202"/>
    </row>
    <row r="52" spans="1:11" s="1" customFormat="1" ht="34.200000000000003" customHeight="1">
      <c r="A52" s="2"/>
      <c r="B52" s="268" t="s">
        <v>677</v>
      </c>
      <c r="C52" s="264" t="s">
        <v>678</v>
      </c>
      <c r="D52" s="265"/>
      <c r="E52" s="265"/>
      <c r="F52" s="265"/>
      <c r="G52" s="265"/>
      <c r="H52" s="265"/>
      <c r="I52" s="265"/>
      <c r="J52" s="265"/>
      <c r="K52" s="202"/>
    </row>
    <row r="53" spans="1:11" s="1" customFormat="1" ht="53.4" customHeight="1">
      <c r="A53" s="2"/>
      <c r="B53" s="263" t="s">
        <v>679</v>
      </c>
      <c r="C53" s="264" t="s">
        <v>680</v>
      </c>
      <c r="D53" s="265"/>
      <c r="E53" s="265"/>
      <c r="F53" s="265"/>
      <c r="G53" s="265"/>
      <c r="H53" s="265"/>
      <c r="I53" s="265"/>
      <c r="J53" s="265"/>
      <c r="K53" s="202"/>
    </row>
    <row r="54" spans="1:11" s="1" customFormat="1" ht="44.4" customHeight="1">
      <c r="A54" s="2"/>
      <c r="B54" s="263" t="s">
        <v>681</v>
      </c>
      <c r="C54" s="264" t="s">
        <v>682</v>
      </c>
      <c r="D54" s="265"/>
      <c r="E54" s="265"/>
      <c r="F54" s="265"/>
      <c r="G54" s="265"/>
      <c r="H54" s="265"/>
      <c r="I54" s="265"/>
      <c r="J54" s="265"/>
      <c r="K54" s="202"/>
    </row>
    <row r="55" spans="1:11" s="1" customFormat="1" ht="37.950000000000003" customHeight="1">
      <c r="A55" s="2"/>
      <c r="B55" s="263" t="s">
        <v>683</v>
      </c>
      <c r="C55" s="264" t="s">
        <v>684</v>
      </c>
      <c r="D55" s="265"/>
      <c r="E55" s="265"/>
      <c r="F55" s="265"/>
      <c r="G55" s="265"/>
      <c r="H55" s="265"/>
      <c r="I55" s="265"/>
      <c r="J55" s="265"/>
      <c r="K55" s="202"/>
    </row>
  </sheetData>
  <mergeCells count="2">
    <mergeCell ref="K1:L1"/>
    <mergeCell ref="B3:C3"/>
  </mergeCells>
  <conditionalFormatting sqref="B1">
    <cfRule type="cellIs" dxfId="1" priority="2" stopIfTrue="1" operator="equal">
      <formula>"Confidential"</formula>
    </cfRule>
    <cfRule type="cellIs" dxfId="0" priority="7" stopIfTrue="1" operator="equal">
      <formula>"Non-confidential"</formula>
    </cfRule>
  </conditionalFormatting>
  <hyperlinks>
    <hyperlink ref="K1" location="Contents!A1" display="Contents page" xr:uid="{5F22ED4C-0394-43B5-AFBD-BC3C5CA6E80E}"/>
    <hyperlink ref="C29" r:id="rId1" xr:uid="{3A98A6CB-10A1-486D-8146-D779BE0C82BA}"/>
    <hyperlink ref="C33" r:id="rId2" xr:uid="{0D8C5836-07D1-494F-B1A9-2ED7E54B5F3E}"/>
  </hyperlinks>
  <pageMargins left="0.70000000000000007" right="0.70000000000000007" top="0.75" bottom="0.75" header="0.30000000000000004" footer="0.3000000000000000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13764-76DD-400C-98A5-20B8EB7824AF}">
  <dimension ref="A2:D16"/>
  <sheetViews>
    <sheetView workbookViewId="0"/>
  </sheetViews>
  <sheetFormatPr defaultRowHeight="14.4"/>
  <cols>
    <col min="1" max="1" width="11.6640625" style="55" customWidth="1"/>
    <col min="2" max="2" width="48" style="55" customWidth="1"/>
    <col min="3" max="3" width="47.6640625" style="56" customWidth="1"/>
    <col min="4" max="4" width="69.6640625" style="55" customWidth="1"/>
    <col min="5" max="5" width="8.88671875" customWidth="1"/>
  </cols>
  <sheetData>
    <row r="2" spans="1:4" ht="40.200000000000003" customHeight="1">
      <c r="A2" s="336" t="s">
        <v>137</v>
      </c>
      <c r="B2" s="336"/>
    </row>
    <row r="5" spans="1:4" s="59" customFormat="1" ht="17.399999999999999">
      <c r="A5" s="57" t="s">
        <v>138</v>
      </c>
      <c r="B5" s="57" t="s">
        <v>139</v>
      </c>
      <c r="C5" s="57" t="s">
        <v>140</v>
      </c>
      <c r="D5" s="58" t="s">
        <v>141</v>
      </c>
    </row>
    <row r="6" spans="1:4" s="59" customFormat="1" ht="15.6">
      <c r="A6" s="60" t="s">
        <v>142</v>
      </c>
      <c r="B6" s="61" t="s">
        <v>143</v>
      </c>
      <c r="C6" s="62" t="s">
        <v>144</v>
      </c>
      <c r="D6" s="62" t="s">
        <v>145</v>
      </c>
    </row>
    <row r="7" spans="1:4" s="59" customFormat="1" ht="15.6">
      <c r="A7" s="63" t="s">
        <v>146</v>
      </c>
      <c r="B7" s="64" t="s">
        <v>147</v>
      </c>
      <c r="C7" s="65" t="s">
        <v>148</v>
      </c>
      <c r="D7" s="66"/>
    </row>
    <row r="8" spans="1:4" s="59" customFormat="1" ht="15.6">
      <c r="A8" s="337" t="s">
        <v>149</v>
      </c>
      <c r="B8" s="67" t="s">
        <v>150</v>
      </c>
      <c r="C8" s="338" t="s">
        <v>151</v>
      </c>
      <c r="D8" s="68" t="s">
        <v>152</v>
      </c>
    </row>
    <row r="9" spans="1:4" s="59" customFormat="1" ht="15.6">
      <c r="A9" s="337"/>
      <c r="B9" s="64" t="s">
        <v>153</v>
      </c>
      <c r="C9" s="338"/>
      <c r="D9" s="69" t="s">
        <v>154</v>
      </c>
    </row>
    <row r="10" spans="1:4" s="59" customFormat="1" ht="15.6">
      <c r="A10" s="337"/>
      <c r="B10" s="64" t="s">
        <v>155</v>
      </c>
      <c r="C10" s="338"/>
      <c r="D10" s="66" t="s">
        <v>156</v>
      </c>
    </row>
    <row r="11" spans="1:4" s="59" customFormat="1" ht="15.6">
      <c r="A11" s="337" t="s">
        <v>157</v>
      </c>
      <c r="B11" s="67" t="s">
        <v>158</v>
      </c>
      <c r="C11" s="335" t="s">
        <v>159</v>
      </c>
      <c r="D11" s="69" t="s">
        <v>160</v>
      </c>
    </row>
    <row r="12" spans="1:4" ht="15.6">
      <c r="A12" s="337"/>
      <c r="B12" s="70" t="s">
        <v>161</v>
      </c>
      <c r="C12" s="335"/>
      <c r="D12" s="66" t="s">
        <v>162</v>
      </c>
    </row>
    <row r="13" spans="1:4" ht="15.6">
      <c r="A13" s="71" t="s">
        <v>163</v>
      </c>
      <c r="B13" s="72" t="s">
        <v>164</v>
      </c>
      <c r="C13" s="68" t="s">
        <v>165</v>
      </c>
      <c r="D13" s="73" t="s">
        <v>166</v>
      </c>
    </row>
    <row r="14" spans="1:4" ht="15.6">
      <c r="A14" s="337" t="s">
        <v>167</v>
      </c>
      <c r="B14" s="72" t="s">
        <v>168</v>
      </c>
      <c r="C14" s="335" t="s">
        <v>169</v>
      </c>
      <c r="D14" s="335" t="s">
        <v>170</v>
      </c>
    </row>
    <row r="15" spans="1:4" ht="15.6">
      <c r="A15" s="337"/>
      <c r="B15" s="74" t="s">
        <v>171</v>
      </c>
      <c r="C15" s="335"/>
      <c r="D15" s="335"/>
    </row>
    <row r="16" spans="1:4" ht="15.6">
      <c r="A16" s="75"/>
      <c r="B16" s="61" t="s">
        <v>172</v>
      </c>
      <c r="C16" s="76"/>
      <c r="D16" s="76"/>
    </row>
  </sheetData>
  <mergeCells count="8">
    <mergeCell ref="D14:D15"/>
    <mergeCell ref="A2:B2"/>
    <mergeCell ref="A8:A10"/>
    <mergeCell ref="C8:C10"/>
    <mergeCell ref="A11:A12"/>
    <mergeCell ref="C11:C12"/>
    <mergeCell ref="A14:A15"/>
    <mergeCell ref="C14:C15"/>
  </mergeCells>
  <hyperlinks>
    <hyperlink ref="A6" location="'Section A&gt;&gt;&gt;&gt;'!A1" display="A" xr:uid="{D62F4C46-F886-473F-BE0E-B80951C41EC4}"/>
    <hyperlink ref="B6" location="'Related Parties'!A1" display="Related parties" xr:uid="{A54E1468-D18E-4BBE-909B-71A4D027D04A}"/>
    <hyperlink ref="A7" location="'Section B &gt;&gt;&gt;'!A1" display="B" xr:uid="{311C4845-1547-42E5-A8DC-7BD915272B74}"/>
    <hyperlink ref="B7" location="'Company''s like goods'!A1" display="Company's like goods" xr:uid="{2CB12DB9-5FD4-4B82-96BA-E934848E9F0D}"/>
    <hyperlink ref="A8" location="'Section C&gt;&gt;&gt;'!A1" display="C" xr:uid="{33114329-34EC-4673-8367-6AFDF5E1C2F1}"/>
    <hyperlink ref="B8" location="'Costs to make '!A1" display="Cost to make " xr:uid="{C5F5B15D-C208-45E0-AAED-679C61F10091}"/>
    <hyperlink ref="B9" location="'Cost Reconciliation'!A1" display="Costs reconcilation" xr:uid="{8468C4DA-E334-46E4-BE97-5368815F3D73}"/>
    <hyperlink ref="B10" location="'Purchases of like goods'!A1" display="Purchases of like goods" xr:uid="{BA9B33FF-4621-400A-81B1-6224753C8FC8}"/>
    <hyperlink ref="A11" location="'Section D &gt;&gt;&gt;'!A1" display="D" xr:uid="{E99EB5C5-8B96-4F7A-AF14-EBF33CF1BAA2}"/>
    <hyperlink ref="B11" location="'TbyT domestic sales'!A1" display="T by T domestic sales" xr:uid="{73636732-589C-4C6B-9018-A2545B78F2D3}"/>
    <hyperlink ref="B12" location="'Sales Reconciliation'!A1" display="Sales reconciliation" xr:uid="{D637D66E-0C8A-470B-8A7E-253141A44C27}"/>
    <hyperlink ref="A13" location="'Section E &gt;&gt;&gt;'!A1" display="E" xr:uid="{D02D7825-8938-4E82-9D16-9C30BA22B1EA}"/>
    <hyperlink ref="B13" location="Injury!A1" display="Injury" xr:uid="{A3EF05F9-4A25-46EC-9815-F6B2F873F1FB}"/>
    <hyperlink ref="A14" location="'Section G &gt;&gt;&gt;'!A1" display="G" xr:uid="{47C9EAAB-7B04-40E3-BAEE-05D1D4CBDF52}"/>
    <hyperlink ref="B14" location="'UK domestic companies'!A1" display="UK domestic companies" xr:uid="{D1191F08-ED0C-4D53-A9C8-7A69E5B99661}"/>
    <hyperlink ref="B15" location="'Employment by site'!A1" display="Employment by site" xr:uid="{DCAC4874-FFE7-4D59-971A-431811EDA190}"/>
    <hyperlink ref="B16" location="Glossary!A1" display="Glossary" xr:uid="{DB093310-BF23-4F1A-849F-13EEF038AA2B}"/>
  </hyperlinks>
  <pageMargins left="0.70000000000000007" right="0.70000000000000007" top="0.75" bottom="0.75" header="0.30000000000000004" footer="0.3000000000000000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A19BF-F6B8-4A5A-8D4E-AEBF0BC8D5B8}">
  <sheetPr>
    <tabColor rgb="FF92D050"/>
  </sheetPr>
  <dimension ref="A1:E8"/>
  <sheetViews>
    <sheetView workbookViewId="0"/>
  </sheetViews>
  <sheetFormatPr defaultRowHeight="14.4"/>
  <cols>
    <col min="1" max="1" width="21.6640625" style="55" customWidth="1"/>
    <col min="2" max="2" width="48" style="55" customWidth="1"/>
    <col min="3" max="3" width="47.6640625" style="56" customWidth="1"/>
    <col min="4" max="4" width="16.5546875" style="55" customWidth="1"/>
    <col min="5" max="5" width="19.109375" customWidth="1"/>
    <col min="6" max="6" width="8.88671875" customWidth="1"/>
  </cols>
  <sheetData>
    <row r="1" spans="1:5" s="81" customFormat="1" ht="13.8">
      <c r="A1" s="78"/>
      <c r="B1" s="78"/>
      <c r="C1" s="7"/>
      <c r="D1" s="79" t="s">
        <v>172</v>
      </c>
      <c r="E1" s="80" t="s">
        <v>173</v>
      </c>
    </row>
    <row r="2" spans="1:5">
      <c r="D2"/>
    </row>
    <row r="3" spans="1:5" ht="40.200000000000003" customHeight="1">
      <c r="A3" s="336" t="s">
        <v>144</v>
      </c>
      <c r="B3" s="336"/>
      <c r="C3" s="336"/>
    </row>
    <row r="6" spans="1:5" s="59" customFormat="1" ht="17.399999999999999">
      <c r="A6" s="82" t="s">
        <v>174</v>
      </c>
      <c r="B6" s="57" t="s">
        <v>140</v>
      </c>
      <c r="C6" s="58" t="s">
        <v>141</v>
      </c>
    </row>
    <row r="7" spans="1:5" s="59" customFormat="1" ht="15">
      <c r="A7" s="83" t="s">
        <v>143</v>
      </c>
      <c r="B7" s="62" t="s">
        <v>144</v>
      </c>
      <c r="C7" s="62" t="s">
        <v>175</v>
      </c>
    </row>
    <row r="8" spans="1:5" ht="15">
      <c r="C8" s="84"/>
      <c r="D8" s="84"/>
    </row>
  </sheetData>
  <mergeCells count="1">
    <mergeCell ref="A3:C3"/>
  </mergeCells>
  <hyperlinks>
    <hyperlink ref="D1" location="Glossary!A1" display="Glossary" xr:uid="{D151BDDF-628E-4DC3-B86F-56D1150268BD}"/>
    <hyperlink ref="E1" location="Contents!A1" display="Contents page" xr:uid="{520AF500-C2B4-4164-82F2-F3AF4FEEB502}"/>
    <hyperlink ref="A7" location="'Related Parties'!A1" display="Related parties" xr:uid="{1FCE5F05-A6D0-4FDC-A6CB-AD227C0F6579}"/>
  </hyperlinks>
  <pageMargins left="0.70000000000000007" right="0.70000000000000007" top="0.75" bottom="0.75" header="0.30000000000000004" footer="0.3000000000000000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676E5-FEB8-4EAD-AF50-286144D594EA}">
  <dimension ref="A1:AA69"/>
  <sheetViews>
    <sheetView topLeftCell="A15" workbookViewId="0">
      <selection activeCell="F22" sqref="B22:F23"/>
    </sheetView>
  </sheetViews>
  <sheetFormatPr defaultRowHeight="14.4"/>
  <cols>
    <col min="1" max="1" width="10.6640625" customWidth="1"/>
    <col min="2" max="2" width="49.33203125" bestFit="1" customWidth="1"/>
    <col min="3" max="3" width="135.21875" customWidth="1"/>
    <col min="4" max="4" width="33.44140625" bestFit="1" customWidth="1"/>
    <col min="5" max="5" width="25.109375" bestFit="1" customWidth="1"/>
    <col min="6" max="8" width="44.109375" bestFit="1" customWidth="1"/>
    <col min="9" max="9" width="10.6640625" customWidth="1"/>
    <col min="10" max="10" width="71.5546875" bestFit="1" customWidth="1"/>
    <col min="11" max="11" width="113.5546875" bestFit="1" customWidth="1"/>
    <col min="12" max="12" width="27.44140625" bestFit="1" customWidth="1"/>
    <col min="13" max="13" width="16.33203125" bestFit="1" customWidth="1"/>
    <col min="14" max="14" width="22.77734375" bestFit="1" customWidth="1"/>
    <col min="15" max="15" width="42.21875" bestFit="1" customWidth="1"/>
    <col min="16" max="16" width="61.77734375" bestFit="1" customWidth="1"/>
    <col min="17" max="17" width="8.88671875" customWidth="1"/>
  </cols>
  <sheetData>
    <row r="1" spans="1:27">
      <c r="A1" s="85"/>
      <c r="B1" s="86" t="str">
        <f>Guidance!F19</f>
        <v>Non-confidential</v>
      </c>
      <c r="C1" s="85"/>
      <c r="D1" s="85"/>
      <c r="E1" s="85"/>
      <c r="F1" s="85"/>
      <c r="G1" s="79" t="s">
        <v>172</v>
      </c>
      <c r="H1" s="80" t="s">
        <v>173</v>
      </c>
      <c r="I1" s="85"/>
      <c r="J1" s="85"/>
      <c r="K1" s="85"/>
      <c r="L1" s="85"/>
      <c r="M1" s="85"/>
      <c r="N1" s="85"/>
      <c r="O1" s="85"/>
      <c r="P1" s="85"/>
      <c r="Q1" s="85"/>
      <c r="R1" s="85"/>
      <c r="S1" s="85"/>
      <c r="T1" s="85"/>
      <c r="U1" s="85"/>
      <c r="V1" s="85"/>
      <c r="W1" s="85"/>
      <c r="X1" s="85"/>
      <c r="Y1" s="85"/>
      <c r="Z1" s="85"/>
      <c r="AA1" s="85"/>
    </row>
    <row r="2" spans="1:27" ht="15" thickBot="1">
      <c r="A2" s="85"/>
      <c r="B2" s="85"/>
      <c r="C2" s="85"/>
      <c r="D2" s="85"/>
      <c r="E2" s="85"/>
      <c r="F2" s="49"/>
      <c r="G2" s="49"/>
      <c r="H2" s="49"/>
      <c r="I2" s="49"/>
      <c r="J2" s="49"/>
      <c r="K2" s="49"/>
      <c r="L2" s="49"/>
      <c r="M2" s="49"/>
      <c r="N2" s="49"/>
      <c r="O2" s="85"/>
      <c r="P2" s="85"/>
      <c r="Q2" s="85"/>
      <c r="R2" s="85"/>
      <c r="S2" s="85"/>
      <c r="T2" s="85"/>
      <c r="U2" s="85"/>
      <c r="V2" s="85"/>
      <c r="W2" s="85"/>
      <c r="X2" s="85"/>
      <c r="Y2" s="85"/>
      <c r="Z2" s="85"/>
      <c r="AA2" s="85"/>
    </row>
    <row r="3" spans="1:27" ht="16.95" customHeight="1">
      <c r="A3" s="85"/>
      <c r="B3" s="345" t="s">
        <v>143</v>
      </c>
      <c r="C3" s="345"/>
      <c r="D3" s="345"/>
      <c r="E3" s="85"/>
      <c r="F3" s="49"/>
      <c r="G3" s="49"/>
      <c r="H3" s="49"/>
      <c r="I3" s="49"/>
      <c r="J3" s="49"/>
      <c r="K3" s="49"/>
      <c r="L3" s="49"/>
      <c r="M3" s="49"/>
      <c r="N3" s="49"/>
      <c r="O3" s="85"/>
      <c r="P3" s="85"/>
      <c r="Q3" s="85"/>
      <c r="R3" s="85"/>
      <c r="S3" s="85"/>
      <c r="T3" s="85"/>
      <c r="U3" s="85"/>
      <c r="V3" s="85"/>
      <c r="W3" s="85"/>
      <c r="X3" s="85"/>
      <c r="Y3" s="85"/>
      <c r="Z3" s="85"/>
      <c r="AA3" s="85"/>
    </row>
    <row r="4" spans="1:27" ht="16.95" customHeight="1">
      <c r="A4" s="85"/>
      <c r="B4" s="87" t="s">
        <v>176</v>
      </c>
      <c r="C4" s="346" t="str">
        <f>Guidance!$E11</f>
        <v>ER0083</v>
      </c>
      <c r="D4" s="346"/>
      <c r="E4" s="85"/>
      <c r="F4" s="49"/>
      <c r="G4" s="49"/>
      <c r="H4" s="49"/>
      <c r="I4" s="49"/>
      <c r="J4" s="49"/>
      <c r="K4" s="49"/>
      <c r="L4" s="49"/>
      <c r="M4" s="49"/>
      <c r="N4" s="49"/>
      <c r="O4" s="85"/>
      <c r="P4" s="85"/>
      <c r="Q4" s="85"/>
      <c r="R4" s="85"/>
      <c r="S4" s="85"/>
      <c r="T4" s="85"/>
      <c r="U4" s="85"/>
      <c r="V4" s="85"/>
      <c r="W4" s="85"/>
      <c r="X4" s="85"/>
      <c r="Y4" s="85"/>
      <c r="Z4" s="85"/>
      <c r="AA4" s="85"/>
    </row>
    <row r="5" spans="1:27" ht="16.95" customHeight="1">
      <c r="A5" s="85"/>
      <c r="B5" s="87" t="s">
        <v>177</v>
      </c>
      <c r="C5" s="347" t="str">
        <f>Guidance!$E13</f>
        <v>Greenergy Fuels Ltd</v>
      </c>
      <c r="D5" s="347"/>
      <c r="E5" s="88"/>
      <c r="F5" s="49"/>
      <c r="G5" s="49"/>
      <c r="H5" s="49"/>
      <c r="I5" s="49"/>
      <c r="J5" s="49"/>
      <c r="K5" s="49"/>
      <c r="L5" s="49"/>
      <c r="M5" s="49"/>
      <c r="N5" s="49"/>
      <c r="O5" s="85"/>
      <c r="P5" s="85"/>
      <c r="Q5" s="85"/>
      <c r="R5" s="85"/>
      <c r="S5" s="85"/>
      <c r="T5" s="85"/>
      <c r="U5" s="85"/>
      <c r="V5" s="85"/>
      <c r="W5" s="85"/>
      <c r="X5" s="85"/>
      <c r="Y5" s="85"/>
      <c r="Z5" s="85"/>
      <c r="AA5" s="85"/>
    </row>
    <row r="6" spans="1:27" ht="16.95" customHeight="1">
      <c r="A6" s="85"/>
      <c r="B6" s="89" t="s">
        <v>178</v>
      </c>
      <c r="C6" s="347" t="str">
        <f>INTERNAL_USE_!$B13</f>
        <v>01/01/2025 - 31/12/2025</v>
      </c>
      <c r="D6" s="347"/>
      <c r="E6" s="88"/>
      <c r="F6" s="49"/>
      <c r="G6" s="49"/>
      <c r="H6" s="49"/>
      <c r="I6" s="49"/>
      <c r="J6" s="49"/>
      <c r="K6" s="49"/>
      <c r="L6" s="49"/>
      <c r="M6" s="49"/>
      <c r="N6" s="49"/>
      <c r="O6" s="85"/>
      <c r="P6" s="85"/>
      <c r="Q6" s="85"/>
      <c r="R6" s="85"/>
      <c r="S6" s="85"/>
      <c r="T6" s="85"/>
      <c r="U6" s="85"/>
      <c r="V6" s="85"/>
      <c r="W6" s="85"/>
      <c r="X6" s="85"/>
      <c r="Y6" s="85"/>
      <c r="Z6" s="85"/>
      <c r="AA6" s="85"/>
    </row>
    <row r="7" spans="1:27" ht="16.95" customHeight="1">
      <c r="A7" s="85"/>
      <c r="B7" s="89" t="s">
        <v>179</v>
      </c>
      <c r="C7" s="347" t="str">
        <f>INTERNAL_USE_!$B9</f>
        <v>01/01/2022 - 31/12/2025</v>
      </c>
      <c r="D7" s="347"/>
      <c r="E7" s="88"/>
      <c r="F7" s="49"/>
      <c r="G7" s="49"/>
      <c r="H7" s="49"/>
      <c r="I7" s="49"/>
      <c r="J7" s="49"/>
      <c r="K7" s="49"/>
      <c r="L7" s="49"/>
      <c r="M7" s="49"/>
      <c r="N7" s="49"/>
      <c r="O7" s="85"/>
      <c r="P7" s="85"/>
      <c r="Q7" s="85"/>
      <c r="R7" s="85"/>
      <c r="S7" s="85"/>
      <c r="T7" s="85"/>
      <c r="U7" s="85"/>
      <c r="V7" s="85"/>
      <c r="W7" s="85"/>
      <c r="X7" s="85"/>
      <c r="Y7" s="85"/>
      <c r="Z7" s="85"/>
      <c r="AA7" s="85"/>
    </row>
    <row r="8" spans="1:27" ht="16.95" customHeight="1">
      <c r="A8" s="85"/>
      <c r="B8" s="85"/>
      <c r="C8" s="85"/>
      <c r="D8" s="85"/>
      <c r="E8" s="88"/>
      <c r="F8" s="49"/>
      <c r="G8" s="49"/>
      <c r="H8" s="49"/>
      <c r="I8" s="49"/>
      <c r="J8" s="85"/>
      <c r="K8" s="85"/>
      <c r="L8" s="85"/>
      <c r="M8" s="85"/>
      <c r="N8" s="85"/>
      <c r="O8" s="85"/>
      <c r="P8" s="85"/>
      <c r="Q8" s="85"/>
      <c r="R8" s="85"/>
      <c r="S8" s="85"/>
      <c r="T8" s="85"/>
      <c r="U8" s="85"/>
      <c r="V8" s="85"/>
      <c r="W8" s="85"/>
      <c r="X8" s="85"/>
      <c r="Y8" s="85"/>
      <c r="Z8" s="85"/>
      <c r="AA8" s="85"/>
    </row>
    <row r="9" spans="1:27" ht="16.95" customHeight="1">
      <c r="A9" s="85"/>
      <c r="B9" s="90" t="s">
        <v>180</v>
      </c>
      <c r="C9" s="85"/>
      <c r="D9" s="85"/>
      <c r="E9" s="88"/>
      <c r="F9" s="91"/>
      <c r="G9" s="91"/>
      <c r="H9" s="91"/>
      <c r="I9" s="91"/>
      <c r="J9" s="85"/>
      <c r="K9" s="85"/>
      <c r="L9" s="85"/>
      <c r="M9" s="85"/>
      <c r="N9" s="85"/>
      <c r="O9" s="85"/>
      <c r="P9" s="85"/>
      <c r="Q9" s="85"/>
      <c r="R9" s="85"/>
      <c r="S9" s="85"/>
      <c r="T9" s="85"/>
      <c r="U9" s="85"/>
      <c r="V9" s="85"/>
      <c r="W9" s="85"/>
      <c r="X9" s="85"/>
      <c r="Y9" s="85"/>
      <c r="Z9" s="85"/>
      <c r="AA9" s="85"/>
    </row>
    <row r="10" spans="1:27" ht="16.95" customHeight="1">
      <c r="A10" s="85"/>
      <c r="B10" s="344" t="s">
        <v>181</v>
      </c>
      <c r="C10" s="344"/>
      <c r="D10" s="344"/>
      <c r="E10" s="344"/>
      <c r="F10" s="344"/>
      <c r="G10" s="344"/>
      <c r="H10" s="344"/>
      <c r="I10" s="344"/>
      <c r="J10" s="344"/>
      <c r="K10" s="85"/>
      <c r="L10" s="85"/>
      <c r="M10" s="85"/>
      <c r="N10" s="85"/>
      <c r="O10" s="85"/>
      <c r="P10" s="85"/>
      <c r="Q10" s="85"/>
      <c r="R10" s="85"/>
      <c r="S10" s="85"/>
      <c r="T10" s="85"/>
      <c r="U10" s="85"/>
      <c r="V10" s="85"/>
      <c r="W10" s="85"/>
      <c r="X10" s="85"/>
      <c r="Y10" s="85"/>
      <c r="Z10" s="85"/>
      <c r="AA10" s="85"/>
    </row>
    <row r="11" spans="1:27" ht="16.95" customHeight="1">
      <c r="A11" s="85"/>
      <c r="B11" s="341" t="s">
        <v>182</v>
      </c>
      <c r="C11" s="341"/>
      <c r="D11" s="341"/>
      <c r="E11" s="341"/>
      <c r="F11" s="341"/>
      <c r="G11" s="341"/>
      <c r="H11" s="341"/>
      <c r="I11" s="341"/>
      <c r="J11" s="341"/>
      <c r="K11" s="85"/>
      <c r="L11" s="85"/>
      <c r="M11" s="85"/>
      <c r="N11" s="85"/>
      <c r="O11" s="85"/>
      <c r="P11" s="85"/>
      <c r="Q11" s="85"/>
      <c r="R11" s="85"/>
      <c r="S11" s="85"/>
      <c r="T11" s="85"/>
      <c r="U11" s="85"/>
      <c r="V11" s="85"/>
      <c r="W11" s="85"/>
      <c r="X11" s="85"/>
      <c r="Y11" s="85"/>
      <c r="Z11" s="85"/>
      <c r="AA11" s="85"/>
    </row>
    <row r="12" spans="1:27" ht="16.95" customHeight="1">
      <c r="A12" s="85"/>
      <c r="B12" s="341" t="s">
        <v>183</v>
      </c>
      <c r="C12" s="341"/>
      <c r="D12" s="341"/>
      <c r="E12" s="341"/>
      <c r="F12" s="341"/>
      <c r="G12" s="341"/>
      <c r="H12" s="341"/>
      <c r="I12" s="341"/>
      <c r="J12" s="341"/>
      <c r="K12" s="85"/>
      <c r="L12" s="85"/>
      <c r="M12" s="85"/>
      <c r="N12" s="85"/>
      <c r="O12" s="85"/>
      <c r="P12" s="85"/>
      <c r="Q12" s="85"/>
      <c r="R12" s="85"/>
      <c r="S12" s="85"/>
      <c r="T12" s="85"/>
      <c r="U12" s="85"/>
      <c r="V12" s="85"/>
      <c r="W12" s="85"/>
      <c r="X12" s="85"/>
      <c r="Y12" s="85"/>
      <c r="Z12" s="85"/>
      <c r="AA12" s="85"/>
    </row>
    <row r="13" spans="1:27" ht="16.95" customHeight="1">
      <c r="A13" s="85"/>
      <c r="B13" s="342" t="s">
        <v>184</v>
      </c>
      <c r="C13" s="342"/>
      <c r="D13" s="342"/>
      <c r="E13" s="342"/>
      <c r="F13" s="342"/>
      <c r="G13" s="342"/>
      <c r="H13" s="342"/>
      <c r="I13" s="93"/>
      <c r="J13" s="94"/>
      <c r="K13" s="85"/>
      <c r="L13" s="85"/>
      <c r="M13" s="85"/>
      <c r="N13" s="85"/>
      <c r="O13" s="85"/>
      <c r="P13" s="85"/>
      <c r="Q13" s="85"/>
      <c r="R13" s="85"/>
      <c r="S13" s="85"/>
      <c r="T13" s="85"/>
      <c r="U13" s="85"/>
      <c r="V13" s="85"/>
      <c r="W13" s="85"/>
      <c r="X13" s="85"/>
      <c r="Y13" s="85"/>
      <c r="Z13" s="85"/>
      <c r="AA13" s="85"/>
    </row>
    <row r="14" spans="1:27" ht="16.95" customHeight="1">
      <c r="A14" s="85"/>
      <c r="B14" s="343" t="s">
        <v>185</v>
      </c>
      <c r="C14" s="343"/>
      <c r="D14" s="343"/>
      <c r="E14" s="343"/>
      <c r="F14" s="343"/>
      <c r="G14" s="343"/>
      <c r="H14" s="343"/>
      <c r="I14" s="96"/>
      <c r="J14" s="97"/>
      <c r="K14" s="85"/>
      <c r="L14" s="85"/>
      <c r="M14" s="85"/>
      <c r="N14" s="85"/>
      <c r="O14" s="85"/>
      <c r="P14" s="85"/>
      <c r="Q14" s="85"/>
      <c r="R14" s="85"/>
      <c r="S14" s="85"/>
      <c r="T14" s="85"/>
      <c r="U14" s="85"/>
      <c r="V14" s="85"/>
      <c r="W14" s="85"/>
      <c r="X14" s="85"/>
      <c r="Y14" s="85"/>
      <c r="Z14" s="85"/>
      <c r="AA14" s="85"/>
    </row>
    <row r="15" spans="1:27">
      <c r="A15" s="85"/>
      <c r="I15" s="85"/>
      <c r="J15" s="85"/>
      <c r="K15" s="85"/>
      <c r="L15" s="85"/>
      <c r="M15" s="85"/>
      <c r="N15" s="85"/>
      <c r="O15" s="85"/>
      <c r="P15" s="85"/>
      <c r="Q15" s="85"/>
      <c r="R15" s="85"/>
      <c r="S15" s="85"/>
      <c r="T15" s="85"/>
      <c r="U15" s="85"/>
      <c r="V15" s="85"/>
      <c r="W15" s="85"/>
      <c r="X15" s="85"/>
      <c r="Y15" s="85"/>
      <c r="Z15" s="85"/>
      <c r="AA15" s="85"/>
    </row>
    <row r="16" spans="1:27">
      <c r="A16" s="85"/>
      <c r="B16" s="98" t="s">
        <v>186</v>
      </c>
      <c r="C16" s="85"/>
      <c r="D16" s="85"/>
      <c r="E16" s="85"/>
      <c r="F16" s="85"/>
      <c r="G16" s="85"/>
      <c r="H16" s="85"/>
      <c r="I16" s="85"/>
      <c r="J16" s="98" t="s">
        <v>187</v>
      </c>
      <c r="Q16" s="85"/>
      <c r="R16" s="85"/>
      <c r="S16" s="85"/>
      <c r="T16" s="85"/>
      <c r="U16" s="85"/>
      <c r="V16" s="85"/>
      <c r="W16" s="85"/>
      <c r="X16" s="85"/>
      <c r="Y16" s="85"/>
      <c r="Z16" s="85"/>
      <c r="AA16" s="85"/>
    </row>
    <row r="17" spans="1:26" ht="16.95" customHeight="1">
      <c r="A17" s="99"/>
      <c r="B17" s="298" t="s">
        <v>188</v>
      </c>
      <c r="C17" s="298"/>
      <c r="D17" s="298"/>
      <c r="E17" s="298"/>
      <c r="F17" s="44" t="s">
        <v>189</v>
      </c>
      <c r="G17" s="298" t="s">
        <v>190</v>
      </c>
      <c r="H17" s="298"/>
      <c r="I17" s="49"/>
      <c r="J17" s="298" t="s">
        <v>191</v>
      </c>
      <c r="K17" s="298" t="s">
        <v>192</v>
      </c>
      <c r="L17" s="298" t="s">
        <v>193</v>
      </c>
      <c r="M17" s="298" t="s">
        <v>194</v>
      </c>
      <c r="N17" s="298" t="s">
        <v>195</v>
      </c>
      <c r="O17" s="298" t="s">
        <v>196</v>
      </c>
      <c r="P17" s="298" t="s">
        <v>197</v>
      </c>
      <c r="Q17" s="99"/>
      <c r="R17" s="99"/>
      <c r="S17" s="99"/>
      <c r="T17" s="99"/>
      <c r="U17" s="99"/>
      <c r="V17" s="99"/>
      <c r="W17" s="99"/>
      <c r="X17" s="99"/>
      <c r="Y17" s="99"/>
      <c r="Z17" s="99"/>
    </row>
    <row r="18" spans="1:26" ht="73.2" customHeight="1">
      <c r="A18" s="85"/>
      <c r="B18" s="44" t="s">
        <v>198</v>
      </c>
      <c r="C18" s="44" t="s">
        <v>96</v>
      </c>
      <c r="D18" s="44" t="s">
        <v>199</v>
      </c>
      <c r="E18" s="44" t="s">
        <v>200</v>
      </c>
      <c r="F18" s="44" t="s">
        <v>196</v>
      </c>
      <c r="G18" s="44" t="s">
        <v>201</v>
      </c>
      <c r="H18" s="44" t="s">
        <v>202</v>
      </c>
      <c r="I18" s="49"/>
      <c r="J18" s="298"/>
      <c r="K18" s="298"/>
      <c r="L18" s="298"/>
      <c r="M18" s="298"/>
      <c r="N18" s="298"/>
      <c r="O18" s="298"/>
      <c r="P18" s="298"/>
      <c r="Q18" s="85"/>
      <c r="R18" s="85"/>
      <c r="S18" s="85"/>
      <c r="T18" s="85"/>
      <c r="U18" s="85"/>
      <c r="V18" s="85"/>
      <c r="W18" s="85"/>
      <c r="X18" s="85"/>
      <c r="Y18" s="85"/>
      <c r="Z18" s="85"/>
    </row>
    <row r="19" spans="1:26" ht="16.95" customHeight="1">
      <c r="A19" s="85"/>
      <c r="B19" s="44" t="s">
        <v>203</v>
      </c>
      <c r="C19" s="44" t="s">
        <v>204</v>
      </c>
      <c r="D19" s="44" t="s">
        <v>205</v>
      </c>
      <c r="E19" s="44" t="s">
        <v>206</v>
      </c>
      <c r="F19" s="44" t="s">
        <v>207</v>
      </c>
      <c r="G19" s="44" t="s">
        <v>208</v>
      </c>
      <c r="H19" s="44" t="s">
        <v>209</v>
      </c>
      <c r="I19" s="49"/>
      <c r="J19" s="44" t="s">
        <v>203</v>
      </c>
      <c r="K19" s="44" t="s">
        <v>204</v>
      </c>
      <c r="L19" s="44" t="s">
        <v>205</v>
      </c>
      <c r="M19" s="44" t="s">
        <v>206</v>
      </c>
      <c r="N19" s="44" t="s">
        <v>207</v>
      </c>
      <c r="O19" s="44" t="s">
        <v>208</v>
      </c>
      <c r="P19" s="44" t="s">
        <v>209</v>
      </c>
      <c r="Q19" s="85"/>
      <c r="R19" s="85"/>
      <c r="S19" s="85"/>
      <c r="T19" s="85"/>
      <c r="U19" s="85"/>
      <c r="V19" s="85"/>
      <c r="W19" s="85"/>
      <c r="X19" s="85"/>
      <c r="Y19" s="85"/>
      <c r="Z19" s="85"/>
    </row>
    <row r="20" spans="1:26" ht="16.95" customHeight="1">
      <c r="A20" s="85"/>
      <c r="B20" s="101" t="s">
        <v>685</v>
      </c>
      <c r="C20" s="101" t="s">
        <v>685</v>
      </c>
      <c r="D20" s="101" t="s">
        <v>686</v>
      </c>
      <c r="E20" s="101" t="s">
        <v>210</v>
      </c>
      <c r="F20" s="101" t="s">
        <v>685</v>
      </c>
      <c r="G20" s="269" t="s">
        <v>685</v>
      </c>
      <c r="H20" s="270" t="s">
        <v>685</v>
      </c>
      <c r="I20" s="49"/>
      <c r="J20" s="101"/>
      <c r="K20" s="101"/>
      <c r="L20" s="101"/>
      <c r="M20" s="101"/>
      <c r="N20" s="101"/>
      <c r="O20" s="101"/>
      <c r="P20" s="102"/>
      <c r="Q20" s="85"/>
      <c r="R20" s="85"/>
      <c r="S20" s="85"/>
      <c r="T20" s="85"/>
      <c r="U20" s="85"/>
      <c r="V20" s="85"/>
      <c r="W20" s="85"/>
      <c r="X20" s="85"/>
      <c r="Y20" s="85"/>
      <c r="Z20" s="85"/>
    </row>
    <row r="21" spans="1:26" ht="16.95" customHeight="1">
      <c r="A21" s="85"/>
      <c r="B21" s="101" t="s">
        <v>685</v>
      </c>
      <c r="C21" s="101" t="s">
        <v>685</v>
      </c>
      <c r="D21" s="101" t="s">
        <v>686</v>
      </c>
      <c r="E21" s="101" t="s">
        <v>210</v>
      </c>
      <c r="F21" s="101" t="s">
        <v>685</v>
      </c>
      <c r="G21" s="269" t="s">
        <v>685</v>
      </c>
      <c r="H21" s="270" t="s">
        <v>685</v>
      </c>
      <c r="I21" s="49"/>
      <c r="J21" s="101"/>
      <c r="K21" s="101"/>
      <c r="L21" s="101"/>
      <c r="M21" s="101"/>
      <c r="N21" s="101"/>
      <c r="O21" s="101"/>
      <c r="P21" s="102"/>
      <c r="Q21" s="85"/>
      <c r="R21" s="85"/>
      <c r="S21" s="85"/>
      <c r="T21" s="85"/>
      <c r="U21" s="85"/>
      <c r="V21" s="85"/>
      <c r="W21" s="85"/>
      <c r="X21" s="85"/>
      <c r="Y21" s="85"/>
      <c r="Z21" s="85"/>
    </row>
    <row r="22" spans="1:26" ht="16.95" customHeight="1">
      <c r="A22" s="85"/>
      <c r="B22" s="101" t="s">
        <v>685</v>
      </c>
      <c r="C22" s="101" t="s">
        <v>685</v>
      </c>
      <c r="D22" s="101" t="s">
        <v>686</v>
      </c>
      <c r="E22" s="101" t="s">
        <v>210</v>
      </c>
      <c r="F22" s="101" t="s">
        <v>685</v>
      </c>
      <c r="G22" s="269" t="s">
        <v>685</v>
      </c>
      <c r="H22" s="270" t="s">
        <v>685</v>
      </c>
      <c r="I22" s="49"/>
      <c r="J22" s="101"/>
      <c r="K22" s="101"/>
      <c r="L22" s="101"/>
      <c r="M22" s="101"/>
      <c r="N22" s="101"/>
      <c r="O22" s="101"/>
      <c r="P22" s="102"/>
      <c r="Q22" s="85"/>
      <c r="R22" s="85"/>
      <c r="S22" s="85"/>
      <c r="T22" s="85"/>
      <c r="U22" s="85"/>
      <c r="V22" s="85"/>
      <c r="W22" s="85"/>
      <c r="X22" s="85"/>
      <c r="Y22" s="85"/>
      <c r="Z22" s="85"/>
    </row>
    <row r="23" spans="1:26" ht="16.95" customHeight="1">
      <c r="A23" s="85"/>
      <c r="B23" s="101" t="s">
        <v>685</v>
      </c>
      <c r="C23" s="101" t="s">
        <v>685</v>
      </c>
      <c r="D23" s="101" t="s">
        <v>686</v>
      </c>
      <c r="E23" s="101" t="s">
        <v>210</v>
      </c>
      <c r="F23" s="101" t="s">
        <v>685</v>
      </c>
      <c r="G23" s="269" t="s">
        <v>685</v>
      </c>
      <c r="H23" s="270" t="s">
        <v>685</v>
      </c>
      <c r="I23" s="49"/>
      <c r="J23" s="101"/>
      <c r="K23" s="101"/>
      <c r="L23" s="101"/>
      <c r="M23" s="101"/>
      <c r="N23" s="101"/>
      <c r="O23" s="101"/>
      <c r="P23" s="102"/>
      <c r="Q23" s="85"/>
      <c r="R23" s="85"/>
      <c r="S23" s="85"/>
      <c r="T23" s="85"/>
      <c r="U23" s="85"/>
      <c r="V23" s="85"/>
      <c r="W23" s="85"/>
      <c r="X23" s="85"/>
      <c r="Y23" s="85"/>
      <c r="Z23" s="85"/>
    </row>
    <row r="24" spans="1:26" ht="16.95" customHeight="1">
      <c r="A24" s="85"/>
      <c r="B24" s="101" t="s">
        <v>685</v>
      </c>
      <c r="C24" s="101" t="s">
        <v>685</v>
      </c>
      <c r="D24" s="101" t="s">
        <v>686</v>
      </c>
      <c r="E24" s="101" t="s">
        <v>210</v>
      </c>
      <c r="F24" s="101" t="s">
        <v>685</v>
      </c>
      <c r="G24" s="269" t="s">
        <v>685</v>
      </c>
      <c r="H24" s="270" t="s">
        <v>685</v>
      </c>
      <c r="I24" s="49"/>
      <c r="J24" s="101"/>
      <c r="K24" s="101"/>
      <c r="L24" s="101"/>
      <c r="M24" s="101"/>
      <c r="N24" s="101"/>
      <c r="O24" s="101"/>
      <c r="P24" s="102"/>
      <c r="Q24" s="85"/>
      <c r="R24" s="85"/>
      <c r="S24" s="85"/>
      <c r="T24" s="85"/>
      <c r="U24" s="85"/>
      <c r="V24" s="85"/>
      <c r="W24" s="85"/>
      <c r="X24" s="85"/>
      <c r="Y24" s="85"/>
      <c r="Z24" s="85"/>
    </row>
    <row r="25" spans="1:26" ht="16.95" customHeight="1">
      <c r="A25" s="85"/>
      <c r="B25" s="101" t="s">
        <v>685</v>
      </c>
      <c r="C25" s="101" t="s">
        <v>685</v>
      </c>
      <c r="D25" s="101" t="s">
        <v>686</v>
      </c>
      <c r="E25" s="101" t="s">
        <v>210</v>
      </c>
      <c r="F25" s="101" t="s">
        <v>685</v>
      </c>
      <c r="G25" s="269" t="s">
        <v>685</v>
      </c>
      <c r="H25" s="270" t="s">
        <v>685</v>
      </c>
      <c r="I25" s="49"/>
      <c r="J25" s="101"/>
      <c r="K25" s="101"/>
      <c r="L25" s="101"/>
      <c r="M25" s="101"/>
      <c r="N25" s="101"/>
      <c r="O25" s="101"/>
      <c r="P25" s="102"/>
      <c r="Q25" s="85"/>
      <c r="R25" s="85"/>
      <c r="S25" s="85"/>
      <c r="T25" s="85"/>
      <c r="U25" s="85"/>
      <c r="V25" s="85"/>
      <c r="W25" s="85"/>
      <c r="X25" s="85"/>
      <c r="Y25" s="85"/>
      <c r="Z25" s="85"/>
    </row>
    <row r="26" spans="1:26" ht="16.95" customHeight="1">
      <c r="A26" s="85"/>
      <c r="B26" s="101" t="s">
        <v>685</v>
      </c>
      <c r="C26" s="101" t="s">
        <v>685</v>
      </c>
      <c r="D26" s="101" t="s">
        <v>686</v>
      </c>
      <c r="E26" s="101" t="s">
        <v>210</v>
      </c>
      <c r="F26" s="101" t="s">
        <v>685</v>
      </c>
      <c r="G26" s="269" t="s">
        <v>685</v>
      </c>
      <c r="H26" s="270" t="s">
        <v>685</v>
      </c>
      <c r="I26" s="49"/>
      <c r="J26" s="101"/>
      <c r="K26" s="101"/>
      <c r="L26" s="101"/>
      <c r="M26" s="101"/>
      <c r="N26" s="101"/>
      <c r="O26" s="101"/>
      <c r="P26" s="102"/>
      <c r="Q26" s="85"/>
      <c r="R26" s="85"/>
      <c r="S26" s="85"/>
      <c r="T26" s="85"/>
      <c r="U26" s="85"/>
      <c r="V26" s="85"/>
      <c r="W26" s="85"/>
      <c r="X26" s="85"/>
      <c r="Y26" s="85"/>
      <c r="Z26" s="85"/>
    </row>
    <row r="27" spans="1:26" ht="16.95" customHeight="1">
      <c r="A27" s="85"/>
      <c r="B27" s="101" t="s">
        <v>685</v>
      </c>
      <c r="C27" s="101" t="s">
        <v>685</v>
      </c>
      <c r="D27" s="101" t="s">
        <v>686</v>
      </c>
      <c r="E27" s="101" t="s">
        <v>210</v>
      </c>
      <c r="F27" s="101" t="s">
        <v>685</v>
      </c>
      <c r="G27" s="269" t="s">
        <v>685</v>
      </c>
      <c r="H27" s="270" t="s">
        <v>685</v>
      </c>
      <c r="I27" s="49"/>
      <c r="J27" s="101"/>
      <c r="K27" s="101"/>
      <c r="L27" s="101"/>
      <c r="M27" s="101"/>
      <c r="N27" s="101"/>
      <c r="O27" s="101"/>
      <c r="P27" s="102"/>
      <c r="Q27" s="85"/>
      <c r="R27" s="85"/>
      <c r="S27" s="85"/>
      <c r="T27" s="85"/>
      <c r="U27" s="85"/>
      <c r="V27" s="85"/>
      <c r="W27" s="85"/>
      <c r="X27" s="85"/>
      <c r="Y27" s="85"/>
      <c r="Z27" s="85"/>
    </row>
    <row r="28" spans="1:26" ht="16.95" customHeight="1">
      <c r="A28" s="85"/>
      <c r="B28" s="101" t="s">
        <v>685</v>
      </c>
      <c r="C28" s="101" t="s">
        <v>685</v>
      </c>
      <c r="D28" s="101" t="s">
        <v>686</v>
      </c>
      <c r="E28" s="101" t="s">
        <v>210</v>
      </c>
      <c r="F28" s="101" t="s">
        <v>685</v>
      </c>
      <c r="G28" s="269" t="s">
        <v>685</v>
      </c>
      <c r="H28" s="270" t="s">
        <v>685</v>
      </c>
      <c r="I28" s="49"/>
      <c r="J28" s="101"/>
      <c r="K28" s="101"/>
      <c r="L28" s="101"/>
      <c r="M28" s="101"/>
      <c r="N28" s="101"/>
      <c r="O28" s="101"/>
      <c r="P28" s="102"/>
      <c r="Q28" s="85"/>
      <c r="R28" s="85"/>
      <c r="S28" s="85"/>
      <c r="T28" s="85"/>
      <c r="U28" s="85"/>
      <c r="V28" s="85"/>
      <c r="W28" s="85"/>
      <c r="X28" s="85"/>
      <c r="Y28" s="85"/>
      <c r="Z28" s="85"/>
    </row>
    <row r="29" spans="1:26" ht="16.95" customHeight="1">
      <c r="A29" s="85"/>
      <c r="B29" s="101" t="s">
        <v>685</v>
      </c>
      <c r="C29" s="101" t="s">
        <v>685</v>
      </c>
      <c r="D29" s="101" t="s">
        <v>686</v>
      </c>
      <c r="E29" s="101" t="s">
        <v>210</v>
      </c>
      <c r="F29" s="101" t="s">
        <v>685</v>
      </c>
      <c r="G29" s="269" t="s">
        <v>685</v>
      </c>
      <c r="H29" s="270" t="s">
        <v>685</v>
      </c>
      <c r="I29" s="49"/>
      <c r="J29" s="101"/>
      <c r="K29" s="101"/>
      <c r="L29" s="101"/>
      <c r="M29" s="101"/>
      <c r="N29" s="101"/>
      <c r="O29" s="101"/>
      <c r="P29" s="102"/>
      <c r="Q29" s="85"/>
      <c r="R29" s="85"/>
      <c r="S29" s="85"/>
      <c r="T29" s="85"/>
      <c r="U29" s="85"/>
      <c r="V29" s="85"/>
      <c r="W29" s="85"/>
      <c r="X29" s="85"/>
      <c r="Y29" s="85"/>
      <c r="Z29" s="85"/>
    </row>
    <row r="30" spans="1:26" ht="16.95" customHeight="1">
      <c r="A30" s="85"/>
      <c r="B30" s="101" t="s">
        <v>685</v>
      </c>
      <c r="C30" s="101" t="s">
        <v>685</v>
      </c>
      <c r="D30" s="101" t="s">
        <v>686</v>
      </c>
      <c r="E30" s="101" t="s">
        <v>210</v>
      </c>
      <c r="F30" s="101" t="s">
        <v>685</v>
      </c>
      <c r="G30" s="269" t="s">
        <v>685</v>
      </c>
      <c r="H30" s="270" t="s">
        <v>685</v>
      </c>
      <c r="I30" s="49"/>
      <c r="J30" s="101"/>
      <c r="K30" s="101"/>
      <c r="L30" s="101"/>
      <c r="M30" s="101"/>
      <c r="N30" s="101"/>
      <c r="O30" s="101"/>
      <c r="P30" s="102"/>
      <c r="Q30" s="85"/>
      <c r="R30" s="85"/>
      <c r="S30" s="85"/>
      <c r="T30" s="85"/>
      <c r="U30" s="85"/>
      <c r="V30" s="85"/>
      <c r="W30" s="85"/>
      <c r="X30" s="85"/>
      <c r="Y30" s="85"/>
      <c r="Z30" s="85"/>
    </row>
    <row r="31" spans="1:26" ht="16.95" customHeight="1">
      <c r="A31" s="85"/>
      <c r="B31" s="101" t="s">
        <v>685</v>
      </c>
      <c r="C31" s="101" t="s">
        <v>685</v>
      </c>
      <c r="D31" s="101" t="s">
        <v>686</v>
      </c>
      <c r="E31" s="101" t="s">
        <v>210</v>
      </c>
      <c r="F31" s="101" t="s">
        <v>685</v>
      </c>
      <c r="G31" s="269" t="s">
        <v>685</v>
      </c>
      <c r="H31" s="270" t="s">
        <v>685</v>
      </c>
      <c r="I31" s="49"/>
      <c r="J31" s="101"/>
      <c r="K31" s="101"/>
      <c r="L31" s="101"/>
      <c r="M31" s="101"/>
      <c r="N31" s="101"/>
      <c r="O31" s="101"/>
      <c r="P31" s="102"/>
      <c r="Q31" s="85"/>
      <c r="R31" s="85"/>
      <c r="S31" s="85"/>
      <c r="T31" s="85"/>
      <c r="U31" s="85"/>
      <c r="V31" s="85"/>
      <c r="W31" s="85"/>
      <c r="X31" s="85"/>
      <c r="Y31" s="85"/>
      <c r="Z31" s="85"/>
    </row>
    <row r="32" spans="1:26" ht="16.95" customHeight="1">
      <c r="A32" s="85"/>
      <c r="B32" s="101" t="s">
        <v>685</v>
      </c>
      <c r="C32" s="101" t="s">
        <v>685</v>
      </c>
      <c r="D32" s="101" t="s">
        <v>686</v>
      </c>
      <c r="E32" s="101" t="s">
        <v>210</v>
      </c>
      <c r="F32" s="101" t="s">
        <v>685</v>
      </c>
      <c r="G32" s="269" t="s">
        <v>685</v>
      </c>
      <c r="H32" s="270" t="s">
        <v>685</v>
      </c>
      <c r="I32" s="49"/>
      <c r="J32" s="101"/>
      <c r="K32" s="101"/>
      <c r="L32" s="101"/>
      <c r="M32" s="101"/>
      <c r="N32" s="101"/>
      <c r="O32" s="101"/>
      <c r="P32" s="102"/>
      <c r="Q32" s="85"/>
      <c r="R32" s="85"/>
      <c r="S32" s="85"/>
      <c r="T32" s="85"/>
      <c r="U32" s="85"/>
      <c r="V32" s="85"/>
      <c r="W32" s="85"/>
      <c r="X32" s="85"/>
      <c r="Y32" s="85"/>
      <c r="Z32" s="85"/>
    </row>
    <row r="33" spans="1:26" ht="16.95" customHeight="1">
      <c r="A33" s="85"/>
      <c r="B33" s="101" t="s">
        <v>685</v>
      </c>
      <c r="C33" s="101" t="s">
        <v>685</v>
      </c>
      <c r="D33" s="101" t="s">
        <v>686</v>
      </c>
      <c r="E33" s="101" t="s">
        <v>210</v>
      </c>
      <c r="F33" s="101" t="s">
        <v>685</v>
      </c>
      <c r="G33" s="269" t="s">
        <v>685</v>
      </c>
      <c r="H33" s="270" t="s">
        <v>685</v>
      </c>
      <c r="I33" s="49"/>
      <c r="J33" s="101"/>
      <c r="K33" s="101"/>
      <c r="L33" s="101"/>
      <c r="M33" s="101"/>
      <c r="N33" s="101"/>
      <c r="O33" s="101"/>
      <c r="P33" s="102"/>
      <c r="Q33" s="85"/>
      <c r="R33" s="85"/>
      <c r="S33" s="85"/>
      <c r="T33" s="85"/>
      <c r="U33" s="85"/>
      <c r="V33" s="85"/>
      <c r="W33" s="85"/>
      <c r="X33" s="85"/>
      <c r="Y33" s="85"/>
      <c r="Z33" s="85"/>
    </row>
    <row r="34" spans="1:26" ht="16.95" customHeight="1">
      <c r="A34" s="85"/>
      <c r="B34" s="101" t="s">
        <v>685</v>
      </c>
      <c r="C34" s="101" t="s">
        <v>685</v>
      </c>
      <c r="D34" s="101" t="s">
        <v>686</v>
      </c>
      <c r="E34" s="101" t="s">
        <v>210</v>
      </c>
      <c r="F34" s="101" t="s">
        <v>685</v>
      </c>
      <c r="G34" s="269" t="s">
        <v>685</v>
      </c>
      <c r="H34" s="270" t="s">
        <v>685</v>
      </c>
      <c r="I34" s="49"/>
      <c r="J34" s="101"/>
      <c r="K34" s="101"/>
      <c r="L34" s="101"/>
      <c r="M34" s="101"/>
      <c r="N34" s="101"/>
      <c r="O34" s="101"/>
      <c r="P34" s="102"/>
      <c r="Q34" s="85"/>
      <c r="R34" s="85"/>
      <c r="S34" s="85"/>
      <c r="T34" s="85"/>
      <c r="U34" s="85"/>
      <c r="V34" s="85"/>
      <c r="W34" s="85"/>
      <c r="X34" s="85"/>
      <c r="Y34" s="85"/>
      <c r="Z34" s="85"/>
    </row>
    <row r="35" spans="1:26" ht="16.95" customHeight="1">
      <c r="A35" s="85"/>
      <c r="B35" s="101" t="s">
        <v>685</v>
      </c>
      <c r="C35" s="101" t="s">
        <v>685</v>
      </c>
      <c r="D35" s="101" t="s">
        <v>686</v>
      </c>
      <c r="E35" s="101" t="s">
        <v>210</v>
      </c>
      <c r="F35" s="101" t="s">
        <v>685</v>
      </c>
      <c r="G35" s="269" t="s">
        <v>685</v>
      </c>
      <c r="H35" s="270" t="s">
        <v>685</v>
      </c>
      <c r="I35" s="49"/>
      <c r="J35" s="101"/>
      <c r="K35" s="101"/>
      <c r="L35" s="101"/>
      <c r="M35" s="101"/>
      <c r="N35" s="101"/>
      <c r="O35" s="101"/>
      <c r="P35" s="102"/>
      <c r="Q35" s="85"/>
      <c r="R35" s="85"/>
      <c r="S35" s="85"/>
      <c r="T35" s="85"/>
      <c r="U35" s="85"/>
      <c r="V35" s="85"/>
      <c r="W35" s="85"/>
      <c r="X35" s="85"/>
      <c r="Y35" s="85"/>
      <c r="Z35" s="85"/>
    </row>
    <row r="36" spans="1:26" ht="16.95" customHeight="1">
      <c r="A36" s="85"/>
      <c r="B36" s="101" t="s">
        <v>685</v>
      </c>
      <c r="C36" s="101" t="s">
        <v>685</v>
      </c>
      <c r="D36" s="101" t="s">
        <v>686</v>
      </c>
      <c r="E36" s="101" t="s">
        <v>210</v>
      </c>
      <c r="F36" s="101" t="s">
        <v>685</v>
      </c>
      <c r="G36" s="269" t="s">
        <v>685</v>
      </c>
      <c r="H36" s="270" t="s">
        <v>685</v>
      </c>
      <c r="I36" s="49"/>
      <c r="J36" s="101"/>
      <c r="K36" s="101"/>
      <c r="L36" s="101"/>
      <c r="M36" s="101"/>
      <c r="N36" s="101"/>
      <c r="O36" s="101"/>
      <c r="P36" s="102"/>
      <c r="Q36" s="85"/>
      <c r="R36" s="85"/>
      <c r="S36" s="85"/>
      <c r="T36" s="85"/>
      <c r="U36" s="85"/>
      <c r="V36" s="85"/>
      <c r="W36" s="85"/>
      <c r="X36" s="85"/>
      <c r="Y36" s="85"/>
      <c r="Z36" s="85"/>
    </row>
    <row r="37" spans="1:26" ht="16.95" customHeight="1">
      <c r="A37" s="85"/>
      <c r="B37" s="101" t="s">
        <v>685</v>
      </c>
      <c r="C37" s="101" t="s">
        <v>685</v>
      </c>
      <c r="D37" s="101" t="s">
        <v>686</v>
      </c>
      <c r="E37" s="101" t="s">
        <v>210</v>
      </c>
      <c r="F37" s="101" t="s">
        <v>685</v>
      </c>
      <c r="G37" s="269" t="s">
        <v>685</v>
      </c>
      <c r="H37" s="270" t="s">
        <v>685</v>
      </c>
      <c r="I37" s="49"/>
      <c r="J37" s="101"/>
      <c r="K37" s="101"/>
      <c r="L37" s="101"/>
      <c r="M37" s="101"/>
      <c r="N37" s="101"/>
      <c r="O37" s="101"/>
      <c r="P37" s="102"/>
      <c r="Q37" s="85"/>
      <c r="R37" s="85"/>
      <c r="S37" s="85"/>
      <c r="T37" s="85"/>
      <c r="U37" s="85"/>
      <c r="V37" s="85"/>
      <c r="W37" s="85"/>
      <c r="X37" s="85"/>
      <c r="Y37" s="85"/>
      <c r="Z37" s="85"/>
    </row>
    <row r="38" spans="1:26" ht="16.95" customHeight="1">
      <c r="A38" s="85"/>
      <c r="B38" s="101" t="s">
        <v>685</v>
      </c>
      <c r="C38" s="101" t="s">
        <v>685</v>
      </c>
      <c r="D38" s="101" t="s">
        <v>686</v>
      </c>
      <c r="E38" s="101" t="s">
        <v>210</v>
      </c>
      <c r="F38" s="101" t="s">
        <v>685</v>
      </c>
      <c r="G38" s="269" t="s">
        <v>685</v>
      </c>
      <c r="H38" s="270" t="s">
        <v>685</v>
      </c>
      <c r="I38" s="49"/>
      <c r="J38" s="101"/>
      <c r="K38" s="101"/>
      <c r="L38" s="101"/>
      <c r="M38" s="101"/>
      <c r="N38" s="101"/>
      <c r="O38" s="101"/>
      <c r="P38" s="102"/>
      <c r="Q38" s="85"/>
      <c r="R38" s="85"/>
      <c r="S38" s="85"/>
      <c r="T38" s="85"/>
      <c r="U38" s="85"/>
      <c r="V38" s="85"/>
      <c r="W38" s="85"/>
      <c r="X38" s="85"/>
      <c r="Y38" s="85"/>
      <c r="Z38" s="85"/>
    </row>
    <row r="39" spans="1:26" ht="16.95" customHeight="1">
      <c r="A39" s="85"/>
      <c r="B39" s="101" t="s">
        <v>685</v>
      </c>
      <c r="C39" s="101" t="s">
        <v>685</v>
      </c>
      <c r="D39" s="101" t="s">
        <v>686</v>
      </c>
      <c r="E39" s="101" t="s">
        <v>210</v>
      </c>
      <c r="F39" s="101" t="s">
        <v>685</v>
      </c>
      <c r="G39" s="269" t="s">
        <v>685</v>
      </c>
      <c r="H39" s="270" t="s">
        <v>685</v>
      </c>
      <c r="I39" s="49"/>
      <c r="J39" s="101"/>
      <c r="K39" s="101"/>
      <c r="L39" s="101"/>
      <c r="M39" s="101"/>
      <c r="N39" s="101"/>
      <c r="O39" s="101"/>
      <c r="P39" s="102"/>
      <c r="Q39" s="85"/>
      <c r="R39" s="85"/>
      <c r="S39" s="85"/>
      <c r="T39" s="85"/>
      <c r="U39" s="85"/>
      <c r="V39" s="85"/>
      <c r="W39" s="85"/>
      <c r="X39" s="85"/>
      <c r="Y39" s="85"/>
      <c r="Z39" s="85"/>
    </row>
    <row r="40" spans="1:26" ht="16.95" customHeight="1">
      <c r="A40" s="85"/>
      <c r="B40" s="101" t="s">
        <v>685</v>
      </c>
      <c r="C40" s="101" t="s">
        <v>685</v>
      </c>
      <c r="D40" s="101" t="s">
        <v>686</v>
      </c>
      <c r="E40" s="101" t="s">
        <v>210</v>
      </c>
      <c r="F40" s="101" t="s">
        <v>685</v>
      </c>
      <c r="G40" s="269" t="s">
        <v>685</v>
      </c>
      <c r="H40" s="270" t="s">
        <v>685</v>
      </c>
      <c r="I40" s="49"/>
      <c r="J40" s="101"/>
      <c r="K40" s="101"/>
      <c r="L40" s="101"/>
      <c r="M40" s="101"/>
      <c r="N40" s="101"/>
      <c r="O40" s="101"/>
      <c r="P40" s="102"/>
      <c r="Q40" s="85"/>
      <c r="R40" s="85"/>
      <c r="S40" s="85"/>
      <c r="T40" s="85"/>
      <c r="U40" s="85"/>
      <c r="V40" s="85"/>
      <c r="W40" s="85"/>
      <c r="X40" s="85"/>
      <c r="Y40" s="85"/>
      <c r="Z40" s="85"/>
    </row>
    <row r="41" spans="1:26" ht="16.95" customHeight="1">
      <c r="A41" s="85"/>
      <c r="B41" s="101" t="s">
        <v>685</v>
      </c>
      <c r="C41" s="101" t="s">
        <v>685</v>
      </c>
      <c r="D41" s="101" t="s">
        <v>686</v>
      </c>
      <c r="E41" s="101" t="s">
        <v>210</v>
      </c>
      <c r="F41" s="101" t="s">
        <v>685</v>
      </c>
      <c r="G41" s="269" t="s">
        <v>685</v>
      </c>
      <c r="H41" s="270" t="s">
        <v>685</v>
      </c>
      <c r="I41" s="49"/>
      <c r="J41" s="101"/>
      <c r="K41" s="101"/>
      <c r="L41" s="101"/>
      <c r="M41" s="101"/>
      <c r="N41" s="101"/>
      <c r="O41" s="101"/>
      <c r="P41" s="102"/>
      <c r="Q41" s="85"/>
      <c r="R41" s="85"/>
      <c r="S41" s="85"/>
      <c r="T41" s="85"/>
      <c r="U41" s="85"/>
      <c r="V41" s="85"/>
      <c r="W41" s="85"/>
      <c r="X41" s="85"/>
      <c r="Y41" s="85"/>
      <c r="Z41" s="85"/>
    </row>
    <row r="42" spans="1:26" ht="16.95" customHeight="1">
      <c r="A42" s="85"/>
      <c r="B42" s="101" t="s">
        <v>685</v>
      </c>
      <c r="C42" s="101" t="s">
        <v>685</v>
      </c>
      <c r="D42" s="101" t="s">
        <v>686</v>
      </c>
      <c r="E42" s="101" t="s">
        <v>210</v>
      </c>
      <c r="F42" s="101" t="s">
        <v>685</v>
      </c>
      <c r="G42" s="269" t="s">
        <v>685</v>
      </c>
      <c r="H42" s="270" t="s">
        <v>685</v>
      </c>
      <c r="I42" s="49"/>
      <c r="J42" s="101"/>
      <c r="K42" s="101"/>
      <c r="L42" s="101"/>
      <c r="M42" s="101"/>
      <c r="N42" s="101"/>
      <c r="O42" s="101"/>
      <c r="P42" s="102"/>
      <c r="Q42" s="85"/>
      <c r="R42" s="85"/>
      <c r="S42" s="85"/>
      <c r="T42" s="85"/>
      <c r="U42" s="85"/>
      <c r="V42" s="85"/>
      <c r="W42" s="85"/>
      <c r="X42" s="85"/>
      <c r="Y42" s="85"/>
      <c r="Z42" s="85"/>
    </row>
    <row r="43" spans="1:26" ht="16.95" customHeight="1">
      <c r="A43" s="85"/>
      <c r="B43" s="101" t="s">
        <v>685</v>
      </c>
      <c r="C43" s="101" t="s">
        <v>685</v>
      </c>
      <c r="D43" s="101" t="s">
        <v>686</v>
      </c>
      <c r="E43" s="101" t="s">
        <v>210</v>
      </c>
      <c r="F43" s="101" t="s">
        <v>685</v>
      </c>
      <c r="G43" s="269" t="s">
        <v>685</v>
      </c>
      <c r="H43" s="270" t="s">
        <v>685</v>
      </c>
      <c r="I43" s="49"/>
      <c r="J43" s="101"/>
      <c r="K43" s="101"/>
      <c r="L43" s="101"/>
      <c r="M43" s="101"/>
      <c r="N43" s="101"/>
      <c r="O43" s="101"/>
      <c r="P43" s="102"/>
      <c r="Q43" s="85"/>
      <c r="R43" s="85"/>
      <c r="S43" s="85"/>
      <c r="T43" s="85"/>
      <c r="U43" s="85"/>
      <c r="V43" s="85"/>
      <c r="W43" s="85"/>
      <c r="X43" s="85"/>
      <c r="Y43" s="85"/>
      <c r="Z43" s="85"/>
    </row>
    <row r="44" spans="1:26" ht="16.95" customHeight="1">
      <c r="A44" s="85"/>
      <c r="B44" s="101" t="s">
        <v>685</v>
      </c>
      <c r="C44" s="101" t="s">
        <v>685</v>
      </c>
      <c r="D44" s="101" t="s">
        <v>686</v>
      </c>
      <c r="E44" s="101" t="s">
        <v>210</v>
      </c>
      <c r="F44" s="101" t="s">
        <v>685</v>
      </c>
      <c r="G44" s="269" t="s">
        <v>685</v>
      </c>
      <c r="H44" s="270" t="s">
        <v>685</v>
      </c>
      <c r="I44" s="49"/>
      <c r="J44" s="101"/>
      <c r="K44" s="101"/>
      <c r="L44" s="101"/>
      <c r="M44" s="101"/>
      <c r="N44" s="101"/>
      <c r="O44" s="101"/>
      <c r="P44" s="102"/>
      <c r="Q44" s="85"/>
      <c r="R44" s="85"/>
      <c r="S44" s="85"/>
      <c r="T44" s="85"/>
      <c r="U44" s="85"/>
      <c r="V44" s="85"/>
      <c r="W44" s="85"/>
      <c r="X44" s="85"/>
      <c r="Y44" s="85"/>
      <c r="Z44" s="85"/>
    </row>
    <row r="45" spans="1:26" ht="16.95" customHeight="1">
      <c r="A45" s="85"/>
      <c r="B45" s="101" t="s">
        <v>685</v>
      </c>
      <c r="C45" s="101" t="s">
        <v>685</v>
      </c>
      <c r="D45" s="101" t="s">
        <v>686</v>
      </c>
      <c r="E45" s="101" t="s">
        <v>210</v>
      </c>
      <c r="F45" s="101" t="s">
        <v>685</v>
      </c>
      <c r="G45" s="269" t="s">
        <v>685</v>
      </c>
      <c r="H45" s="270" t="s">
        <v>685</v>
      </c>
      <c r="I45" s="49"/>
      <c r="J45" s="101"/>
      <c r="K45" s="101"/>
      <c r="L45" s="101"/>
      <c r="M45" s="101"/>
      <c r="N45" s="101"/>
      <c r="O45" s="101"/>
      <c r="P45" s="102"/>
      <c r="Q45" s="85"/>
      <c r="R45" s="85"/>
      <c r="S45" s="85"/>
      <c r="T45" s="85"/>
      <c r="U45" s="85"/>
      <c r="V45" s="85"/>
      <c r="W45" s="85"/>
      <c r="X45" s="85"/>
      <c r="Y45" s="85"/>
      <c r="Z45" s="85"/>
    </row>
    <row r="46" spans="1:26" ht="16.95" customHeight="1">
      <c r="A46" s="85"/>
      <c r="B46" s="101" t="s">
        <v>685</v>
      </c>
      <c r="C46" s="101" t="s">
        <v>685</v>
      </c>
      <c r="D46" s="101" t="s">
        <v>686</v>
      </c>
      <c r="E46" s="101" t="s">
        <v>210</v>
      </c>
      <c r="F46" s="101" t="s">
        <v>685</v>
      </c>
      <c r="G46" s="269" t="s">
        <v>685</v>
      </c>
      <c r="H46" s="270" t="s">
        <v>685</v>
      </c>
      <c r="I46" s="49"/>
      <c r="J46" s="101"/>
      <c r="K46" s="101"/>
      <c r="L46" s="101"/>
      <c r="M46" s="101"/>
      <c r="N46" s="101"/>
      <c r="O46" s="101"/>
      <c r="P46" s="102"/>
      <c r="Q46" s="85"/>
      <c r="R46" s="85"/>
      <c r="S46" s="85"/>
      <c r="T46" s="85"/>
      <c r="U46" s="85"/>
      <c r="V46" s="85"/>
      <c r="W46" s="85"/>
      <c r="X46" s="85"/>
      <c r="Y46" s="85"/>
      <c r="Z46" s="85"/>
    </row>
    <row r="47" spans="1:26" ht="16.95" customHeight="1">
      <c r="A47" s="85"/>
      <c r="B47" s="101" t="s">
        <v>685</v>
      </c>
      <c r="C47" s="101" t="s">
        <v>685</v>
      </c>
      <c r="D47" s="101" t="s">
        <v>686</v>
      </c>
      <c r="E47" s="101" t="s">
        <v>210</v>
      </c>
      <c r="F47" s="101" t="s">
        <v>685</v>
      </c>
      <c r="G47" s="269" t="s">
        <v>685</v>
      </c>
      <c r="H47" s="270" t="s">
        <v>685</v>
      </c>
      <c r="I47" s="49"/>
      <c r="J47" s="101"/>
      <c r="K47" s="101"/>
      <c r="L47" s="101"/>
      <c r="M47" s="101"/>
      <c r="N47" s="101"/>
      <c r="O47" s="101"/>
      <c r="P47" s="102"/>
      <c r="Q47" s="85"/>
      <c r="R47" s="85"/>
      <c r="S47" s="85"/>
      <c r="T47" s="85"/>
      <c r="U47" s="85"/>
      <c r="V47" s="85"/>
      <c r="W47" s="85"/>
      <c r="X47" s="85"/>
      <c r="Y47" s="85"/>
      <c r="Z47" s="85"/>
    </row>
    <row r="48" spans="1:26" ht="16.95" customHeight="1">
      <c r="A48" s="85"/>
      <c r="B48" s="101" t="s">
        <v>685</v>
      </c>
      <c r="C48" s="101" t="s">
        <v>685</v>
      </c>
      <c r="D48" s="101" t="s">
        <v>686</v>
      </c>
      <c r="E48" s="101" t="s">
        <v>210</v>
      </c>
      <c r="F48" s="101" t="s">
        <v>685</v>
      </c>
      <c r="G48" s="269" t="s">
        <v>685</v>
      </c>
      <c r="H48" s="270" t="s">
        <v>685</v>
      </c>
      <c r="I48" s="49"/>
      <c r="J48" s="101"/>
      <c r="K48" s="101"/>
      <c r="L48" s="101"/>
      <c r="M48" s="101"/>
      <c r="N48" s="101"/>
      <c r="O48" s="101"/>
      <c r="P48" s="102"/>
      <c r="Q48" s="85"/>
      <c r="R48" s="85"/>
      <c r="S48" s="85"/>
      <c r="T48" s="85"/>
      <c r="U48" s="85"/>
      <c r="V48" s="85"/>
      <c r="W48" s="85"/>
      <c r="X48" s="85"/>
      <c r="Y48" s="85"/>
      <c r="Z48" s="85"/>
    </row>
    <row r="49" spans="1:27" ht="16.95" customHeight="1">
      <c r="A49" s="85"/>
      <c r="B49" s="101" t="s">
        <v>685</v>
      </c>
      <c r="C49" s="101" t="s">
        <v>685</v>
      </c>
      <c r="D49" s="101" t="s">
        <v>686</v>
      </c>
      <c r="E49" s="101" t="s">
        <v>210</v>
      </c>
      <c r="F49" s="101" t="s">
        <v>685</v>
      </c>
      <c r="G49" s="269" t="s">
        <v>685</v>
      </c>
      <c r="H49" s="270" t="s">
        <v>685</v>
      </c>
      <c r="I49" s="49"/>
      <c r="J49" s="101"/>
      <c r="K49" s="101"/>
      <c r="L49" s="101"/>
      <c r="M49" s="101"/>
      <c r="N49" s="101"/>
      <c r="O49" s="101"/>
      <c r="P49" s="102"/>
      <c r="Q49" s="85"/>
      <c r="R49" s="85"/>
      <c r="S49" s="85"/>
      <c r="T49" s="85"/>
      <c r="U49" s="85"/>
      <c r="V49" s="85"/>
      <c r="W49" s="85"/>
      <c r="X49" s="85"/>
      <c r="Y49" s="85"/>
      <c r="Z49" s="85"/>
    </row>
    <row r="50" spans="1:27" ht="16.95" customHeight="1">
      <c r="A50" s="85"/>
      <c r="B50" s="101" t="s">
        <v>685</v>
      </c>
      <c r="C50" s="101" t="s">
        <v>685</v>
      </c>
      <c r="D50" s="101" t="s">
        <v>686</v>
      </c>
      <c r="E50" s="101" t="s">
        <v>210</v>
      </c>
      <c r="F50" s="101" t="s">
        <v>685</v>
      </c>
      <c r="G50" s="269" t="s">
        <v>685</v>
      </c>
      <c r="H50" s="270" t="s">
        <v>685</v>
      </c>
      <c r="I50" s="49"/>
      <c r="J50" s="101"/>
      <c r="K50" s="101"/>
      <c r="L50" s="101"/>
      <c r="M50" s="101"/>
      <c r="N50" s="101"/>
      <c r="O50" s="101"/>
      <c r="P50" s="102"/>
      <c r="Q50" s="85"/>
      <c r="R50" s="85"/>
      <c r="S50" s="85"/>
      <c r="T50" s="85"/>
      <c r="U50" s="85"/>
      <c r="V50" s="85"/>
      <c r="W50" s="85"/>
      <c r="X50" s="85"/>
      <c r="Y50" s="85"/>
      <c r="Z50" s="85"/>
    </row>
    <row r="51" spans="1:27" ht="16.95" customHeight="1">
      <c r="A51" s="85"/>
      <c r="B51" s="101"/>
      <c r="C51" s="101"/>
      <c r="D51" s="101"/>
      <c r="E51" s="101"/>
      <c r="F51" s="101"/>
      <c r="G51" s="101"/>
      <c r="H51" s="102"/>
      <c r="I51" s="49"/>
      <c r="J51" s="101"/>
      <c r="K51" s="101"/>
      <c r="L51" s="101"/>
      <c r="M51" s="101"/>
      <c r="N51" s="101"/>
      <c r="O51" s="101"/>
      <c r="P51" s="102"/>
      <c r="Q51" s="85"/>
      <c r="R51" s="85"/>
      <c r="S51" s="85"/>
      <c r="T51" s="85"/>
      <c r="U51" s="85"/>
      <c r="V51" s="85"/>
      <c r="W51" s="85"/>
      <c r="X51" s="85"/>
      <c r="Y51" s="85"/>
      <c r="Z51" s="85"/>
    </row>
    <row r="52" spans="1:27" ht="16.95" customHeight="1">
      <c r="A52" s="85"/>
      <c r="B52" s="101"/>
      <c r="C52" s="101"/>
      <c r="D52" s="101"/>
      <c r="E52" s="101"/>
      <c r="F52" s="101"/>
      <c r="G52" s="101"/>
      <c r="H52" s="102"/>
      <c r="I52" s="49"/>
      <c r="J52" s="101"/>
      <c r="K52" s="101"/>
      <c r="L52" s="101"/>
      <c r="M52" s="101"/>
      <c r="N52" s="101"/>
      <c r="O52" s="101"/>
      <c r="P52" s="102"/>
      <c r="Q52" s="85"/>
      <c r="R52" s="85"/>
      <c r="S52" s="85"/>
      <c r="T52" s="85"/>
      <c r="U52" s="85"/>
      <c r="V52" s="85"/>
      <c r="W52" s="85"/>
      <c r="X52" s="85"/>
      <c r="Y52" s="85"/>
      <c r="Z52" s="85"/>
    </row>
    <row r="53" spans="1:27">
      <c r="I53" s="49"/>
      <c r="J53" s="85"/>
      <c r="K53" s="85"/>
      <c r="L53" s="85"/>
      <c r="M53" s="85"/>
      <c r="N53" s="85"/>
      <c r="O53" s="85"/>
      <c r="P53" s="85"/>
      <c r="Q53" s="49"/>
      <c r="R53" s="49"/>
      <c r="S53" s="49"/>
      <c r="T53" s="49"/>
      <c r="U53" s="49"/>
      <c r="V53" s="49"/>
      <c r="W53" s="49"/>
      <c r="X53" s="49"/>
      <c r="Y53" s="49"/>
      <c r="Z53" s="49"/>
    </row>
    <row r="54" spans="1:27">
      <c r="A54" s="85"/>
      <c r="B54" s="85"/>
      <c r="C54" s="85"/>
      <c r="D54" s="85"/>
      <c r="E54" s="85"/>
      <c r="F54" s="85"/>
      <c r="G54" s="85"/>
      <c r="H54" s="85"/>
      <c r="I54" s="85"/>
      <c r="J54" s="49"/>
      <c r="K54" s="49"/>
      <c r="L54" s="49"/>
      <c r="M54" s="49"/>
      <c r="N54" s="49"/>
      <c r="O54" s="49"/>
      <c r="P54" s="49"/>
      <c r="Q54" s="85"/>
      <c r="R54" s="85"/>
      <c r="S54" s="85"/>
      <c r="T54" s="85"/>
      <c r="U54" s="85"/>
      <c r="V54" s="85"/>
      <c r="W54" s="85"/>
      <c r="X54" s="85"/>
      <c r="Y54" s="85"/>
      <c r="Z54" s="85"/>
      <c r="AA54" s="85"/>
    </row>
    <row r="55" spans="1:27" ht="16.95" customHeight="1">
      <c r="A55" s="85"/>
      <c r="B55" s="103" t="s">
        <v>211</v>
      </c>
      <c r="C55" s="85"/>
      <c r="D55" s="85"/>
      <c r="E55" s="85"/>
      <c r="F55" s="85"/>
      <c r="G55" s="85"/>
      <c r="H55" s="85"/>
      <c r="I55" s="85"/>
      <c r="J55" s="103" t="s">
        <v>212</v>
      </c>
      <c r="K55" s="85"/>
      <c r="L55" s="85"/>
      <c r="M55" s="85"/>
      <c r="N55" s="85"/>
      <c r="O55" s="85"/>
      <c r="P55" s="85"/>
      <c r="Q55" s="85"/>
      <c r="R55" s="85"/>
      <c r="S55" s="85"/>
      <c r="T55" s="85"/>
      <c r="U55" s="85"/>
      <c r="V55" s="85"/>
      <c r="W55" s="85"/>
      <c r="X55" s="85"/>
      <c r="Y55" s="85"/>
      <c r="Z55" s="85"/>
      <c r="AA55" s="85"/>
    </row>
    <row r="56" spans="1:27" s="55" customFormat="1" ht="27.6" customHeight="1">
      <c r="A56" s="104"/>
      <c r="B56" s="105" t="s">
        <v>203</v>
      </c>
      <c r="C56" s="104" t="s">
        <v>213</v>
      </c>
      <c r="D56" s="104"/>
      <c r="E56" s="104"/>
      <c r="F56" s="104"/>
      <c r="G56" s="104"/>
      <c r="H56" s="104"/>
      <c r="I56" s="104"/>
      <c r="J56" s="105" t="s">
        <v>203</v>
      </c>
      <c r="K56" s="339" t="s">
        <v>214</v>
      </c>
      <c r="L56" s="339"/>
      <c r="M56" s="339"/>
      <c r="N56" s="339"/>
      <c r="O56" s="339"/>
      <c r="P56" s="339"/>
      <c r="Q56" s="104"/>
      <c r="R56" s="104"/>
      <c r="S56" s="104"/>
      <c r="T56" s="104"/>
      <c r="U56" s="104"/>
      <c r="V56" s="104"/>
      <c r="W56" s="104"/>
      <c r="X56" s="104"/>
      <c r="Y56" s="104"/>
      <c r="Z56" s="104"/>
      <c r="AA56" s="104"/>
    </row>
    <row r="57" spans="1:27" s="55" customFormat="1" ht="16.95" customHeight="1">
      <c r="A57" s="104"/>
      <c r="B57" s="105" t="s">
        <v>204</v>
      </c>
      <c r="C57" s="104" t="s">
        <v>215</v>
      </c>
      <c r="D57" s="104"/>
      <c r="E57" s="104"/>
      <c r="F57" s="104"/>
      <c r="G57" s="104"/>
      <c r="H57" s="104"/>
      <c r="I57" s="104"/>
      <c r="J57" s="105" t="s">
        <v>204</v>
      </c>
      <c r="K57" s="104" t="s">
        <v>216</v>
      </c>
      <c r="L57" s="104"/>
      <c r="M57" s="104"/>
      <c r="N57" s="104"/>
      <c r="O57" s="104"/>
      <c r="P57" s="104"/>
      <c r="Q57" s="104"/>
      <c r="R57" s="104"/>
      <c r="S57" s="104"/>
      <c r="T57" s="104"/>
      <c r="U57" s="104"/>
      <c r="V57" s="104"/>
      <c r="W57" s="104"/>
      <c r="X57" s="104"/>
      <c r="Y57" s="104"/>
      <c r="Z57" s="104"/>
      <c r="AA57" s="104"/>
    </row>
    <row r="58" spans="1:27" s="55" customFormat="1" ht="16.95" customHeight="1">
      <c r="A58" s="104"/>
      <c r="B58" s="105" t="s">
        <v>205</v>
      </c>
      <c r="C58" s="107" t="s">
        <v>217</v>
      </c>
      <c r="D58" s="104"/>
      <c r="E58" s="104"/>
      <c r="F58" s="104"/>
      <c r="G58" s="104"/>
      <c r="H58" s="104"/>
      <c r="I58" s="104"/>
      <c r="J58" s="105" t="s">
        <v>205</v>
      </c>
      <c r="K58" s="104" t="s">
        <v>215</v>
      </c>
      <c r="L58" s="104"/>
      <c r="M58" s="104"/>
      <c r="N58" s="104"/>
      <c r="O58" s="104"/>
      <c r="P58" s="104"/>
      <c r="Q58" s="104"/>
      <c r="R58" s="104"/>
      <c r="S58" s="104"/>
      <c r="T58" s="104"/>
      <c r="U58" s="104"/>
      <c r="V58" s="104"/>
      <c r="W58" s="104"/>
      <c r="X58" s="104"/>
      <c r="Y58" s="104"/>
      <c r="Z58" s="104"/>
      <c r="AA58" s="104"/>
    </row>
    <row r="59" spans="1:27" s="55" customFormat="1" ht="16.95" customHeight="1">
      <c r="A59" s="104"/>
      <c r="B59" s="105" t="s">
        <v>206</v>
      </c>
      <c r="C59" s="104" t="s">
        <v>218</v>
      </c>
      <c r="D59" s="104"/>
      <c r="E59" s="104"/>
      <c r="F59" s="104"/>
      <c r="G59" s="104"/>
      <c r="H59" s="104"/>
      <c r="I59" s="104"/>
      <c r="J59" s="105" t="s">
        <v>206</v>
      </c>
      <c r="K59" s="107" t="s">
        <v>217</v>
      </c>
      <c r="L59" s="104"/>
      <c r="M59" s="104"/>
      <c r="N59" s="104"/>
      <c r="O59" s="104"/>
      <c r="P59" s="104"/>
      <c r="Q59" s="104"/>
      <c r="R59" s="104"/>
      <c r="S59" s="104"/>
      <c r="T59" s="104"/>
      <c r="U59" s="104"/>
      <c r="V59" s="104"/>
      <c r="W59" s="104"/>
      <c r="X59" s="104"/>
      <c r="Y59" s="104"/>
      <c r="Z59" s="104"/>
      <c r="AA59" s="104"/>
    </row>
    <row r="60" spans="1:27" s="55" customFormat="1" ht="16.95" customHeight="1">
      <c r="A60" s="104"/>
      <c r="B60" s="105" t="s">
        <v>207</v>
      </c>
      <c r="C60" s="107" t="s">
        <v>219</v>
      </c>
      <c r="D60" s="104"/>
      <c r="E60" s="104"/>
      <c r="F60" s="104"/>
      <c r="G60" s="104"/>
      <c r="H60" s="104"/>
      <c r="I60" s="104"/>
      <c r="J60" s="105" t="s">
        <v>207</v>
      </c>
      <c r="K60" s="104" t="s">
        <v>218</v>
      </c>
      <c r="L60" s="104"/>
      <c r="M60" s="104"/>
      <c r="N60" s="104"/>
      <c r="O60" s="104"/>
      <c r="P60" s="104"/>
      <c r="Q60" s="104"/>
      <c r="R60" s="104"/>
      <c r="S60" s="104"/>
      <c r="T60" s="104"/>
      <c r="U60" s="104"/>
      <c r="V60" s="104"/>
      <c r="W60" s="104"/>
      <c r="X60" s="104"/>
      <c r="Y60" s="104"/>
      <c r="Z60" s="104"/>
      <c r="AA60" s="104"/>
    </row>
    <row r="61" spans="1:27" s="55" customFormat="1" ht="16.95" customHeight="1">
      <c r="A61" s="104"/>
      <c r="B61" s="105" t="s">
        <v>208</v>
      </c>
      <c r="C61" s="107" t="s">
        <v>220</v>
      </c>
      <c r="D61" s="104"/>
      <c r="E61" s="104"/>
      <c r="F61" s="104"/>
      <c r="G61" s="104"/>
      <c r="H61" s="104"/>
      <c r="I61" s="104"/>
      <c r="J61" s="105" t="s">
        <v>208</v>
      </c>
      <c r="K61" s="107" t="s">
        <v>221</v>
      </c>
      <c r="L61" s="104"/>
      <c r="M61" s="104"/>
      <c r="N61" s="104"/>
      <c r="O61" s="104"/>
      <c r="P61" s="104"/>
      <c r="Q61" s="104"/>
      <c r="R61" s="104"/>
      <c r="S61" s="104"/>
      <c r="T61" s="104"/>
      <c r="U61" s="104"/>
      <c r="V61" s="104"/>
      <c r="W61" s="104"/>
      <c r="X61" s="104"/>
      <c r="Y61" s="104"/>
      <c r="Z61" s="104"/>
      <c r="AA61" s="104"/>
    </row>
    <row r="62" spans="1:27" s="55" customFormat="1" ht="16.95" customHeight="1">
      <c r="A62" s="104"/>
      <c r="B62" s="105" t="s">
        <v>209</v>
      </c>
      <c r="C62" s="107" t="s">
        <v>222</v>
      </c>
      <c r="D62" s="104"/>
      <c r="E62" s="104"/>
      <c r="F62" s="104"/>
      <c r="G62" s="104"/>
      <c r="H62" s="104"/>
      <c r="I62" s="104"/>
      <c r="J62" s="105" t="s">
        <v>209</v>
      </c>
      <c r="K62" s="104" t="s">
        <v>223</v>
      </c>
      <c r="L62" s="104"/>
      <c r="M62" s="104"/>
      <c r="N62" s="104"/>
      <c r="O62" s="104"/>
      <c r="P62" s="104"/>
      <c r="Q62" s="104"/>
      <c r="R62" s="104"/>
      <c r="S62" s="104"/>
      <c r="T62" s="104"/>
      <c r="U62" s="104"/>
      <c r="V62" s="104"/>
      <c r="W62" s="104"/>
      <c r="X62" s="104"/>
      <c r="Y62" s="104"/>
      <c r="Z62" s="104"/>
      <c r="AA62" s="104"/>
    </row>
    <row r="63" spans="1:27" ht="31.2" customHeight="1">
      <c r="A63" s="85"/>
      <c r="B63" s="105"/>
      <c r="C63" s="340"/>
      <c r="D63" s="340"/>
      <c r="E63" s="340"/>
      <c r="F63" s="340"/>
      <c r="G63" s="340"/>
      <c r="H63" s="340"/>
      <c r="I63" s="85"/>
      <c r="J63" s="105"/>
      <c r="K63" s="340"/>
      <c r="L63" s="340"/>
      <c r="M63" s="340"/>
      <c r="N63" s="340"/>
      <c r="O63" s="340"/>
      <c r="P63" s="340"/>
      <c r="Q63" s="85"/>
      <c r="R63" s="85"/>
      <c r="S63" s="85"/>
      <c r="T63" s="85"/>
      <c r="U63" s="85"/>
      <c r="V63" s="85"/>
      <c r="W63" s="85"/>
      <c r="X63" s="85"/>
      <c r="Y63" s="85"/>
      <c r="Z63" s="85"/>
      <c r="AA63" s="85"/>
    </row>
    <row r="64" spans="1:27">
      <c r="A64" s="85"/>
      <c r="B64" s="105"/>
      <c r="C64" s="108"/>
      <c r="D64" s="85"/>
      <c r="E64" s="85"/>
      <c r="F64" s="85"/>
      <c r="G64" s="85"/>
      <c r="H64" s="85"/>
      <c r="I64" s="85"/>
      <c r="J64" s="105"/>
      <c r="K64" s="108"/>
      <c r="L64" s="85"/>
      <c r="M64" s="85"/>
      <c r="N64" s="85"/>
      <c r="O64" s="85"/>
      <c r="P64" s="85"/>
      <c r="Q64" s="85"/>
      <c r="R64" s="85"/>
      <c r="S64" s="85"/>
      <c r="T64" s="85"/>
      <c r="U64" s="85"/>
      <c r="V64" s="85"/>
      <c r="W64" s="85"/>
      <c r="X64" s="85"/>
      <c r="Y64" s="85"/>
      <c r="Z64" s="85"/>
      <c r="AA64" s="85"/>
    </row>
    <row r="65" spans="1:27">
      <c r="A65" s="85"/>
      <c r="B65" s="109"/>
      <c r="C65" s="99"/>
      <c r="D65" s="85"/>
      <c r="E65" s="85"/>
      <c r="F65" s="85"/>
      <c r="G65" s="85"/>
      <c r="H65" s="85"/>
      <c r="I65" s="85"/>
      <c r="J65" s="109"/>
      <c r="K65" s="99"/>
      <c r="L65" s="85"/>
      <c r="M65" s="85"/>
      <c r="N65" s="85"/>
      <c r="O65" s="85"/>
      <c r="P65" s="85"/>
      <c r="Q65" s="85"/>
      <c r="R65" s="85"/>
      <c r="S65" s="85"/>
      <c r="T65" s="85"/>
      <c r="U65" s="85"/>
      <c r="V65" s="85"/>
      <c r="W65" s="85"/>
      <c r="X65" s="85"/>
      <c r="Y65" s="85"/>
      <c r="Z65" s="85"/>
      <c r="AA65" s="85"/>
    </row>
    <row r="66" spans="1:27">
      <c r="A66" s="85"/>
      <c r="B66" s="110"/>
      <c r="C66" s="111"/>
      <c r="D66" s="85"/>
      <c r="E66" s="85"/>
      <c r="F66" s="85"/>
      <c r="G66" s="85"/>
      <c r="H66" s="85"/>
      <c r="I66" s="85"/>
      <c r="J66" s="110"/>
      <c r="K66" s="111"/>
      <c r="L66" s="85"/>
      <c r="M66" s="85"/>
      <c r="N66" s="85"/>
      <c r="O66" s="85"/>
      <c r="P66" s="85"/>
      <c r="Q66" s="85"/>
      <c r="R66" s="85"/>
      <c r="S66" s="85"/>
      <c r="T66" s="85"/>
      <c r="U66" s="85"/>
      <c r="V66" s="85"/>
      <c r="W66" s="85"/>
      <c r="X66" s="85"/>
      <c r="Y66" s="85"/>
      <c r="Z66" s="85"/>
      <c r="AA66" s="85"/>
    </row>
    <row r="67" spans="1:27">
      <c r="A67" s="85"/>
      <c r="B67" s="99"/>
      <c r="C67" s="85"/>
      <c r="D67" s="85"/>
      <c r="E67" s="85"/>
      <c r="F67" s="85"/>
      <c r="G67" s="85"/>
      <c r="H67" s="85"/>
      <c r="I67" s="85"/>
      <c r="J67" s="110"/>
      <c r="K67" s="99"/>
      <c r="L67" s="85"/>
      <c r="M67" s="85"/>
      <c r="N67" s="85"/>
      <c r="O67" s="85"/>
      <c r="P67" s="85"/>
      <c r="Q67" s="85"/>
      <c r="R67" s="85"/>
      <c r="S67" s="85"/>
      <c r="T67" s="85"/>
      <c r="U67" s="85"/>
      <c r="V67" s="85"/>
      <c r="W67" s="85"/>
      <c r="X67" s="85"/>
      <c r="Y67" s="85"/>
      <c r="Z67" s="85"/>
      <c r="AA67" s="85"/>
    </row>
    <row r="68" spans="1:27">
      <c r="A68" s="85"/>
      <c r="B68" s="99"/>
      <c r="C68" s="85"/>
      <c r="D68" s="85"/>
      <c r="E68" s="85"/>
      <c r="F68" s="85"/>
      <c r="G68" s="85"/>
      <c r="H68" s="85"/>
      <c r="I68" s="85"/>
      <c r="J68" s="110"/>
      <c r="K68" s="111"/>
      <c r="L68" s="85"/>
      <c r="M68" s="85"/>
      <c r="N68" s="85"/>
      <c r="O68" s="85"/>
      <c r="P68" s="85"/>
      <c r="Q68" s="85"/>
      <c r="R68" s="85"/>
      <c r="S68" s="85"/>
      <c r="T68" s="85"/>
      <c r="U68" s="85"/>
      <c r="V68" s="85"/>
      <c r="W68" s="85"/>
      <c r="X68" s="85"/>
      <c r="Y68" s="85"/>
      <c r="Z68" s="85"/>
      <c r="AA68" s="85"/>
    </row>
    <row r="69" spans="1:27">
      <c r="A69" s="85"/>
      <c r="B69" s="111"/>
      <c r="C69" s="85"/>
      <c r="D69" s="85"/>
      <c r="E69" s="85"/>
      <c r="F69" s="85"/>
      <c r="G69" s="85"/>
      <c r="H69" s="85"/>
      <c r="I69" s="85"/>
      <c r="J69" s="110"/>
      <c r="K69" s="108"/>
      <c r="L69" s="85"/>
      <c r="M69" s="85"/>
      <c r="N69" s="85"/>
      <c r="O69" s="85"/>
      <c r="P69" s="85"/>
      <c r="Q69" s="85"/>
      <c r="R69" s="85"/>
      <c r="S69" s="85"/>
      <c r="T69" s="85"/>
      <c r="U69" s="85"/>
      <c r="V69" s="85"/>
      <c r="W69" s="85"/>
      <c r="X69" s="85"/>
      <c r="Y69" s="85"/>
      <c r="Z69" s="85"/>
      <c r="AA69" s="85"/>
    </row>
  </sheetData>
  <mergeCells count="22">
    <mergeCell ref="B10:J10"/>
    <mergeCell ref="B3:D3"/>
    <mergeCell ref="C4:D4"/>
    <mergeCell ref="C5:D5"/>
    <mergeCell ref="C6:D6"/>
    <mergeCell ref="C7:D7"/>
    <mergeCell ref="B11:J11"/>
    <mergeCell ref="B12:J12"/>
    <mergeCell ref="B13:H13"/>
    <mergeCell ref="B14:H14"/>
    <mergeCell ref="B17:E17"/>
    <mergeCell ref="G17:H17"/>
    <mergeCell ref="J17:J18"/>
    <mergeCell ref="K56:P56"/>
    <mergeCell ref="C63:H63"/>
    <mergeCell ref="K63:P63"/>
    <mergeCell ref="K17:K18"/>
    <mergeCell ref="L17:L18"/>
    <mergeCell ref="M17:M18"/>
    <mergeCell ref="N17:N18"/>
    <mergeCell ref="O17:O18"/>
    <mergeCell ref="P17:P18"/>
  </mergeCells>
  <conditionalFormatting sqref="B1">
    <cfRule type="cellIs" dxfId="23" priority="2" stopIfTrue="1" operator="equal">
      <formula>"Confidential"</formula>
    </cfRule>
    <cfRule type="cellIs" dxfId="22" priority="5" stopIfTrue="1" operator="equal">
      <formula>"Non-confidential"</formula>
    </cfRule>
  </conditionalFormatting>
  <hyperlinks>
    <hyperlink ref="G1" location="Glossary!A1" display="Glossary" xr:uid="{43093633-8041-44D8-B21E-FAF4578CC989}"/>
    <hyperlink ref="H1" location="Contents!A1" display="Contents page" xr:uid="{28ABB34D-19B6-406F-8F0E-3FD0D217F69F}"/>
  </hyperlinks>
  <pageMargins left="0.70000000000000007" right="0.70000000000000007" top="0.75" bottom="0.75" header="0.30000000000000004" footer="0.3000000000000000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3B521-CC84-460E-B247-140A7C552244}">
  <sheetPr>
    <tabColor rgb="FF92D050"/>
  </sheetPr>
  <dimension ref="A1:E8"/>
  <sheetViews>
    <sheetView workbookViewId="0"/>
  </sheetViews>
  <sheetFormatPr defaultRowHeight="14.4"/>
  <cols>
    <col min="1" max="1" width="33.5546875" style="55" customWidth="1"/>
    <col min="2" max="2" width="48" style="55" customWidth="1"/>
    <col min="3" max="3" width="47.6640625" style="56" customWidth="1"/>
    <col min="4" max="4" width="22.109375" style="55" customWidth="1"/>
    <col min="5" max="5" width="18.88671875" customWidth="1"/>
    <col min="6" max="6" width="8.88671875" customWidth="1"/>
  </cols>
  <sheetData>
    <row r="1" spans="1:5" s="81" customFormat="1" ht="13.8">
      <c r="A1" s="78"/>
      <c r="B1" s="78"/>
      <c r="C1" s="7"/>
      <c r="D1" s="79" t="s">
        <v>172</v>
      </c>
      <c r="E1" s="80" t="s">
        <v>173</v>
      </c>
    </row>
    <row r="2" spans="1:5">
      <c r="D2" s="56"/>
      <c r="E2" s="56"/>
    </row>
    <row r="3" spans="1:5" ht="40.200000000000003" customHeight="1">
      <c r="A3" s="336" t="s">
        <v>148</v>
      </c>
      <c r="B3" s="336"/>
    </row>
    <row r="6" spans="1:5" s="59" customFormat="1" ht="17.399999999999999">
      <c r="A6" s="82" t="s">
        <v>174</v>
      </c>
      <c r="B6" s="82" t="s">
        <v>140</v>
      </c>
      <c r="C6" s="113" t="s">
        <v>141</v>
      </c>
    </row>
    <row r="7" spans="1:5" s="59" customFormat="1" ht="15">
      <c r="A7" s="83" t="s">
        <v>147</v>
      </c>
      <c r="B7" s="77" t="s">
        <v>148</v>
      </c>
      <c r="C7" s="62"/>
    </row>
    <row r="8" spans="1:5" ht="15">
      <c r="C8" s="84"/>
      <c r="D8" s="84"/>
    </row>
  </sheetData>
  <mergeCells count="1">
    <mergeCell ref="A3:B3"/>
  </mergeCells>
  <hyperlinks>
    <hyperlink ref="D1" location="Glossary!A1" display="Glossary" xr:uid="{C69371D5-3196-42A0-AD8B-E6BD0FF28A60}"/>
    <hyperlink ref="E1" location="Contents!A1" display="Contents page" xr:uid="{82D3A27F-4D88-4E8B-9EEC-7F2669040DB8}"/>
    <hyperlink ref="A7" location="'Company''s like goods'!A1" display="Company's like goods" xr:uid="{09C6355B-473D-4785-B8D0-1D3654AD534E}"/>
  </hyperlinks>
  <pageMargins left="0.70000000000000007" right="0.70000000000000007" top="0.75" bottom="0.75" header="0.30000000000000004" footer="0.3000000000000000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53552-77CB-4BA3-80F6-187D39681982}">
  <dimension ref="A1:AN50"/>
  <sheetViews>
    <sheetView zoomScale="70" zoomScaleNormal="70" workbookViewId="0">
      <selection activeCell="F16" sqref="A1:XFD1048576"/>
    </sheetView>
  </sheetViews>
  <sheetFormatPr defaultRowHeight="14.4"/>
  <cols>
    <col min="1" max="1" width="8.88671875" customWidth="1"/>
    <col min="2" max="2" width="109.109375" bestFit="1" customWidth="1"/>
    <col min="3" max="3" width="66.33203125" customWidth="1"/>
    <col min="4" max="6" width="44.109375" bestFit="1" customWidth="1"/>
    <col min="7" max="7" width="15.5546875" bestFit="1" customWidth="1"/>
    <col min="8" max="8" width="8.88671875" customWidth="1"/>
  </cols>
  <sheetData>
    <row r="1" spans="1:40">
      <c r="A1" s="85"/>
      <c r="B1" s="86" t="str">
        <f>Guidance!F19</f>
        <v>Non-confidential</v>
      </c>
      <c r="C1" s="85"/>
      <c r="D1" s="85"/>
      <c r="E1" s="85"/>
      <c r="F1" s="79" t="s">
        <v>172</v>
      </c>
      <c r="G1" s="80" t="s">
        <v>173</v>
      </c>
      <c r="H1" s="85"/>
      <c r="I1" s="85"/>
      <c r="J1" s="85"/>
      <c r="K1" s="85"/>
      <c r="L1" s="85"/>
      <c r="M1" s="85"/>
      <c r="N1" s="85"/>
      <c r="O1" s="85"/>
      <c r="P1" s="85"/>
      <c r="Q1" s="85"/>
      <c r="R1" s="85"/>
      <c r="S1" s="85"/>
      <c r="T1" s="85"/>
      <c r="U1" s="85"/>
      <c r="V1" s="85"/>
      <c r="W1" s="85"/>
      <c r="X1" s="85"/>
      <c r="Y1" s="85"/>
      <c r="Z1" s="85"/>
    </row>
    <row r="2" spans="1:40">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row>
    <row r="3" spans="1:40" ht="16.95" customHeight="1">
      <c r="A3" s="85"/>
      <c r="B3" s="114" t="s">
        <v>224</v>
      </c>
      <c r="C3" s="114"/>
      <c r="D3" s="85"/>
      <c r="E3" s="85"/>
      <c r="F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row>
    <row r="4" spans="1:40" ht="16.95" customHeight="1">
      <c r="A4" s="85"/>
      <c r="B4" s="89" t="s">
        <v>176</v>
      </c>
      <c r="C4" s="112" t="str">
        <f>Guidance!$E11</f>
        <v>ER0083</v>
      </c>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row>
    <row r="5" spans="1:40" ht="16.95" customHeight="1">
      <c r="A5" s="85"/>
      <c r="B5" s="89" t="s">
        <v>177</v>
      </c>
      <c r="C5" s="112" t="str">
        <f>Guidance!$E13</f>
        <v>Greenergy Fuels Ltd</v>
      </c>
      <c r="D5" s="85"/>
      <c r="E5" s="85"/>
      <c r="F5" s="85"/>
      <c r="G5" s="49"/>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row>
    <row r="6" spans="1:40" ht="16.95" customHeight="1">
      <c r="A6" s="85"/>
      <c r="B6" s="89" t="s">
        <v>178</v>
      </c>
      <c r="C6" s="112" t="str">
        <f>INTERNAL_USE_!$B13</f>
        <v>01/01/2025 - 31/12/2025</v>
      </c>
      <c r="D6" s="85"/>
      <c r="E6" s="85"/>
      <c r="F6" s="85"/>
      <c r="G6" s="49"/>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row>
    <row r="7" spans="1:40" ht="16.95" customHeight="1">
      <c r="A7" s="85"/>
      <c r="B7" s="89" t="s">
        <v>179</v>
      </c>
      <c r="C7" s="112" t="str">
        <f>INTERNAL_USE_!$B9</f>
        <v>01/01/2022 - 31/12/2025</v>
      </c>
      <c r="D7" s="85"/>
      <c r="E7" s="85"/>
      <c r="F7" s="85"/>
      <c r="G7" s="49"/>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row>
    <row r="8" spans="1:40" ht="16.95" customHeight="1">
      <c r="A8" s="85"/>
      <c r="B8" s="111"/>
      <c r="C8" s="111"/>
      <c r="D8" s="111"/>
      <c r="E8" s="115"/>
      <c r="F8" s="85"/>
      <c r="G8" s="49"/>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row>
    <row r="9" spans="1:40" ht="16.95" customHeight="1">
      <c r="A9" s="85"/>
      <c r="B9" s="116" t="s">
        <v>225</v>
      </c>
      <c r="C9" s="111"/>
      <c r="D9" s="85"/>
      <c r="E9" s="85"/>
      <c r="F9" s="85"/>
      <c r="G9" s="49"/>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row>
    <row r="10" spans="1:40" ht="16.95" customHeight="1">
      <c r="A10" s="85"/>
      <c r="B10" s="117" t="s">
        <v>226</v>
      </c>
      <c r="C10" s="118"/>
      <c r="D10" s="118"/>
      <c r="E10" s="119"/>
      <c r="F10" s="85"/>
      <c r="G10" s="49"/>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row>
    <row r="11" spans="1:40" ht="16.95" customHeight="1">
      <c r="A11" s="85"/>
      <c r="B11" s="95" t="s">
        <v>227</v>
      </c>
      <c r="C11" s="96"/>
      <c r="D11" s="96"/>
      <c r="E11" s="97"/>
      <c r="F11" s="85"/>
      <c r="G11" s="49"/>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row>
    <row r="12" spans="1:40" ht="16.95" customHeight="1">
      <c r="A12" s="85"/>
      <c r="B12" s="85"/>
      <c r="C12" s="85"/>
      <c r="D12" s="85"/>
      <c r="E12" s="85"/>
      <c r="F12" s="85"/>
      <c r="G12" s="49"/>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row>
    <row r="13" spans="1:40" ht="16.95" customHeight="1">
      <c r="A13" s="85"/>
      <c r="B13" s="106"/>
      <c r="C13" s="106"/>
      <c r="D13" s="106"/>
      <c r="E13" s="106"/>
      <c r="F13" s="106"/>
      <c r="G13" s="49"/>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row>
    <row r="14" spans="1:40" ht="60" customHeight="1">
      <c r="A14" s="85"/>
      <c r="B14" s="44" t="s">
        <v>228</v>
      </c>
      <c r="C14" s="44" t="s">
        <v>229</v>
      </c>
      <c r="D14" s="44" t="s">
        <v>230</v>
      </c>
      <c r="E14" s="44" t="s">
        <v>231</v>
      </c>
      <c r="F14" s="44" t="s">
        <v>232</v>
      </c>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row>
    <row r="15" spans="1:40" ht="16.95" customHeight="1">
      <c r="A15" s="85"/>
      <c r="B15" s="120" t="s">
        <v>203</v>
      </c>
      <c r="C15" s="121" t="s">
        <v>204</v>
      </c>
      <c r="D15" s="121" t="s">
        <v>204</v>
      </c>
      <c r="E15" s="121" t="s">
        <v>205</v>
      </c>
      <c r="F15" s="122" t="s">
        <v>206</v>
      </c>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row>
    <row r="16" spans="1:40" ht="16.95" customHeight="1">
      <c r="A16" s="85"/>
      <c r="B16" s="8"/>
      <c r="C16" s="123" t="s">
        <v>685</v>
      </c>
      <c r="D16" s="271" t="s">
        <v>685</v>
      </c>
      <c r="E16" s="271" t="s">
        <v>685</v>
      </c>
      <c r="F16" s="271" t="s">
        <v>685</v>
      </c>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row>
    <row r="17" spans="1:40" ht="16.95" customHeight="1">
      <c r="A17" s="85"/>
      <c r="B17" s="8"/>
      <c r="C17" s="123"/>
      <c r="D17" s="123"/>
      <c r="E17" s="123"/>
      <c r="F17" s="123"/>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row>
    <row r="18" spans="1:40" ht="16.95" customHeight="1">
      <c r="A18" s="85"/>
      <c r="B18" s="8"/>
      <c r="C18" s="123"/>
      <c r="D18" s="123"/>
      <c r="E18" s="123"/>
      <c r="F18" s="123"/>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row>
    <row r="19" spans="1:40" ht="16.95" customHeight="1">
      <c r="A19" s="85"/>
      <c r="B19" s="8"/>
      <c r="C19" s="123"/>
      <c r="D19" s="123"/>
      <c r="E19" s="123"/>
      <c r="F19" s="123"/>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row>
    <row r="20" spans="1:40" ht="16.95" customHeight="1">
      <c r="A20" s="85"/>
      <c r="B20" s="8"/>
      <c r="C20" s="123"/>
      <c r="D20" s="123"/>
      <c r="E20" s="123"/>
      <c r="F20" s="123"/>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row>
    <row r="21" spans="1:40" ht="16.95" customHeight="1">
      <c r="A21" s="85"/>
      <c r="B21" s="124"/>
      <c r="C21" s="124"/>
      <c r="D21" s="124"/>
      <c r="E21" s="125"/>
      <c r="F21" s="125"/>
      <c r="G21" s="49"/>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row>
    <row r="22" spans="1:40" ht="16.95" customHeight="1">
      <c r="A22" s="85"/>
      <c r="B22" s="103" t="s">
        <v>233</v>
      </c>
      <c r="C22" s="103"/>
      <c r="D22" s="126"/>
      <c r="E22" s="49"/>
      <c r="F22" s="103"/>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row>
    <row r="23" spans="1:40" ht="16.95" customHeight="1">
      <c r="A23" s="85"/>
      <c r="B23" s="105" t="s">
        <v>203</v>
      </c>
      <c r="C23" s="127" t="s">
        <v>234</v>
      </c>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row>
    <row r="24" spans="1:40" ht="16.95" customHeight="1">
      <c r="A24" s="85"/>
      <c r="B24" s="105" t="s">
        <v>204</v>
      </c>
      <c r="C24" s="339" t="s">
        <v>235</v>
      </c>
      <c r="D24" s="339"/>
      <c r="E24" s="339"/>
      <c r="F24" s="339"/>
      <c r="G24" s="106"/>
      <c r="H24" s="106"/>
      <c r="I24" s="106"/>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row>
    <row r="25" spans="1:40" ht="16.95" customHeight="1">
      <c r="A25" s="85"/>
      <c r="B25" s="105" t="s">
        <v>205</v>
      </c>
      <c r="C25" s="107" t="s">
        <v>236</v>
      </c>
      <c r="E25" s="107"/>
      <c r="F25" s="105"/>
      <c r="G25" s="106"/>
      <c r="H25" s="106"/>
      <c r="I25" s="106"/>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row>
    <row r="26" spans="1:40" ht="37.950000000000003" customHeight="1">
      <c r="A26" s="85"/>
      <c r="B26" s="105" t="s">
        <v>206</v>
      </c>
      <c r="C26" s="339" t="s">
        <v>237</v>
      </c>
      <c r="D26" s="339"/>
      <c r="E26" s="339"/>
      <c r="F26" s="339"/>
      <c r="G26" s="106"/>
      <c r="H26" s="106"/>
      <c r="I26" s="106"/>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row>
    <row r="27" spans="1:40" ht="14.4" customHeight="1">
      <c r="A27" s="85"/>
      <c r="B27" s="105" t="s">
        <v>207</v>
      </c>
      <c r="C27" s="339" t="s">
        <v>238</v>
      </c>
      <c r="D27" s="339"/>
      <c r="E27" s="339"/>
      <c r="F27" s="339"/>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row>
    <row r="28" spans="1:40" ht="14.4" customHeight="1">
      <c r="A28" s="85"/>
      <c r="B28" s="128"/>
      <c r="C28" s="106"/>
      <c r="D28" s="129"/>
      <c r="E28" s="129"/>
      <c r="F28" s="129"/>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row>
    <row r="29" spans="1:40" ht="14.4" customHeight="1">
      <c r="A29" s="85"/>
      <c r="B29" s="128"/>
      <c r="C29" s="106"/>
      <c r="D29" s="129"/>
      <c r="E29" s="129"/>
      <c r="F29" s="129"/>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row>
    <row r="30" spans="1:40">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row>
    <row r="31" spans="1:40">
      <c r="A31" s="85"/>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row>
    <row r="32" spans="1:40">
      <c r="A32" s="85"/>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row>
    <row r="33" spans="1:40">
      <c r="A33" s="85"/>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row>
    <row r="34" spans="1:40">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row>
    <row r="35" spans="1:40">
      <c r="A35" s="85"/>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row>
    <row r="36" spans="1:40">
      <c r="A36" s="85"/>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row>
    <row r="37" spans="1:40">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row>
    <row r="38" spans="1:40">
      <c r="A38" s="85"/>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row>
    <row r="39" spans="1:40">
      <c r="A39" s="85"/>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row>
    <row r="40" spans="1:40">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row>
    <row r="41" spans="1:40">
      <c r="A41" s="85"/>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row>
    <row r="42" spans="1:40">
      <c r="A42" s="85"/>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row>
    <row r="43" spans="1:40">
      <c r="A43" s="85"/>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row>
    <row r="44" spans="1:40">
      <c r="A44" s="85"/>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row>
    <row r="45" spans="1:40">
      <c r="A45" s="85"/>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row>
    <row r="46" spans="1:40">
      <c r="A46" s="85"/>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row>
    <row r="47" spans="1:40">
      <c r="A47" s="85"/>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row>
    <row r="48" spans="1:40">
      <c r="A48" s="85"/>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row>
    <row r="49" spans="1:40">
      <c r="A49" s="85"/>
      <c r="B49" s="8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row>
    <row r="50" spans="1:40">
      <c r="A50" s="85"/>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row>
  </sheetData>
  <mergeCells count="3">
    <mergeCell ref="C24:F24"/>
    <mergeCell ref="C26:F26"/>
    <mergeCell ref="C27:F27"/>
  </mergeCells>
  <conditionalFormatting sqref="B1">
    <cfRule type="cellIs" dxfId="21" priority="2" stopIfTrue="1" operator="equal">
      <formula>"Confidential"</formula>
    </cfRule>
    <cfRule type="cellIs" dxfId="20" priority="6" stopIfTrue="1" operator="equal">
      <formula>"Non-confidential"</formula>
    </cfRule>
  </conditionalFormatting>
  <hyperlinks>
    <hyperlink ref="F1" location="Glossary!A1" display="Glossary" xr:uid="{22C403D0-89D6-42BA-8931-7A4C86A79DFB}"/>
    <hyperlink ref="G1" location="Contents!A1" display="Contents page" xr:uid="{D0F592CE-E192-4097-B722-C651B5E7A659}"/>
  </hyperlinks>
  <pageMargins left="0.70000000000000007" right="0.70000000000000007" top="0.75" bottom="0.75" header="0.30000000000000004" footer="0.3000000000000000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B2E6B-854D-4703-AF9C-99BE8A0DC1B3}">
  <sheetPr>
    <tabColor rgb="FF92D050"/>
  </sheetPr>
  <dimension ref="A1:E10"/>
  <sheetViews>
    <sheetView workbookViewId="0"/>
  </sheetViews>
  <sheetFormatPr defaultRowHeight="14.4"/>
  <cols>
    <col min="1" max="1" width="29.88671875" style="55" customWidth="1"/>
    <col min="2" max="2" width="48" style="55" customWidth="1"/>
    <col min="3" max="3" width="47.6640625" style="56" customWidth="1"/>
    <col min="4" max="4" width="18.5546875" style="55" customWidth="1"/>
    <col min="5" max="5" width="16.6640625" customWidth="1"/>
    <col min="6" max="6" width="8.88671875" customWidth="1"/>
  </cols>
  <sheetData>
    <row r="1" spans="1:5" s="81" customFormat="1" ht="13.8">
      <c r="A1" s="78"/>
      <c r="B1" s="78"/>
      <c r="C1" s="7"/>
      <c r="D1" s="79" t="s">
        <v>172</v>
      </c>
      <c r="E1" s="80" t="s">
        <v>173</v>
      </c>
    </row>
    <row r="2" spans="1:5">
      <c r="D2" s="56"/>
      <c r="E2" s="56"/>
    </row>
    <row r="3" spans="1:5" ht="40.200000000000003" customHeight="1">
      <c r="A3" s="336" t="s">
        <v>151</v>
      </c>
      <c r="B3" s="336"/>
    </row>
    <row r="6" spans="1:5" s="59" customFormat="1" ht="17.399999999999999">
      <c r="A6" s="57" t="s">
        <v>174</v>
      </c>
      <c r="B6" s="57" t="s">
        <v>140</v>
      </c>
      <c r="C6" s="58" t="s">
        <v>141</v>
      </c>
    </row>
    <row r="7" spans="1:5" s="59" customFormat="1" ht="15">
      <c r="A7" s="130" t="s">
        <v>150</v>
      </c>
      <c r="B7" s="338" t="s">
        <v>151</v>
      </c>
      <c r="C7" s="68" t="s">
        <v>152</v>
      </c>
    </row>
    <row r="8" spans="1:5" s="59" customFormat="1" ht="15">
      <c r="A8" s="131" t="s">
        <v>153</v>
      </c>
      <c r="B8" s="338"/>
      <c r="C8" s="69" t="s">
        <v>154</v>
      </c>
    </row>
    <row r="9" spans="1:5" s="59" customFormat="1" ht="30">
      <c r="A9" s="132" t="s">
        <v>155</v>
      </c>
      <c r="B9" s="338"/>
      <c r="C9" s="66" t="s">
        <v>239</v>
      </c>
    </row>
    <row r="10" spans="1:5" ht="15">
      <c r="C10" s="84"/>
      <c r="D10" s="84"/>
    </row>
  </sheetData>
  <mergeCells count="2">
    <mergeCell ref="A3:B3"/>
    <mergeCell ref="B7:B9"/>
  </mergeCells>
  <hyperlinks>
    <hyperlink ref="D1" location="Glossary!A1" display="Glossary" xr:uid="{369242B5-69DB-4467-A2DD-1EA2E09DA9D9}"/>
    <hyperlink ref="E1" location="Contents!A1" display="Contents page" xr:uid="{56F092EC-8300-498E-ACCE-1684A1B47186}"/>
    <hyperlink ref="A7" location="'Costs to make '!A1" display="Cost to make " xr:uid="{7F22B879-927D-4EA6-A878-AAF9E4E2813E}"/>
    <hyperlink ref="A8" location="'Cost Reconciliation'!A1" display="Costs reconcilation" xr:uid="{91E6D801-4900-4A35-A28B-692924A1B0A3}"/>
    <hyperlink ref="A9" location="'Purchases of like goods'!A1" display="Purchases of like goods" xr:uid="{6DEB51DA-3496-43DA-8E10-9DAD7569F626}"/>
  </hyperlinks>
  <pageMargins left="0.70000000000000007" right="0.70000000000000007" top="0.75" bottom="0.75" header="0.30000000000000004" footer="0.3000000000000000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E7827-0CC2-4E48-95C1-5A4647305790}">
  <dimension ref="A1:AM29"/>
  <sheetViews>
    <sheetView topLeftCell="A6" workbookViewId="0">
      <selection activeCell="F19" sqref="F19"/>
    </sheetView>
  </sheetViews>
  <sheetFormatPr defaultRowHeight="14.4"/>
  <cols>
    <col min="1" max="1" width="8.88671875" customWidth="1"/>
    <col min="2" max="2" width="10.6640625" customWidth="1"/>
    <col min="3" max="3" width="15.44140625" style="169" customWidth="1"/>
    <col min="4" max="4" width="15.33203125" style="169" customWidth="1"/>
    <col min="5" max="5" width="21.88671875" style="169" customWidth="1"/>
    <col min="6" max="6" width="26.33203125" customWidth="1"/>
    <col min="7" max="7" width="40.6640625" customWidth="1"/>
    <col min="8" max="8" width="50.6640625" customWidth="1"/>
    <col min="9" max="9" width="36.6640625" customWidth="1"/>
    <col min="10" max="10" width="8.88671875" customWidth="1"/>
  </cols>
  <sheetData>
    <row r="1" spans="1:39">
      <c r="A1" s="85"/>
      <c r="B1" s="355" t="str">
        <f>Guidance!F19</f>
        <v>Non-confidential</v>
      </c>
      <c r="C1" s="355"/>
      <c r="D1" s="86"/>
      <c r="E1" s="86"/>
      <c r="F1" s="86"/>
      <c r="G1" s="79" t="s">
        <v>172</v>
      </c>
      <c r="H1" s="80" t="s">
        <v>173</v>
      </c>
      <c r="I1" s="85"/>
      <c r="J1" s="85"/>
      <c r="K1" s="85"/>
      <c r="L1" s="85"/>
      <c r="M1" s="85"/>
      <c r="N1" s="85"/>
      <c r="O1" s="85"/>
      <c r="P1" s="85"/>
      <c r="Q1" s="85"/>
      <c r="R1" s="85"/>
      <c r="S1" s="85"/>
      <c r="T1" s="85"/>
      <c r="U1" s="85"/>
      <c r="V1" s="85"/>
      <c r="W1" s="85"/>
      <c r="X1" s="85"/>
      <c r="Y1" s="85"/>
      <c r="Z1" s="85"/>
      <c r="AA1" s="85"/>
    </row>
    <row r="2" spans="1:39">
      <c r="A2" s="88"/>
      <c r="B2" s="88"/>
      <c r="C2" s="167"/>
      <c r="D2" s="167"/>
      <c r="E2" s="167"/>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133"/>
    </row>
    <row r="3" spans="1:39" ht="16.95" customHeight="1">
      <c r="A3" s="88"/>
      <c r="B3" s="356" t="s">
        <v>300</v>
      </c>
      <c r="C3" s="356"/>
      <c r="D3" s="356"/>
      <c r="E3" s="356"/>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133"/>
    </row>
    <row r="4" spans="1:39" ht="16.95" customHeight="1">
      <c r="A4" s="88"/>
      <c r="B4" s="357" t="s">
        <v>176</v>
      </c>
      <c r="C4" s="357"/>
      <c r="D4" s="346" t="str">
        <f>Guidance!$E11</f>
        <v>ER0083</v>
      </c>
      <c r="E4" s="346"/>
      <c r="F4" s="13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133"/>
    </row>
    <row r="5" spans="1:39" ht="16.95" customHeight="1">
      <c r="A5" s="88"/>
      <c r="B5" s="89" t="s">
        <v>177</v>
      </c>
      <c r="C5" s="168"/>
      <c r="D5" s="346" t="str">
        <f>Guidance!$E13</f>
        <v>Greenergy Fuels Ltd</v>
      </c>
      <c r="E5" s="346"/>
      <c r="F5" s="13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133"/>
      <c r="AM5" s="133"/>
    </row>
    <row r="6" spans="1:39" ht="16.95" customHeight="1">
      <c r="A6" s="88"/>
      <c r="B6" s="357" t="s">
        <v>178</v>
      </c>
      <c r="C6" s="357"/>
      <c r="D6" s="346" t="str">
        <f>INTERNAL_USE_!$B13</f>
        <v>01/01/2025 - 31/12/2025</v>
      </c>
      <c r="E6" s="346"/>
      <c r="F6" s="13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133"/>
      <c r="AM6" s="133"/>
    </row>
    <row r="7" spans="1:39" ht="16.95" customHeight="1">
      <c r="A7" s="88"/>
      <c r="B7" s="89" t="s">
        <v>179</v>
      </c>
      <c r="C7" s="168"/>
      <c r="D7" s="346" t="str">
        <f>INTERNAL_USE_!$B9</f>
        <v>01/01/2022 - 31/12/2025</v>
      </c>
      <c r="E7" s="346"/>
      <c r="F7" s="13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133"/>
      <c r="AM7" s="133"/>
    </row>
    <row r="8" spans="1:39" ht="16.95" customHeight="1"/>
    <row r="9" spans="1:39" ht="16.95" customHeight="1">
      <c r="B9" s="358" t="s">
        <v>225</v>
      </c>
      <c r="C9" s="358"/>
    </row>
    <row r="10" spans="1:39" ht="16.95" customHeight="1">
      <c r="B10" s="359" t="s">
        <v>301</v>
      </c>
      <c r="C10" s="359"/>
      <c r="D10" s="359"/>
      <c r="E10" s="359"/>
      <c r="F10" s="359"/>
      <c r="G10" s="359"/>
      <c r="H10" s="359"/>
    </row>
    <row r="11" spans="1:39" ht="16.95" customHeight="1">
      <c r="B11" s="354" t="s">
        <v>302</v>
      </c>
      <c r="C11" s="354"/>
      <c r="D11" s="354"/>
      <c r="E11" s="354"/>
      <c r="F11" s="354"/>
      <c r="G11" s="354"/>
      <c r="H11" s="354"/>
    </row>
    <row r="12" spans="1:39" ht="16.95" customHeight="1">
      <c r="B12" s="354" t="s">
        <v>303</v>
      </c>
      <c r="C12" s="354"/>
      <c r="D12" s="354"/>
      <c r="E12" s="354"/>
      <c r="F12" s="354"/>
      <c r="G12" s="354"/>
      <c r="H12" s="354"/>
    </row>
    <row r="13" spans="1:39" ht="16.95" customHeight="1">
      <c r="B13" s="354" t="s">
        <v>304</v>
      </c>
      <c r="C13" s="354"/>
      <c r="D13" s="354"/>
      <c r="E13" s="354"/>
      <c r="F13" s="354"/>
      <c r="G13" s="354"/>
      <c r="H13" s="354"/>
    </row>
    <row r="14" spans="1:39" ht="16.95" customHeight="1">
      <c r="B14" s="349" t="s">
        <v>305</v>
      </c>
      <c r="C14" s="349"/>
      <c r="D14" s="349"/>
      <c r="E14" s="349"/>
      <c r="F14" s="349"/>
      <c r="G14" s="349"/>
      <c r="H14" s="349"/>
    </row>
    <row r="15" spans="1:39" ht="16.95" customHeight="1">
      <c r="B15" s="88"/>
      <c r="C15" s="88"/>
      <c r="D15" s="88"/>
      <c r="E15" s="88"/>
      <c r="F15" s="88"/>
      <c r="G15" s="88"/>
      <c r="H15" s="88"/>
    </row>
    <row r="16" spans="1:39" ht="16.95" customHeight="1">
      <c r="B16" s="350" t="s">
        <v>20</v>
      </c>
      <c r="C16" s="350"/>
      <c r="D16" s="351" t="s">
        <v>21</v>
      </c>
      <c r="E16" s="351"/>
      <c r="F16" s="171" t="s">
        <v>306</v>
      </c>
      <c r="G16" s="88"/>
      <c r="H16" s="88"/>
    </row>
    <row r="17" spans="2:8" ht="15" customHeight="1"/>
    <row r="18" spans="2:8" ht="52.95" customHeight="1">
      <c r="B18" s="44" t="s">
        <v>233</v>
      </c>
      <c r="C18" s="298" t="s">
        <v>307</v>
      </c>
      <c r="D18" s="298"/>
      <c r="E18" s="298"/>
      <c r="F18" s="172" t="s">
        <v>308</v>
      </c>
      <c r="G18" s="44" t="s">
        <v>309</v>
      </c>
      <c r="H18" s="173" t="s">
        <v>310</v>
      </c>
    </row>
    <row r="19" spans="2:8" ht="27.6">
      <c r="B19" s="45" t="s">
        <v>203</v>
      </c>
      <c r="C19" s="324" t="s">
        <v>311</v>
      </c>
      <c r="D19" s="324"/>
      <c r="E19" s="324"/>
      <c r="F19" s="174" t="s">
        <v>687</v>
      </c>
      <c r="G19" s="285" t="s">
        <v>689</v>
      </c>
      <c r="H19" s="285" t="s">
        <v>689</v>
      </c>
    </row>
    <row r="20" spans="2:8" ht="16.95" customHeight="1">
      <c r="B20" s="45" t="s">
        <v>204</v>
      </c>
      <c r="C20" s="324" t="s">
        <v>312</v>
      </c>
      <c r="D20" s="324"/>
      <c r="E20" s="324"/>
      <c r="F20" s="174"/>
      <c r="G20" s="285"/>
      <c r="H20" s="285"/>
    </row>
    <row r="21" spans="2:8" ht="27.6">
      <c r="B21" s="45" t="s">
        <v>205</v>
      </c>
      <c r="C21" s="324" t="s">
        <v>313</v>
      </c>
      <c r="D21" s="324"/>
      <c r="E21" s="324"/>
      <c r="F21" s="174" t="s">
        <v>688</v>
      </c>
      <c r="G21" s="285" t="s">
        <v>689</v>
      </c>
      <c r="H21" s="285" t="s">
        <v>689</v>
      </c>
    </row>
    <row r="22" spans="2:8" ht="16.95" customHeight="1">
      <c r="B22" s="45" t="s">
        <v>206</v>
      </c>
      <c r="C22" s="324" t="s">
        <v>314</v>
      </c>
      <c r="D22" s="324"/>
      <c r="E22" s="324"/>
      <c r="F22" s="176">
        <f>SUM(F19:F21)</f>
        <v>0</v>
      </c>
      <c r="G22" s="175"/>
      <c r="H22" s="175"/>
    </row>
    <row r="23" spans="2:8" ht="16.95" customHeight="1">
      <c r="B23" s="45" t="s">
        <v>207</v>
      </c>
      <c r="C23" s="352" t="s">
        <v>315</v>
      </c>
      <c r="D23" s="352"/>
      <c r="E23" s="352"/>
      <c r="F23" s="176" t="e">
        <f>F22-Injury!H41</f>
        <v>#VALUE!</v>
      </c>
      <c r="G23" s="177" t="s">
        <v>316</v>
      </c>
      <c r="H23" s="175"/>
    </row>
    <row r="24" spans="2:8">
      <c r="B24" s="178"/>
      <c r="C24" s="179"/>
      <c r="D24" s="179"/>
      <c r="E24" s="179"/>
      <c r="F24" s="178"/>
      <c r="G24" s="178"/>
    </row>
    <row r="25" spans="2:8">
      <c r="B25" s="103" t="s">
        <v>233</v>
      </c>
      <c r="C25" s="180"/>
      <c r="D25" s="180"/>
      <c r="E25" s="180"/>
      <c r="G25" s="178"/>
    </row>
    <row r="26" spans="2:8">
      <c r="B26" s="128" t="str">
        <f>B19</f>
        <v>[1]</v>
      </c>
      <c r="C26" s="85" t="s">
        <v>317</v>
      </c>
      <c r="D26" s="85"/>
      <c r="E26" s="85"/>
      <c r="F26" s="85"/>
      <c r="G26" s="85"/>
      <c r="H26" s="85"/>
    </row>
    <row r="27" spans="2:8" ht="29.7" customHeight="1">
      <c r="B27" s="128" t="s">
        <v>318</v>
      </c>
      <c r="C27" s="353" t="s">
        <v>319</v>
      </c>
      <c r="D27" s="353"/>
      <c r="E27" s="353"/>
      <c r="F27" s="353"/>
      <c r="G27" s="353"/>
      <c r="H27" s="353"/>
    </row>
    <row r="28" spans="2:8">
      <c r="B28" s="128" t="str">
        <f>B22</f>
        <v>[4]</v>
      </c>
      <c r="C28" s="348" t="s">
        <v>320</v>
      </c>
      <c r="D28" s="348"/>
      <c r="E28" s="348"/>
      <c r="F28" s="348"/>
      <c r="G28" s="348"/>
      <c r="H28" s="348"/>
    </row>
    <row r="29" spans="2:8">
      <c r="B29" s="128" t="str">
        <f>B23</f>
        <v>[5]</v>
      </c>
      <c r="C29" s="348" t="s">
        <v>321</v>
      </c>
      <c r="D29" s="348"/>
      <c r="E29" s="348"/>
      <c r="F29" s="348"/>
      <c r="G29" s="348"/>
      <c r="H29" s="348"/>
    </row>
  </sheetData>
  <mergeCells count="25">
    <mergeCell ref="B13:H13"/>
    <mergeCell ref="B1:C1"/>
    <mergeCell ref="B3:E3"/>
    <mergeCell ref="B4:C4"/>
    <mergeCell ref="D4:E4"/>
    <mergeCell ref="D5:E5"/>
    <mergeCell ref="B6:C6"/>
    <mergeCell ref="D6:E6"/>
    <mergeCell ref="D7:E7"/>
    <mergeCell ref="B9:C9"/>
    <mergeCell ref="B10:H10"/>
    <mergeCell ref="B11:H11"/>
    <mergeCell ref="B12:H12"/>
    <mergeCell ref="C29:H29"/>
    <mergeCell ref="B14:H14"/>
    <mergeCell ref="B16:C16"/>
    <mergeCell ref="D16:E16"/>
    <mergeCell ref="C18:E18"/>
    <mergeCell ref="C19:E19"/>
    <mergeCell ref="C20:E20"/>
    <mergeCell ref="C21:E21"/>
    <mergeCell ref="C22:E22"/>
    <mergeCell ref="C23:E23"/>
    <mergeCell ref="C27:H27"/>
    <mergeCell ref="C28:H28"/>
  </mergeCells>
  <conditionalFormatting sqref="B1 D1:F1">
    <cfRule type="cellIs" dxfId="19" priority="2" stopIfTrue="1" operator="equal">
      <formula>"Confidential"</formula>
    </cfRule>
    <cfRule type="cellIs" dxfId="18" priority="7" stopIfTrue="1" operator="equal">
      <formula>"Non-confidential"</formula>
    </cfRule>
  </conditionalFormatting>
  <dataValidations disablePrompts="1" count="1">
    <dataValidation allowBlank="1" showInputMessage="1" showErrorMessage="1" prompt="If your financial year does not align with the POI, please use your trial balance to exclude the values or sales for the period within the financial year reported in step 1, that fall outside the POI." sqref="C20" xr:uid="{C61E14EE-9ECF-4BF7-AC05-0703DFEC7286}"/>
  </dataValidations>
  <hyperlinks>
    <hyperlink ref="G1" location="Glossary!A1" display="Glossary" xr:uid="{171F0F92-1507-4C31-B596-3C6182B7D880}"/>
    <hyperlink ref="H1" location="Contents!A1" display="Contents page" xr:uid="{09B737DA-926B-43B5-9901-3F5FF0D6A0B1}"/>
  </hyperlink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3" ma:contentTypeDescription="Create a new document." ma:contentTypeScope="" ma:versionID="0b3f299ea80c28f761d08c085df34a65">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29912cf9c89ce1423ec7fe837b583001"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30f7a5d-8fa8-41c9-ac7a-9b097ed4b6af" xsi:nil="true"/>
    <lcf76f155ced4ddcb4097134ff3c332f xmlns="ef760887-92d3-413b-b11d-236601df68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95DA48-E102-4D49-830F-DFC90B0349D8}">
  <ds:schemaRefs>
    <ds:schemaRef ds:uri="http://schemas.microsoft.com/sharepoint/v3/contenttype/forms"/>
  </ds:schemaRefs>
</ds:datastoreItem>
</file>

<file path=customXml/itemProps2.xml><?xml version="1.0" encoding="utf-8"?>
<ds:datastoreItem xmlns:ds="http://schemas.openxmlformats.org/officeDocument/2006/customXml" ds:itemID="{85A47071-B0A8-47E8-B10E-BDCB5CF3594A}"/>
</file>

<file path=customXml/itemProps3.xml><?xml version="1.0" encoding="utf-8"?>
<ds:datastoreItem xmlns:ds="http://schemas.openxmlformats.org/officeDocument/2006/customXml" ds:itemID="{26DC2062-531A-4AC0-9714-4246E80E291E}">
  <ds:schemaRefs>
    <ds:schemaRef ds:uri="2db5c81e-cf3b-41ad-86d9-68d52a4dfef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sharepoint/v3"/>
    <ds:schemaRef ds:uri="http://purl.org/dc/elements/1.1/"/>
    <ds:schemaRef ds:uri="8fafa7b5-f700-496f-9abb-c13fb86c9710"/>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Guidance</vt:lpstr>
      <vt:lpstr>INTERNAL_USE_</vt:lpstr>
      <vt:lpstr>Contents</vt:lpstr>
      <vt:lpstr>Section_A&gt;&gt;&gt;&gt;</vt:lpstr>
      <vt:lpstr>Related_Parties</vt:lpstr>
      <vt:lpstr>Section_B_&gt;&gt;&gt;</vt:lpstr>
      <vt:lpstr>Company's_like_goods</vt:lpstr>
      <vt:lpstr>Section_C&gt;&gt;&gt;</vt:lpstr>
      <vt:lpstr>Cost_Reconciliation</vt:lpstr>
      <vt:lpstr>Costs_to_make_</vt:lpstr>
      <vt:lpstr>AS&amp;G</vt:lpstr>
      <vt:lpstr>Purchases_of_like_goods</vt:lpstr>
      <vt:lpstr>Section_D_&gt;&gt;&gt;</vt:lpstr>
      <vt:lpstr>TbyT_domestic_sales</vt:lpstr>
      <vt:lpstr>Sales_Reconciliation</vt:lpstr>
      <vt:lpstr>Section_E_&gt;&gt;&gt;</vt:lpstr>
      <vt:lpstr>Injury</vt:lpstr>
      <vt:lpstr>Section_G_&gt;&gt;&gt;</vt:lpstr>
      <vt:lpstr>UK_domestic_companies</vt:lpstr>
      <vt:lpstr>Employment_by_site</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2026-03-02T13:37:18Z</dcterms:created>
  <dcterms:modified xsi:type="dcterms:W3CDTF">2026-04-10T13:30:46Z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ediaServiceImageTags">
    <vt:lpwstr/>
  </property>
</Properties>
</file>