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Shared Data\F - Finance\F - HQ Finance Controller\BUDGET\Anti-Dump Investigation\"/>
    </mc:Choice>
  </mc:AlternateContent>
  <bookViews>
    <workbookView xWindow="-120" yWindow="-120" windowWidth="20730" windowHeight="11160" activeTab="1"/>
  </bookViews>
  <sheets>
    <sheet name="Guidance" sheetId="1" r:id="rId1"/>
    <sheet name="Contents" sheetId="2" r:id="rId2"/>
    <sheet name="A3)_Associated_Companies" sheetId="3" r:id="rId3"/>
    <sheet name="B1)_PCN_Comparison" sheetId="4" r:id="rId4"/>
    <sheet name="C1)_Cost_to_Make_and_Sell" sheetId="5" r:id="rId5"/>
    <sheet name="C2)_Cost_Reconciliation" sheetId="6" r:id="rId6"/>
    <sheet name="C5)_Raw_Materials_and_Input__" sheetId="7" r:id="rId7"/>
    <sheet name="C6)_Purchases_of_the_Goods" sheetId="8" r:id="rId8"/>
    <sheet name="D1)_T_by_T_Domestic_Sales" sheetId="9" r:id="rId9"/>
    <sheet name="D2)__Export_Sales" sheetId="10" r:id="rId10"/>
    <sheet name="D3)_Sales_Reconciliation" sheetId="11" r:id="rId11"/>
    <sheet name="D5)_Captive_Sales_and_Use" sheetId="12" r:id="rId12"/>
    <sheet name="E4)_Injury" sheetId="13" r:id="rId13"/>
    <sheet name="E15)_Investments_and_ROI" sheetId="14" r:id="rId14"/>
    <sheet name="E18)_Forward_Sales_Contracts" sheetId="15" r:id="rId15"/>
    <sheet name="G3)_Economic_Interest_Test" sheetId="16" r:id="rId16"/>
  </sheets>
  <definedNames>
    <definedName name="_xlnm._FilterDatabase" localSheetId="3" hidden="1">'B1)_PCN_Comparison'!$A$1:$AU$731</definedName>
    <definedName name="_xlnm.Print_Area" localSheetId="5">'C2)_Cost_Reconciliation'!$F$7:$K$32</definedName>
    <definedName name="_xlnm.Print_Area" localSheetId="10">'D3)_Sales_Reconciliation'!$F$7:$K$31</definedName>
    <definedName name="_xlnm.Print_Area" localSheetId="12">'E4)_Injury'!$A$1:$AD$28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1" l="1"/>
  <c r="D21" i="11" s="1"/>
  <c r="D20" i="11" s="1"/>
  <c r="D18" i="11" s="1"/>
  <c r="C27" i="11"/>
  <c r="C21" i="11" s="1"/>
  <c r="C20" i="11" s="1"/>
  <c r="C18" i="11" s="1"/>
  <c r="I14" i="11"/>
  <c r="H14" i="11"/>
  <c r="C14" i="11"/>
  <c r="C13" i="11" s="1"/>
  <c r="W25" i="9"/>
  <c r="W24" i="9"/>
  <c r="W23" i="9"/>
  <c r="W22" i="9"/>
  <c r="W21" i="9"/>
  <c r="W20" i="9"/>
  <c r="W19" i="9"/>
  <c r="W18" i="9"/>
  <c r="W17" i="9"/>
  <c r="W16" i="9"/>
  <c r="D32" i="6"/>
  <c r="D26" i="6" s="1"/>
  <c r="D25" i="6" s="1"/>
  <c r="D23" i="6" s="1"/>
  <c r="C32" i="6"/>
  <c r="C26" i="6" s="1"/>
  <c r="C25" i="6" s="1"/>
  <c r="C23" i="6" s="1"/>
  <c r="C19" i="6"/>
  <c r="C18" i="6" s="1"/>
  <c r="C14" i="6"/>
  <c r="C13" i="6" s="1"/>
  <c r="K78" i="5"/>
  <c r="J78" i="5"/>
  <c r="I78" i="5"/>
  <c r="H78" i="5"/>
  <c r="G78" i="5"/>
  <c r="F78" i="5"/>
  <c r="E78" i="5"/>
  <c r="D78" i="5"/>
  <c r="K72" i="5"/>
  <c r="J72" i="5"/>
  <c r="I72" i="5"/>
  <c r="H72" i="5"/>
  <c r="G72" i="5"/>
  <c r="F72" i="5"/>
  <c r="E72" i="5"/>
  <c r="D72" i="5"/>
  <c r="K69" i="5"/>
  <c r="J69" i="5"/>
  <c r="I69" i="5"/>
  <c r="H69" i="5"/>
  <c r="G69" i="5"/>
  <c r="F69" i="5"/>
  <c r="E69" i="5"/>
  <c r="D69" i="5"/>
  <c r="K61" i="5"/>
  <c r="J61" i="5"/>
  <c r="I61" i="5"/>
  <c r="H61" i="5"/>
  <c r="G61" i="5"/>
  <c r="F61" i="5"/>
  <c r="E61" i="5"/>
  <c r="D61" i="5"/>
  <c r="K55" i="5"/>
  <c r="J55" i="5"/>
  <c r="I55" i="5"/>
  <c r="H55" i="5"/>
  <c r="G55" i="5"/>
  <c r="F55" i="5"/>
  <c r="E55" i="5"/>
  <c r="D55" i="5"/>
  <c r="K45" i="5"/>
  <c r="J45" i="5"/>
  <c r="I45" i="5"/>
  <c r="H45" i="5"/>
  <c r="G45" i="5"/>
  <c r="F45" i="5"/>
  <c r="E45" i="5"/>
  <c r="D45" i="5"/>
  <c r="K39" i="5"/>
  <c r="J39" i="5"/>
  <c r="I39" i="5"/>
  <c r="H39" i="5"/>
  <c r="G39" i="5"/>
  <c r="F39" i="5"/>
  <c r="D39" i="5"/>
  <c r="E36" i="5"/>
  <c r="E35" i="5"/>
  <c r="E34" i="5"/>
  <c r="E33" i="5"/>
  <c r="E32" i="5"/>
  <c r="E31" i="5"/>
  <c r="K29" i="5"/>
  <c r="J29" i="5"/>
  <c r="I29" i="5"/>
  <c r="I42" i="5" s="1"/>
  <c r="H29" i="5"/>
  <c r="G29" i="5"/>
  <c r="F29" i="5"/>
  <c r="D29" i="5"/>
  <c r="E26" i="5"/>
  <c r="E25" i="5"/>
  <c r="E24" i="5"/>
  <c r="E23" i="5"/>
  <c r="E22" i="5"/>
  <c r="E21" i="5"/>
  <c r="F70" i="5" l="1"/>
  <c r="J70" i="5"/>
  <c r="F76" i="5"/>
  <c r="F80" i="5" s="1"/>
  <c r="J76" i="5"/>
  <c r="J80" i="5" s="1"/>
  <c r="E39" i="5"/>
  <c r="G42" i="5"/>
  <c r="K42" i="5"/>
  <c r="G70" i="5"/>
  <c r="K70" i="5"/>
  <c r="G76" i="5"/>
  <c r="G80" i="5" s="1"/>
  <c r="K76" i="5"/>
  <c r="K80" i="5" s="1"/>
  <c r="H42" i="5"/>
  <c r="D70" i="5"/>
  <c r="H70" i="5"/>
  <c r="D76" i="5"/>
  <c r="D80" i="5" s="1"/>
  <c r="H76" i="5"/>
  <c r="H80" i="5" s="1"/>
  <c r="E29" i="5"/>
  <c r="E42" i="5" s="1"/>
  <c r="F42" i="5"/>
  <c r="J42" i="5"/>
  <c r="D42" i="5"/>
  <c r="E70" i="5"/>
  <c r="I70" i="5"/>
  <c r="E76" i="5"/>
  <c r="E80" i="5" s="1"/>
  <c r="I76" i="5"/>
  <c r="I80" i="5" s="1"/>
</calcChain>
</file>

<file path=xl/sharedStrings.xml><?xml version="1.0" encoding="utf-8"?>
<sst xmlns="http://schemas.openxmlformats.org/spreadsheetml/2006/main" count="2941" uniqueCount="1562">
  <si>
    <t>Guidance</t>
  </si>
  <si>
    <t>Case no.:</t>
  </si>
  <si>
    <t>TD0029 Certain Cast Iron Articles</t>
  </si>
  <si>
    <t>Company name:</t>
  </si>
  <si>
    <t>Please complete this Annex in conjunction with the corresponding sections in the Questionnaire</t>
  </si>
  <si>
    <t>The years relevant to this investigation are as follows: 01 October 2018 – 30 September 2022</t>
  </si>
  <si>
    <t>Injury Period</t>
  </si>
  <si>
    <t>Period of Investigation (POI)</t>
  </si>
  <si>
    <t>01 October 2018 - 
30 September 2022</t>
  </si>
  <si>
    <t>01 October 2021 – 30 September 2022</t>
  </si>
  <si>
    <t xml:space="preserve">The accounting currency is: </t>
  </si>
  <si>
    <t xml:space="preserve"> £ (GBP)</t>
  </si>
  <si>
    <t xml:space="preserve">The unit for volume is: </t>
  </si>
  <si>
    <t>Kilograms (kg)</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</si>
  <si>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</si>
  <si>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</si>
  <si>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</si>
  <si>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</si>
  <si>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</si>
  <si>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</si>
  <si>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</si>
  <si>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</si>
  <si>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</si>
  <si>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</si>
  <si>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</si>
  <si>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</si>
  <si>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</si>
  <si>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authenticate the data provided in this questionnaire and the methodology used to compile it. </t>
  </si>
  <si>
    <t>Please provide us with all formulae and steps used in your calculations and keep a record of these and all related material/documentation for any verification visit.</t>
  </si>
  <si>
    <t>Contents</t>
  </si>
  <si>
    <t>A3) Associated Companies</t>
  </si>
  <si>
    <t>B1) PCN Comparison</t>
  </si>
  <si>
    <t>C1) Cost to Make and Sell</t>
  </si>
  <si>
    <t>C2) Cost Reconciliation</t>
  </si>
  <si>
    <t xml:space="preserve">C5) Raw Materials and Input </t>
  </si>
  <si>
    <t>C6) Purchases of the Goods</t>
  </si>
  <si>
    <t>D1) T by T Domestic Sales</t>
  </si>
  <si>
    <t>D2)  Export Sales</t>
  </si>
  <si>
    <t>D3) Sales Reconciliation</t>
  </si>
  <si>
    <t>D5) Captive Sales and Use</t>
  </si>
  <si>
    <t>E4) Injury</t>
  </si>
  <si>
    <t>E15) Investments and ROI</t>
  </si>
  <si>
    <t>E18) Forward Sales Contracts</t>
  </si>
  <si>
    <t>G3) Economic Interest Test</t>
  </si>
  <si>
    <t>Back to Contents</t>
  </si>
  <si>
    <t>A3 - Associated Companies</t>
  </si>
  <si>
    <t>If your company is the subsidiary of another company, complete the table below</t>
  </si>
  <si>
    <t>Parent Company</t>
  </si>
  <si>
    <t>Ultimate Controlling Company</t>
  </si>
  <si>
    <t>Name</t>
  </si>
  <si>
    <t>Registration number / Country of Registration</t>
  </si>
  <si>
    <r>
      <rPr>
        <sz val="11"/>
        <color rgb="FF000000"/>
        <rFont val="Calibri"/>
        <family val="2"/>
      </rPr>
      <t>•</t>
    </r>
    <r>
      <rPr>
        <i/>
        <sz val="9"/>
        <color rgb="FF000000"/>
        <rFont val="Arial"/>
        <family val="2"/>
      </rPr>
      <t xml:space="preserve"> </t>
    </r>
    <r>
      <rPr>
        <i/>
        <sz val="11"/>
        <color rgb="FF000000"/>
        <rFont val="Arial"/>
        <family val="2"/>
      </rPr>
      <t>Please complete the table below for any associated companies.</t>
    </r>
  </si>
  <si>
    <r>
      <rPr>
        <sz val="11"/>
        <color rgb="FF000000"/>
        <rFont val="Calibri"/>
        <family val="2"/>
      </rPr>
      <t>•</t>
    </r>
    <r>
      <rPr>
        <i/>
        <sz val="9"/>
        <color rgb="FF000000"/>
        <rFont val="Arial"/>
        <family val="2"/>
      </rPr>
      <t xml:space="preserve"> </t>
    </r>
    <r>
      <rPr>
        <i/>
        <sz val="11"/>
        <color rgb="FF000000"/>
        <rFont val="Arial"/>
        <family val="2"/>
      </rPr>
      <t>The first row has been entered as an example - please delete before submission</t>
    </r>
  </si>
  <si>
    <t>General information</t>
  </si>
  <si>
    <t>Activities</t>
  </si>
  <si>
    <t>Shareholding</t>
  </si>
  <si>
    <t>Company name</t>
  </si>
  <si>
    <t>Address</t>
  </si>
  <si>
    <t xml:space="preserve">Email </t>
  </si>
  <si>
    <t>Telephone number (Include country code in parenthesis)</t>
  </si>
  <si>
    <t>Relationship</t>
  </si>
  <si>
    <t>List activities</t>
  </si>
  <si>
    <t>Percentage shareholding in the associated company</t>
  </si>
  <si>
    <t>Percentage shareholding of related company in your company</t>
  </si>
  <si>
    <t>B1 - PCN Comparison</t>
  </si>
  <si>
    <r>
      <rPr>
        <sz val="11"/>
        <color rgb="FF000000"/>
        <rFont val="Calibri"/>
        <family val="2"/>
      </rPr>
      <t>•</t>
    </r>
    <r>
      <rPr>
        <sz val="9"/>
        <color rgb="FF000000"/>
        <rFont val="Arial"/>
        <family val="2"/>
      </rPr>
      <t xml:space="preserve"> </t>
    </r>
    <r>
      <rPr>
        <sz val="11"/>
        <color rgb="FF000000"/>
        <rFont val="Arial"/>
        <family val="2"/>
      </rPr>
      <t>Please complete this table as fully as possible showing your product range and how it is assigned to the PCN structure as well as highlighting any known differences between your product and the good concerned which may influence differences in price</t>
    </r>
  </si>
  <si>
    <r>
      <rPr>
        <sz val="11"/>
        <color rgb="FF000000"/>
        <rFont val="Calibri"/>
        <family val="2"/>
      </rPr>
      <t xml:space="preserve">• </t>
    </r>
    <r>
      <rPr>
        <sz val="11"/>
        <color rgb="FF000000"/>
        <rFont val="Arial"/>
        <family val="2"/>
      </rPr>
      <t>The first row has been entered as an example - please delete before submission</t>
    </r>
  </si>
  <si>
    <t>Like goods</t>
  </si>
  <si>
    <t>Like goods comparison with goods subject to review</t>
  </si>
  <si>
    <t>Company product - Your company's control number</t>
  </si>
  <si>
    <t>Essential characteristics of the like goods</t>
  </si>
  <si>
    <t>PCN</t>
  </si>
  <si>
    <t>Describe the likeness of this product to the goods subject to review</t>
  </si>
  <si>
    <t>C1 - Cost to Make and Sell</t>
  </si>
  <si>
    <t>Currency</t>
  </si>
  <si>
    <t>GBP - £</t>
  </si>
  <si>
    <r>
      <rPr>
        <sz val="11"/>
        <color rgb="FF000000"/>
        <rFont val="Calibri"/>
        <family val="2"/>
      </rPr>
      <t>•</t>
    </r>
    <r>
      <rPr>
        <sz val="11"/>
        <color rgb="FF000000"/>
        <rFont val="Arial"/>
        <family val="2"/>
      </rPr>
      <t xml:space="preserve"> Provide the total cost to make and sell by cost type, by PCN in the table below for the POI for goods sold on the UK market</t>
    </r>
  </si>
  <si>
    <r>
      <rPr>
        <sz val="11"/>
        <color rgb="FF000000"/>
        <rFont val="Calibri"/>
        <family val="2"/>
      </rPr>
      <t>•</t>
    </r>
    <r>
      <rPr>
        <sz val="11"/>
        <color rgb="FF000000"/>
        <rFont val="Arial"/>
        <family val="2"/>
      </rPr>
      <t xml:space="preserve"> Include the total cost to make and sell for all goods produced during the POI - this should match back to the figures reported in annex C2 Cost Reconciliation</t>
    </r>
  </si>
  <si>
    <r>
      <rPr>
        <sz val="11"/>
        <color rgb="FF000000"/>
        <rFont val="Calibri"/>
        <family val="2"/>
      </rPr>
      <t>•</t>
    </r>
    <r>
      <rPr>
        <sz val="11"/>
        <color rgb="FF000000"/>
        <rFont val="Arial"/>
        <family val="2"/>
      </rPr>
      <t xml:space="preserve"> Input figures into the white cells only - the yellow cells contain formulae</t>
    </r>
  </si>
  <si>
    <r>
      <rPr>
        <sz val="11"/>
        <color rgb="FF000000"/>
        <rFont val="Calibri"/>
        <family val="2"/>
      </rPr>
      <t>•</t>
    </r>
    <r>
      <rPr>
        <sz val="11"/>
        <color rgb="FF000000"/>
        <rFont val="Arial"/>
        <family val="2"/>
      </rPr>
      <t xml:space="preserve"> Costs should be reported as positive figures with returns/adjustments reducing the cost as a negative.  By-products should be included as a positive.</t>
    </r>
  </si>
  <si>
    <r>
      <rPr>
        <sz val="11"/>
        <color rgb="FF000000"/>
        <rFont val="Calibri"/>
        <family val="2"/>
      </rPr>
      <t>•</t>
    </r>
    <r>
      <rPr>
        <sz val="11"/>
        <color rgb="FF000000"/>
        <rFont val="Arial"/>
        <family val="2"/>
      </rPr>
      <t xml:space="preserve"> All figures should be reported net of recoverable tax</t>
    </r>
  </si>
  <si>
    <r>
      <rPr>
        <sz val="11"/>
        <color rgb="FF000000"/>
        <rFont val="Calibri"/>
        <family val="2"/>
      </rPr>
      <t>•</t>
    </r>
    <r>
      <rPr>
        <sz val="11"/>
        <color rgb="FF000000"/>
        <rFont val="Arial"/>
        <family val="2"/>
      </rPr>
      <t xml:space="preserve"> Add additional lines where necessary e.g., additional material costs</t>
    </r>
  </si>
  <si>
    <r>
      <rPr>
        <sz val="11"/>
        <color rgb="FF000000"/>
        <rFont val="Calibri"/>
        <family val="2"/>
      </rPr>
      <t xml:space="preserve">• </t>
    </r>
    <r>
      <rPr>
        <sz val="11"/>
        <color rgb="FF000000"/>
        <rFont val="Arial"/>
        <family val="2"/>
      </rPr>
      <t>Adapt the headings of each row (e.g., raw materials, energy)  to suit the naming conventions of your own cost accounting system</t>
    </r>
  </si>
  <si>
    <r>
      <rPr>
        <sz val="11"/>
        <color rgb="FF000000"/>
        <rFont val="Calibri"/>
        <family val="2"/>
      </rPr>
      <t>•</t>
    </r>
    <r>
      <rPr>
        <sz val="9"/>
        <color rgb="FF000000"/>
        <rFont val="Arial"/>
        <family val="2"/>
      </rPr>
      <t xml:space="preserve"> </t>
    </r>
    <r>
      <rPr>
        <sz val="11"/>
        <color rgb="FF000000"/>
        <rFont val="Arial"/>
        <family val="2"/>
      </rPr>
      <t>Create more PCN columns where necessary</t>
    </r>
  </si>
  <si>
    <t>Cost to make:</t>
  </si>
  <si>
    <t>(I) Cost of production</t>
  </si>
  <si>
    <t>Additional PCNs as necessary</t>
  </si>
  <si>
    <t>Ref.</t>
  </si>
  <si>
    <t>All goods</t>
  </si>
  <si>
    <t>All PCNs</t>
  </si>
  <si>
    <t>PCN 1</t>
  </si>
  <si>
    <t>PCN 2</t>
  </si>
  <si>
    <t>PCN 3</t>
  </si>
  <si>
    <t>PCN X</t>
  </si>
  <si>
    <t>(A) Direct costs</t>
  </si>
  <si>
    <t>Raw materials</t>
  </si>
  <si>
    <t>Material 1</t>
  </si>
  <si>
    <t>Material 2</t>
  </si>
  <si>
    <t>Material 3</t>
  </si>
  <si>
    <t>Material 4</t>
  </si>
  <si>
    <t>Direct labour</t>
  </si>
  <si>
    <t>Others (specify)</t>
  </si>
  <si>
    <t>-</t>
  </si>
  <si>
    <t>Direct costs total (a)</t>
  </si>
  <si>
    <t>a</t>
  </si>
  <si>
    <t>(B) Manufacturing overheads</t>
  </si>
  <si>
    <t>Indirect labour</t>
  </si>
  <si>
    <t>Rent/lease</t>
  </si>
  <si>
    <t>Maintenance &amp; repairs</t>
  </si>
  <si>
    <t>Energy costs</t>
  </si>
  <si>
    <t>Depreciation</t>
  </si>
  <si>
    <t>Manu. overheads total</t>
  </si>
  <si>
    <t>b</t>
  </si>
  <si>
    <t>(C) By-Products</t>
  </si>
  <si>
    <t>By-Product 1</t>
  </si>
  <si>
    <t>c</t>
  </si>
  <si>
    <t>Total of manufacturing cost (a+b-c)</t>
  </si>
  <si>
    <t>d</t>
  </si>
  <si>
    <t>Quantity produced (kg)</t>
  </si>
  <si>
    <t>e</t>
  </si>
  <si>
    <t>Quantity sold (kg)</t>
  </si>
  <si>
    <t>Manufacturing cost per unit made (d/e)</t>
  </si>
  <si>
    <t>f</t>
  </si>
  <si>
    <t>Cost to sell:</t>
  </si>
  <si>
    <t>(II) Administration, Selling &amp; General (AS&amp;G) costs</t>
  </si>
  <si>
    <t>(A) Selling costs (please breakdown)</t>
  </si>
  <si>
    <t>Sales commissions</t>
  </si>
  <si>
    <t xml:space="preserve">Supply and client </t>
  </si>
  <si>
    <t xml:space="preserve">Selling costs total </t>
  </si>
  <si>
    <t>g</t>
  </si>
  <si>
    <t>(B) Administrative &amp; general costs (please breakdown)</t>
  </si>
  <si>
    <t xml:space="preserve">Non-production staff salaries </t>
  </si>
  <si>
    <t>Marketing and advertising</t>
  </si>
  <si>
    <t>A&amp;G costs total</t>
  </si>
  <si>
    <t>h</t>
  </si>
  <si>
    <t>(C) Others</t>
  </si>
  <si>
    <t>Domestic freight costs</t>
  </si>
  <si>
    <t>Financial costs (e.g. interest)</t>
  </si>
  <si>
    <t>R&amp;D and innovation</t>
  </si>
  <si>
    <t>Total other costs</t>
  </si>
  <si>
    <t>i</t>
  </si>
  <si>
    <t>Total cost to sell (g+h+i)</t>
  </si>
  <si>
    <t>j</t>
  </si>
  <si>
    <t>k</t>
  </si>
  <si>
    <t>Cost to sell per unit (j/k)</t>
  </si>
  <si>
    <t>l</t>
  </si>
  <si>
    <t>Total cost to make and sell per unit  (f+l)</t>
  </si>
  <si>
    <t>m</t>
  </si>
  <si>
    <t>Domestic freight costs per unit</t>
  </si>
  <si>
    <t>n</t>
  </si>
  <si>
    <t>Ex Works Total cost to make and sell per unit (m-n)</t>
  </si>
  <si>
    <t>C2 - Cost Reconciliation</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</si>
  <si>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variances are required</t>
    </r>
  </si>
  <si>
    <r>
      <rPr>
        <sz val="11"/>
        <color rgb="FF000000"/>
        <rFont val="Calibri"/>
        <family val="2"/>
      </rPr>
      <t>•</t>
    </r>
    <r>
      <rPr>
        <i/>
        <sz val="8"/>
        <color rgb="FF000000"/>
        <rFont val="Arial"/>
        <family val="2"/>
      </rPr>
      <t xml:space="preserve"> </t>
    </r>
    <r>
      <rPr>
        <i/>
        <sz val="11"/>
        <color rgb="FF000000"/>
        <rFont val="Arial"/>
        <family val="2"/>
      </rPr>
      <t>Please reference source documents where applicable</t>
    </r>
  </si>
  <si>
    <t>Cost reconciliation:</t>
  </si>
  <si>
    <t>Description</t>
  </si>
  <si>
    <t>Cost (£)</t>
  </si>
  <si>
    <t>Quantity (kg)</t>
  </si>
  <si>
    <t>Source documents and appendix reference</t>
  </si>
  <si>
    <r>
      <t xml:space="preserve">Total cost of </t>
    </r>
    <r>
      <rPr>
        <b/>
        <u/>
        <sz val="11"/>
        <color rgb="FF000000"/>
        <rFont val="Arial"/>
        <family val="2"/>
      </rPr>
      <t>all goods sold</t>
    </r>
    <r>
      <rPr>
        <b/>
        <sz val="11"/>
        <color rgb="FF000000"/>
        <rFont val="Arial"/>
        <family val="2"/>
      </rPr>
      <t xml:space="preserve"> as per Income Statement</t>
    </r>
  </si>
  <si>
    <t>Variance</t>
  </si>
  <si>
    <t>Please provide an explanation of the variance here</t>
  </si>
  <si>
    <r>
      <t xml:space="preserve">Total cost of </t>
    </r>
    <r>
      <rPr>
        <b/>
        <u/>
        <sz val="11"/>
        <color rgb="FFA6A6A6"/>
        <rFont val="Arial"/>
        <family val="2"/>
      </rPr>
      <t>all goods sold</t>
    </r>
    <r>
      <rPr>
        <b/>
        <sz val="11"/>
        <color rgb="FFA6A6A6"/>
        <rFont val="Arial"/>
        <family val="2"/>
      </rPr>
      <t xml:space="preserve"> during the accounting period</t>
    </r>
  </si>
  <si>
    <r>
      <t xml:space="preserve">Difference in total cost of </t>
    </r>
    <r>
      <rPr>
        <u/>
        <sz val="11"/>
        <color rgb="FF000000"/>
        <rFont val="Arial"/>
        <family val="2"/>
      </rPr>
      <t>all goods sold</t>
    </r>
    <r>
      <rPr>
        <sz val="11"/>
        <color rgb="FF000000"/>
        <rFont val="Arial"/>
        <family val="2"/>
      </rPr>
      <t xml:space="preserve"> between POI and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</si>
  <si>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</si>
  <si>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</si>
  <si>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</si>
  <si>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production/quantity of </t>
    </r>
    <r>
      <rPr>
        <b/>
        <u/>
        <sz val="11"/>
        <color rgb="FF000000"/>
        <rFont val="Arial"/>
        <family val="2"/>
      </rPr>
      <t>all goods</t>
    </r>
    <r>
      <rPr>
        <b/>
        <sz val="11"/>
        <color rgb="FF000000"/>
        <rFont val="Arial"/>
        <family val="2"/>
      </rPr>
      <t xml:space="preserve"> during the POI as stated in your management accounts</t>
    </r>
  </si>
  <si>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</si>
  <si>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</si>
  <si>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Cost of production/quantity of good A during the POI</t>
  </si>
  <si>
    <t>Cost of production/quantity of good B during the POI</t>
  </si>
  <si>
    <t>Cost of production/quantity of good C during the POI</t>
  </si>
  <si>
    <t>Cost of production/quantity of good D during the POI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</si>
  <si>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</si>
  <si>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</si>
  <si>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for export during the POI</t>
    </r>
  </si>
  <si>
    <t>C5 - Raw Materials and other input purchases</t>
  </si>
  <si>
    <r>
      <rPr>
        <sz val="11"/>
        <color rgb="FF000000"/>
        <rFont val="Calibri"/>
        <family val="2"/>
      </rPr>
      <t>•</t>
    </r>
    <r>
      <rPr>
        <sz val="9"/>
        <color rgb="FF000000"/>
        <rFont val="Arial"/>
        <family val="2"/>
      </rPr>
      <t xml:space="preserve"> Please input details for all purchases of materialsand other inputs during the POI</t>
    </r>
  </si>
  <si>
    <t>(I) Supplier information</t>
  </si>
  <si>
    <t>(III) Purchase information</t>
  </si>
  <si>
    <t>Material type</t>
  </si>
  <si>
    <t>Products using material</t>
  </si>
  <si>
    <t>Supplier</t>
  </si>
  <si>
    <t>Contact name of supplier</t>
  </si>
  <si>
    <t>Address of supplier</t>
  </si>
  <si>
    <t>Date of purchase</t>
  </si>
  <si>
    <t>Country of manufacture</t>
  </si>
  <si>
    <t>Invoice Number</t>
  </si>
  <si>
    <t>Date of Invoice</t>
  </si>
  <si>
    <t>Purchase price (excl. VAT)</t>
  </si>
  <si>
    <t>Unit price (excl. VAT)</t>
  </si>
  <si>
    <t>Delivery terms</t>
  </si>
  <si>
    <t>Discounted price and/or other preferential price? (Yes/No)</t>
  </si>
  <si>
    <t>File name for attachments containing contractual agreement</t>
  </si>
  <si>
    <t>If purchase is imported, explain the reason</t>
  </si>
  <si>
    <t>C6 - Purchases of the Like Goods and/or Goods Subject to Review</t>
  </si>
  <si>
    <t>Case no:</t>
  </si>
  <si>
    <r>
      <rPr>
        <sz val="11"/>
        <color rgb="FF000000"/>
        <rFont val="Calibri"/>
        <family val="2"/>
      </rPr>
      <t>•</t>
    </r>
    <r>
      <rPr>
        <sz val="11"/>
        <color rgb="FF000000"/>
        <rFont val="Arial"/>
        <family val="2"/>
      </rPr>
      <t xml:space="preserve"> Please provide the information by country where applicable - add in additional lines if necessary</t>
    </r>
  </si>
  <si>
    <t>Year</t>
  </si>
  <si>
    <t>Country like goods purchased from</t>
  </si>
  <si>
    <t>Volume purchased (number of units or weight)</t>
  </si>
  <si>
    <t>Value purchased (£)</t>
  </si>
  <si>
    <t>01 October 2018 -
 30 September 2019</t>
  </si>
  <si>
    <t>01 October 2019 -
30 September 2020</t>
  </si>
  <si>
    <t>01 October 2020 -
30 September 2021</t>
  </si>
  <si>
    <t>POI - 01 October 2021 - 
30 September 2022</t>
  </si>
  <si>
    <t>D1 - Transaction-by-Transaction (T by T) Domestic Sales</t>
  </si>
  <si>
    <r>
      <rPr>
        <sz val="11"/>
        <color rgb="FF000000"/>
        <rFont val="Calibri"/>
        <family val="2"/>
      </rPr>
      <t>•</t>
    </r>
    <r>
      <rPr>
        <sz val="9"/>
        <color rgb="FF000000"/>
        <rFont val="Arial"/>
        <family val="2"/>
      </rPr>
      <t xml:space="preserve"> </t>
    </r>
    <r>
      <rPr>
        <sz val="11"/>
        <color rgb="FF000000"/>
        <rFont val="Arial"/>
        <family val="2"/>
      </rPr>
      <t xml:space="preserve">Include all your domestic sales net of returns of the like goods for the POI. Include the like goods you have produced, purchased and resold and/or goods subject to review that you have purchased and resold. </t>
    </r>
  </si>
  <si>
    <r>
      <rPr>
        <sz val="11"/>
        <color rgb="FF000000"/>
        <rFont val="Calibri"/>
        <family val="2"/>
      </rPr>
      <t>•</t>
    </r>
    <r>
      <rPr>
        <sz val="9"/>
        <color rgb="FF000000"/>
        <rFont val="Arial"/>
        <family val="2"/>
      </rPr>
      <t xml:space="preserve"> </t>
    </r>
    <r>
      <rPr>
        <sz val="11"/>
        <color rgb="FF000000"/>
        <rFont val="Arial"/>
        <family val="2"/>
      </rPr>
      <t>Please report sales as a positive figure</t>
    </r>
  </si>
  <si>
    <r>
      <rPr>
        <sz val="11"/>
        <color rgb="FF000000"/>
        <rFont val="Calibri"/>
        <family val="2"/>
      </rPr>
      <t xml:space="preserve">• </t>
    </r>
    <r>
      <rPr>
        <sz val="11"/>
        <color rgb="FF000000"/>
        <rFont val="Arial"/>
        <family val="2"/>
      </rPr>
      <t>Ensure you categorise each sale by PCN. For transactions or invoices that consist of multiple PCNs, the same invoice number should be referenced</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</si>
  <si>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</si>
  <si>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Goods information</t>
  </si>
  <si>
    <t>Customer information</t>
  </si>
  <si>
    <t>Document reference</t>
  </si>
  <si>
    <t>Terms &amp; measurements</t>
  </si>
  <si>
    <t>Invoice value</t>
  </si>
  <si>
    <t>Model / Product</t>
  </si>
  <si>
    <t>Source (Own Product/Purchased)</t>
  </si>
  <si>
    <t>Customer name</t>
  </si>
  <si>
    <t>Customer number</t>
  </si>
  <si>
    <t>Customer link (Independent/
Associated)</t>
  </si>
  <si>
    <t>Customer type</t>
  </si>
  <si>
    <t>Sales invoice number</t>
  </si>
  <si>
    <t>Revenue Recognition Date</t>
  </si>
  <si>
    <t>Document type (e.g. invoice, despatch)</t>
  </si>
  <si>
    <t>Payment terms</t>
  </si>
  <si>
    <t>Invoice quantity</t>
  </si>
  <si>
    <t>Invoice unit measurement</t>
  </si>
  <si>
    <t>Quantity 
(kg)</t>
  </si>
  <si>
    <t>Gross invoice value (£ GBP)</t>
  </si>
  <si>
    <t>Taxes</t>
  </si>
  <si>
    <t>Discounts</t>
  </si>
  <si>
    <t>Rebates</t>
  </si>
  <si>
    <t>Domestic freight</t>
  </si>
  <si>
    <t>Other charges (specify)</t>
  </si>
  <si>
    <t>Net invoice value (£ GBP)</t>
  </si>
  <si>
    <t>Level of trade</t>
  </si>
  <si>
    <t>Transport, insurance and handling 1</t>
  </si>
  <si>
    <t>Transport, insurance and handling 2</t>
  </si>
  <si>
    <t>Packing</t>
  </si>
  <si>
    <t>Indirect taxes</t>
  </si>
  <si>
    <t>Credit</t>
  </si>
  <si>
    <t>After sales costs</t>
  </si>
  <si>
    <t>Commissions</t>
  </si>
  <si>
    <t>Other (Please Specify)</t>
  </si>
  <si>
    <t>D2 - Export Sales</t>
  </si>
  <si>
    <r>
      <rPr>
        <sz val="11"/>
        <color rgb="FF000000"/>
        <rFont val="Calibri"/>
        <family val="2"/>
      </rPr>
      <t>•</t>
    </r>
    <r>
      <rPr>
        <sz val="9"/>
        <color rgb="FF000000"/>
        <rFont val="Arial"/>
        <family val="2"/>
      </rPr>
      <t xml:space="preserve"> Please complete the table below by including your total sales and volume by PCN, by country of destination</t>
    </r>
  </si>
  <si>
    <t>Destination Country</t>
  </si>
  <si>
    <t>Volume sold (units / weight)</t>
  </si>
  <si>
    <t>Value sold (GBP £)</t>
  </si>
  <si>
    <t>D3 - Sales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</si>
  <si>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variances are required</t>
    </r>
  </si>
  <si>
    <r>
      <rPr>
        <sz val="11"/>
        <color rgb="FF000000"/>
        <rFont val="Calibri"/>
        <family val="2"/>
      </rPr>
      <t>•</t>
    </r>
    <r>
      <rPr>
        <sz val="8"/>
        <color rgb="FF000000"/>
        <rFont val="Arial"/>
        <family val="2"/>
      </rPr>
      <t xml:space="preserve"> </t>
    </r>
    <r>
      <rPr>
        <sz val="11"/>
        <color rgb="FF000000"/>
        <rFont val="Arial"/>
        <family val="2"/>
      </rPr>
      <t>Please provide an estimate of your sales for value and volume</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</si>
  <si>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</si>
  <si>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Sales reconciliation:</t>
  </si>
  <si>
    <t>Sales forecasts: 2022 - 2027</t>
  </si>
  <si>
    <t>Revenue (£)</t>
  </si>
  <si>
    <r>
      <t xml:space="preserve">Total sales revenue of </t>
    </r>
    <r>
      <rPr>
        <b/>
        <u/>
        <sz val="11"/>
        <color rgb="FF000000"/>
        <rFont val="Arial"/>
        <family val="2"/>
      </rPr>
      <t>all goods</t>
    </r>
    <r>
      <rPr>
        <b/>
        <sz val="11"/>
        <color rgb="FF000000"/>
        <rFont val="Arial"/>
        <family val="2"/>
      </rPr>
      <t xml:space="preserve"> as per Income Statement</t>
    </r>
  </si>
  <si>
    <r>
      <t xml:space="preserve">Total sales of </t>
    </r>
    <r>
      <rPr>
        <u/>
        <sz val="11"/>
        <color rgb="FF000000"/>
        <rFont val="Arial"/>
        <family val="2"/>
      </rPr>
      <t>like goods</t>
    </r>
    <r>
      <rPr>
        <sz val="11"/>
        <color rgb="FF000000"/>
        <rFont val="Arial"/>
        <family val="2"/>
      </rPr>
      <t xml:space="preserve"> on the domestic market</t>
    </r>
  </si>
  <si>
    <r>
      <t xml:space="preserve">Total sales of </t>
    </r>
    <r>
      <rPr>
        <u/>
        <sz val="11"/>
        <color rgb="FF000000"/>
        <rFont val="Arial"/>
        <family val="2"/>
      </rPr>
      <t>all other goods</t>
    </r>
    <r>
      <rPr>
        <sz val="11"/>
        <color rgb="FF000000"/>
        <rFont val="Arial"/>
        <family val="2"/>
      </rPr>
      <t xml:space="preserve"> to the domestic market</t>
    </r>
  </si>
  <si>
    <r>
      <t xml:space="preserve">Total sales revenue of </t>
    </r>
    <r>
      <rPr>
        <b/>
        <u/>
        <sz val="11"/>
        <color rgb="FFA6A6A6"/>
        <rFont val="Arial"/>
        <family val="2"/>
      </rPr>
      <t>all goods</t>
    </r>
    <r>
      <rPr>
        <b/>
        <sz val="11"/>
        <color rgb="FFA6A6A6"/>
        <rFont val="Arial"/>
        <family val="2"/>
      </rPr>
      <t xml:space="preserve"> during the accounting period</t>
    </r>
  </si>
  <si>
    <r>
      <t xml:space="preserve">Total sales of </t>
    </r>
    <r>
      <rPr>
        <b/>
        <u/>
        <sz val="11"/>
        <color rgb="FFA6A6A6"/>
        <rFont val="Arial"/>
        <family val="2"/>
      </rPr>
      <t>all goods</t>
    </r>
  </si>
  <si>
    <r>
      <t xml:space="preserve">Difference in total sales revenue of </t>
    </r>
    <r>
      <rPr>
        <u/>
        <sz val="11"/>
        <color rgb="FF000000"/>
        <rFont val="Arial"/>
        <family val="2"/>
      </rPr>
      <t>all goods</t>
    </r>
    <r>
      <rPr>
        <sz val="11"/>
        <color rgb="FF000000"/>
        <rFont val="Arial"/>
        <family val="2"/>
      </rPr>
      <t xml:space="preserve"> between POI and accounting periods</t>
    </r>
  </si>
  <si>
    <r>
      <t xml:space="preserve">Total sales revenue/quantity of </t>
    </r>
    <r>
      <rPr>
        <b/>
        <u/>
        <sz val="11"/>
        <color rgb="FF000000"/>
        <rFont val="Arial"/>
        <family val="2"/>
      </rPr>
      <t>all goods</t>
    </r>
    <r>
      <rPr>
        <b/>
        <sz val="11"/>
        <color rgb="FF000000"/>
        <rFont val="Arial"/>
        <family val="2"/>
      </rPr>
      <t xml:space="preserve"> during the POI as stated in your management accounts</t>
    </r>
  </si>
  <si>
    <r>
      <t xml:space="preserve">Total sales revenue/quantity of </t>
    </r>
    <r>
      <rPr>
        <b/>
        <u/>
        <sz val="11"/>
        <color rgb="FFA6A6A6"/>
        <rFont val="Arial"/>
        <family val="2"/>
      </rPr>
      <t>all goods</t>
    </r>
    <r>
      <rPr>
        <b/>
        <sz val="11"/>
        <color rgb="FFA6A6A6"/>
        <rFont val="Arial"/>
        <family val="2"/>
      </rPr>
      <t xml:space="preserve"> sold during the POI</t>
    </r>
  </si>
  <si>
    <r>
      <t xml:space="preserve">Sales revenue/quantity of </t>
    </r>
    <r>
      <rPr>
        <b/>
        <u/>
        <sz val="11"/>
        <color rgb="FFA6A6A6"/>
        <rFont val="Arial"/>
        <family val="2"/>
      </rPr>
      <t>like goods</t>
    </r>
    <r>
      <rPr>
        <b/>
        <sz val="11"/>
        <color rgb="FFA6A6A6"/>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</si>
  <si>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</si>
  <si>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</si>
  <si>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</si>
  <si>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</si>
  <si>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rgb="FFA6A6A6"/>
        <rFont val="Arial"/>
        <family val="2"/>
      </rPr>
      <t>like goods</t>
    </r>
    <r>
      <rPr>
        <b/>
        <sz val="11"/>
        <color rgb="FFA6A6A6"/>
        <rFont val="Arial"/>
        <family val="2"/>
      </rPr>
      <t xml:space="preserve"> during the POI</t>
    </r>
  </si>
  <si>
    <r>
      <t xml:space="preserve">Sales revenue/quantity  of the </t>
    </r>
    <r>
      <rPr>
        <u/>
        <sz val="11"/>
        <color rgb="FF000000"/>
        <rFont val="Arial"/>
        <family val="2"/>
      </rPr>
      <t>like goods</t>
    </r>
    <r>
      <rPr>
        <sz val="11"/>
        <color rgb="FF000000"/>
        <rFont val="Arial"/>
        <family val="2"/>
      </rPr>
      <t xml:space="preserve"> on the UK market during the POI</t>
    </r>
  </si>
  <si>
    <r>
      <t xml:space="preserve">Sales revenue/quantity of the </t>
    </r>
    <r>
      <rPr>
        <u/>
        <sz val="11"/>
        <color rgb="FF000000"/>
        <rFont val="Arial"/>
        <family val="2"/>
      </rPr>
      <t>like goods</t>
    </r>
    <r>
      <rPr>
        <sz val="11"/>
        <color rgb="FF000000"/>
        <rFont val="Arial"/>
        <family val="2"/>
      </rPr>
      <t xml:space="preserve"> on export markets during the POI</t>
    </r>
  </si>
  <si>
    <t>D5 - Captive Sales and Use</t>
  </si>
  <si>
    <r>
      <rPr>
        <sz val="11"/>
        <color rgb="FF000000"/>
        <rFont val="Calibri"/>
        <family val="2"/>
      </rPr>
      <t>•</t>
    </r>
    <r>
      <rPr>
        <sz val="9"/>
        <color rgb="FF000000"/>
        <rFont val="Arial"/>
        <family val="2"/>
      </rPr>
      <t xml:space="preserve"> Please provide details of all captive sales transactions</t>
    </r>
    <r>
      <rPr>
        <sz val="11"/>
        <color rgb="FF000000"/>
        <rFont val="Arial"/>
        <family val="2"/>
      </rPr>
      <t>.</t>
    </r>
  </si>
  <si>
    <r>
      <rPr>
        <sz val="11"/>
        <color rgb="FF000000"/>
        <rFont val="Calibri"/>
        <family val="2"/>
      </rPr>
      <t>•</t>
    </r>
    <r>
      <rPr>
        <sz val="9"/>
        <color rgb="FF000000"/>
        <rFont val="Arial"/>
        <family val="2"/>
      </rPr>
      <t xml:space="preserve"> Please ensure that different PCNs shown on the same transaction are recorded separately, referencing the same invoice number</t>
    </r>
    <r>
      <rPr>
        <sz val="11"/>
        <color rgb="FF000000"/>
        <rFont val="Arial"/>
        <family val="2"/>
      </rPr>
      <t>.</t>
    </r>
  </si>
  <si>
    <r>
      <rPr>
        <sz val="11"/>
        <color rgb="FF000000"/>
        <rFont val="Calibri"/>
        <family val="2"/>
      </rPr>
      <t>•</t>
    </r>
    <r>
      <rPr>
        <sz val="9"/>
        <color rgb="FF000000"/>
        <rFont val="Arial"/>
        <family val="2"/>
      </rPr>
      <t xml:space="preserve"> In the 'Use' column, provide details of the product which uses the like good</t>
    </r>
    <r>
      <rPr>
        <sz val="11"/>
        <color rgb="FF000000"/>
        <rFont val="Arial"/>
        <family val="2"/>
      </rPr>
      <t>.</t>
    </r>
  </si>
  <si>
    <t>Date of sale</t>
  </si>
  <si>
    <t>Volume / number of units</t>
  </si>
  <si>
    <t>Value (£)</t>
  </si>
  <si>
    <t>Destination 
(captive sales or use)</t>
  </si>
  <si>
    <t>Use</t>
  </si>
  <si>
    <t>Associated Party 
(if captive sales)</t>
  </si>
  <si>
    <t>E4 - Injury</t>
  </si>
  <si>
    <t>Turnover</t>
  </si>
  <si>
    <t>Export sales of like goods</t>
  </si>
  <si>
    <t>Domestic sales of like goods</t>
  </si>
  <si>
    <t>Profitability</t>
  </si>
  <si>
    <t>Output</t>
  </si>
  <si>
    <t>Captive use</t>
  </si>
  <si>
    <t>Market share (%)</t>
  </si>
  <si>
    <t>Stocks</t>
  </si>
  <si>
    <t>Productivity</t>
  </si>
  <si>
    <t>Capacity</t>
  </si>
  <si>
    <t>Cash flow</t>
  </si>
  <si>
    <t>Total turnover of whole company (£)</t>
  </si>
  <si>
    <t>Turnover related to like goods (£)</t>
  </si>
  <si>
    <t>Turnover related to other goods (£)</t>
  </si>
  <si>
    <t>Export sales by volume (kg)</t>
  </si>
  <si>
    <t>Export sales by value (£)</t>
  </si>
  <si>
    <t>Domestic sales by volume (kg)</t>
  </si>
  <si>
    <t>Domestic sales by value (£)</t>
  </si>
  <si>
    <t>Total net operating profit after tax (NOPAT) for whole company (£)</t>
  </si>
  <si>
    <t>Net operating profit after tax (NOPAT) from like goods (£)</t>
  </si>
  <si>
    <t>Average net operating profit after tax (NOPAT) margin of like goods (%)</t>
  </si>
  <si>
    <t>Total interest expense incurred for whole company (£)</t>
  </si>
  <si>
    <t>Finance costs (e.g. interest) incurred for like goods (GBP)</t>
  </si>
  <si>
    <t>Output by volume (kg)</t>
  </si>
  <si>
    <t>Output by value (£)</t>
  </si>
  <si>
    <t>Captive use of like goods (unit or weight)</t>
  </si>
  <si>
    <t>For like goods, the percentage of UK markets total sales that are manufactured by your company</t>
  </si>
  <si>
    <t>Stocks at year end, total volume (kg)</t>
  </si>
  <si>
    <t>Stocks at year end, total value (£)</t>
  </si>
  <si>
    <t>Stocks at year end, volume manufactured by you in UK (units or weight)</t>
  </si>
  <si>
    <t>Stocks at year end, total value manufactured by you in UK (£)</t>
  </si>
  <si>
    <t>Stocks at year end, total volume purchased (kg)</t>
  </si>
  <si>
    <t>Stocks at year end, total value purchased (£)</t>
  </si>
  <si>
    <t>Total number of employees (FTE)</t>
  </si>
  <si>
    <t>Number of employees for like goods (FTE)</t>
  </si>
  <si>
    <t>Average output in volume per employee for like goods (FTE)</t>
  </si>
  <si>
    <t>Median wage for FTE engaged in activities related to the like goods (GBP)</t>
  </si>
  <si>
    <t>Production capacity for like goods (kg)</t>
  </si>
  <si>
    <t>Production capacity utilisation for like goods (%)</t>
  </si>
  <si>
    <t>Net cash flow for all goods (£)</t>
  </si>
  <si>
    <t>Net cash flow for  like goods (£)</t>
  </si>
  <si>
    <t>E15 - Investments and Return on Investments</t>
  </si>
  <si>
    <t>Company wide:</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</si>
  <si>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</si>
  <si>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</si>
  <si>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</si>
  <si>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</si>
  <si>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</si>
  <si>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</si>
  <si>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</si>
  <si>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</si>
  <si>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 (ROI)</t>
  </si>
  <si>
    <t>In relation to like goods:</t>
  </si>
  <si>
    <t>Expansion / capacity 
related investments (£)</t>
  </si>
  <si>
    <t>E18 - Forward Sales Contracts</t>
  </si>
  <si>
    <t>Delivery terms (Incoterms)</t>
  </si>
  <si>
    <t>Expected sale date(s)</t>
  </si>
  <si>
    <t>Sale frequency</t>
  </si>
  <si>
    <t>Unit price (£)</t>
  </si>
  <si>
    <t>G3 - Economic Interest Test</t>
  </si>
  <si>
    <t xml:space="preserve">Please provide for the POI </t>
  </si>
  <si>
    <t>Total number of employees (FTE*)</t>
  </si>
  <si>
    <r>
      <t>Number of employees working with the goods</t>
    </r>
    <r>
      <rPr>
        <b/>
        <i/>
        <sz val="11"/>
        <color rgb="FF000000"/>
        <rFont val="Arial"/>
        <family val="2"/>
      </rPr>
      <t xml:space="preserve"> </t>
    </r>
    <r>
      <rPr>
        <b/>
        <i/>
        <sz val="11"/>
        <color rgb="FFFFFFFF"/>
        <rFont val="Arial"/>
        <family val="2"/>
      </rPr>
      <t>concerned (FTE)</t>
    </r>
  </si>
  <si>
    <t>All sites</t>
  </si>
  <si>
    <t>Total</t>
  </si>
  <si>
    <t>Breakdown by site</t>
  </si>
  <si>
    <t>Continue as required</t>
  </si>
  <si>
    <t>* Full Time Equivalent</t>
  </si>
  <si>
    <t>Saint-Gobain Construction Products UK Limited</t>
  </si>
  <si>
    <t>Compagnie de Saint-Gobain</t>
  </si>
  <si>
    <t>00734396</t>
  </si>
  <si>
    <t>France</t>
  </si>
  <si>
    <t>Saint-Gobain Building Distribution Ltd</t>
  </si>
  <si>
    <t>Saint-Gobain House, East Leake, Loughborough, Leics, LE12 6JU</t>
  </si>
  <si>
    <t>sgukinfo@saint-gobain.com</t>
  </si>
  <si>
    <t>N/A</t>
  </si>
  <si>
    <t>Fellow subsiduary of Compagnie de Saint-Gobain</t>
  </si>
  <si>
    <t>Supplier of construction materials to Civil and Utility Contractors</t>
  </si>
  <si>
    <t>SAINT - GOBAIN PAM CZ  s.r.o.</t>
  </si>
  <si>
    <t>TORVANII 388, 267 01, KRALUV DVUR u BEROUNA 1, Czech</t>
  </si>
  <si>
    <t>(420) 311 712 602</t>
  </si>
  <si>
    <t>Manufacturer and / or supplier of pipeline and municipal products</t>
  </si>
  <si>
    <t>Saint-Gobain PAM Italia S.p.A.</t>
  </si>
  <si>
    <t>VIA GIOVANNI BENSI, 20152, MILANO, Italy</t>
  </si>
  <si>
    <t>(39) 024243482</t>
  </si>
  <si>
    <t>SG FINLAND OY-PIPES</t>
  </si>
  <si>
    <t>OSTOLASKUT, 381, HELSINKI, Finland</t>
  </si>
  <si>
    <t>(358) 010 44 22 00</t>
  </si>
  <si>
    <t>SG PAM CANALISATION</t>
  </si>
  <si>
    <t>Av. Camille Cavallier, 54705, Pont-à-Mousson   Cedex, France</t>
  </si>
  <si>
    <t>(33) 3 83 80 67 89</t>
  </si>
  <si>
    <t>SG CONSTRUCT. PRODUCTS POLSKA Z.O.O</t>
  </si>
  <si>
    <t>UL. OKREZNA 16, 44-100, GLIWICE , Poland</t>
  </si>
  <si>
    <t>(48) 801 620 000</t>
  </si>
  <si>
    <t>SAINT-GOBAIN PAM PORTUGAL  , S.A</t>
  </si>
  <si>
    <t>RUA DAS MARINHAS DO TEJO, 2690-361, SANTA IRIA DE AZOIA, Portugal</t>
  </si>
  <si>
    <t>(351) 21 892 5000</t>
  </si>
  <si>
    <t>SAINT-GOBAIN PAM DEUTSCHLAND GmbH</t>
  </si>
  <si>
    <t>SAARBRÜCKER STRASSE, 66130, SAARBRÜCKEN, Germany</t>
  </si>
  <si>
    <t>(49) 681 87010</t>
  </si>
  <si>
    <t>SGCPRo SRL</t>
  </si>
  <si>
    <t>Calea Floreasca nr. 165, Etaj 3, 13714, BUCURESTI , Romania</t>
  </si>
  <si>
    <t>(40) 021 207 57 50</t>
  </si>
  <si>
    <t>SAINT-GOBAIN CANALIZACION MEXICO</t>
  </si>
  <si>
    <t>CALZADA LEGARIA, 11250, CORPORATIVO LEGARIA, TORRE 1 PISO 14, Mexico</t>
  </si>
  <si>
    <t>(52) 55 5279 1600</t>
  </si>
  <si>
    <t>Saint-Gobain Pipe Systems BV (NL)</t>
  </si>
  <si>
    <t>Postbus, 4800 DE, BREDA, Netherlands</t>
  </si>
  <si>
    <t>(31) 36 533 3344</t>
  </si>
  <si>
    <t>SG CONSTRUCT. PRODUCTS SOUTH AFRICA</t>
  </si>
  <si>
    <t>PO BOX  50416, 1683, RANDJIESFONTEIN , South Africa</t>
  </si>
  <si>
    <t>(27) 12 657 2800</t>
  </si>
  <si>
    <t>SAINT GOBAIN GYPROC MIDDLE EAST FZE</t>
  </si>
  <si>
    <t>JEBEL ALI FREE ZONE, , DUBAI , UAE</t>
  </si>
  <si>
    <t>(971) 4 450 2300</t>
  </si>
  <si>
    <t>Saint-Gobain Pipe Systems SA/NV  (BE)</t>
  </si>
  <si>
    <t>Postbus, 4800 CE, BREDA, Netherlands</t>
  </si>
  <si>
    <t>(32) 011 88 01 00</t>
  </si>
  <si>
    <t>SG PAM UK</t>
  </si>
  <si>
    <t xml:space="preserve"> SURFACE BOX 100 AN 100X100X100MM SINGLE PIECE COVER &amp; FRAME KITE MARKED</t>
  </si>
  <si>
    <t>BCDNNM010110UF3</t>
  </si>
  <si>
    <t>Surface Box Grade A test load compliant to BS5834</t>
  </si>
  <si>
    <t xml:space="preserve"> SURFACE BOX GRADE A 430X280X100 DOUBLE TRIANGULAR COVER &amp; FRAME</t>
  </si>
  <si>
    <t>BCDNNM040310UF3</t>
  </si>
  <si>
    <t xml:space="preserve"> OPTEMAX D400-N 600X600X100MM DOUBLE TRIANGULAR HINGED COVERS AND FRAME KITE MARKED</t>
  </si>
  <si>
    <t>ADDNNM060610HF1</t>
  </si>
  <si>
    <t xml:space="preserve">Hinged access cover 400kn test load compliant to EN124 </t>
  </si>
  <si>
    <t xml:space="preserve"> VALIANT C250-40T 900X600X100MM SINGLE PIECE COVER AND FRAME SINGLE SEAL SLIDE OUT KITE MARKED</t>
  </si>
  <si>
    <t>SCDNNR090610UF1</t>
  </si>
  <si>
    <t>Single piece access cover 250kn test load compliant to EN124</t>
  </si>
  <si>
    <t xml:space="preserve"> AQUAFLO B125 220X220X60MM SINGLE PIECE HINGED DISHED GRATE AND FRAME</t>
  </si>
  <si>
    <t>GBDNNR020260HF1</t>
  </si>
  <si>
    <t xml:space="preserve">Hinged gully grating 125kn test load compliant to EN124 </t>
  </si>
  <si>
    <t xml:space="preserve"> OPTEMAX D400-N 600X450X100MM DOUBLE TRIANGULAR HINGED COVERAND FRAME KITE MARKED</t>
  </si>
  <si>
    <t>ADDNNM060510HS1</t>
  </si>
  <si>
    <t xml:space="preserve"> OPTEMAX D400-N 600X450X100MM DOUBLE TRIANGULAR HINGED COVERAND FRAME BADGED WATER (50MM LETTERS) KITE MARKED</t>
  </si>
  <si>
    <t xml:space="preserve"> OPTEMAX D400-N 600X600X100MM DOUBLE TRIANGULAR HINGED COVERAND FRAME BADGED WATER (50MM LETTERS) KITE MARKED</t>
  </si>
  <si>
    <t>Hinged access cover 400kn test load compliant to EN124</t>
  </si>
  <si>
    <t xml:space="preserve"> OPTEMAX D400-N 900X600X100MM 3 PIECE HINGED COVERS AND FRAME KITE MARKED</t>
  </si>
  <si>
    <t>ADDNNM090610HF1</t>
  </si>
  <si>
    <t xml:space="preserve"> OPTEMAX D400-N 900X600X100MM 3 PIECE HINGED COVERS AND FRAME BADGED WATER (50MM LETTERS) KITE MARKED</t>
  </si>
  <si>
    <t xml:space="preserve"> OPTEMAX D400-N 900X600X100MM 3 PIECE HINGED COVERS AND FRAME BADGED WATER (50MM LETTERS) PALLETISED FOR INDIVIDUAL FOR LIFT ACCESS KITEMARKED</t>
  </si>
  <si>
    <t xml:space="preserve"> OPTEMAX D400-N 1220X685X100MM DOUBLE MULTIPLE DOUBLE TRIANGULAR HINGED COVERS AND FRAME KITE MARKED</t>
  </si>
  <si>
    <t>ADDNNM120710HF1</t>
  </si>
  <si>
    <t xml:space="preserve"> OPTEMAX D400-N 1220X685X100MM DOUBLE MULTIPLE DOUBLE TRIANGULAR HINGED COVERS AND FRAME BADGED WATER (50MM LETTERS) KITE MARKED</t>
  </si>
  <si>
    <t xml:space="preserve"> INTERAX D400-N 600X450X100MM DOUBLE TRIANGULAR COVER AND FRAME KITE MARKED</t>
  </si>
  <si>
    <t>ADDNNM064510UF1</t>
  </si>
  <si>
    <t>Double triangular access cover 400kn test load compliant to EN124</t>
  </si>
  <si>
    <t xml:space="preserve"> INTERAX D400-N 600X450X100MM DOUBLE TRIANGULAR COVER AND FRAME WITH 2 STAINLESS STEEL HEXAGONAL SOCKET HEADED COUNTERSUNK SCREWS</t>
  </si>
  <si>
    <t>ADDNNM064510US1</t>
  </si>
  <si>
    <t xml:space="preserve"> INTERAX D400-N 600X450X100MM DOUBLE TRIANGULAR COVER AND FRAME BADGED AV (50MM LETTERS) KITE MARKED</t>
  </si>
  <si>
    <t xml:space="preserve"> INTERAX D400-N 600X450X100MM DOUBLE TRIANGULAR COVER AND FRAME BADGED WO (50MM LETTERS) KITE MARKED</t>
  </si>
  <si>
    <t xml:space="preserve"> INTERAX D400-N 600X600X100MM DOUBLE TRIANGULAR COVER AND FRAME WITH 2 STAINLESS STEEL HEXAGONAL SOCKET HEADED COUNTERSUNK SCREWS  KITE MARKED</t>
  </si>
  <si>
    <t>ADDNNM060610US1</t>
  </si>
  <si>
    <t xml:space="preserve"> INTERAX D400-N 600X600X100MM DOUBLE TRIANGULAR COVER AND FRAME VENTILATED KITE MARKED</t>
  </si>
  <si>
    <t>ADDNNM060610UF1</t>
  </si>
  <si>
    <t xml:space="preserve"> INTERAX D400-N 600X600X100MM DOUBLE TRIANGULAR COVER AND FRAME VENTILATED BADGED AV (50MM LETTERS) KITE MARKED</t>
  </si>
  <si>
    <t xml:space="preserve"> INTERAX D400-N 600DIAX100MM DOUBLE TRIANGULAR COVER AND FRAME KITE MARKED</t>
  </si>
  <si>
    <t>SDDNNC060RD10UF1</t>
  </si>
  <si>
    <t xml:space="preserve"> INTERAX D400-N 600DIAX100MM DOUBLE TRIANGULAR COVER AND FRAME WITH MILD STEEL GALVANISED SEAL PLATE KITE MARKED</t>
  </si>
  <si>
    <t xml:space="preserve"> INTERAX D400-N 600DIAX100MM DOUBLE TRIANGULAR COVER AND FRAME WITH MSG SEAL PLATE AND 2 STAINLESS STEEL HEXAGONAL SOCKET HEADED  COUNTERSUNK SCREWS KITE MARKED</t>
  </si>
  <si>
    <t>SDDNNC060RD10US1</t>
  </si>
  <si>
    <t xml:space="preserve"> INTERAX D400-N 600X600X150MM DOUBLE TRIANGULAR COVER AND FRAME WITH 2 STAINLESS STEEL HEXAGONAL SOCKET HEADED COUNTERSUNK SCREWS  KITE MARKED</t>
  </si>
  <si>
    <t>ADDNNM060615US1</t>
  </si>
  <si>
    <t xml:space="preserve"> INTERAX D400-N 600X600X150MM DOUBLE TRIANGULAR COVER AND FRAME VENTILATED KITE MARKED</t>
  </si>
  <si>
    <t>ADDNNM060615UF1</t>
  </si>
  <si>
    <t xml:space="preserve"> INTERAX D400-N 675X675X100MM DOUBLE TRIANGULAR COVER AND FRAME WITH 2 STAINLESS STEEL HEXAGONAL SOCKET HEADED COUNTERSUNK SCREWS  KITE MARKED</t>
  </si>
  <si>
    <t>ADDNNM070710US1</t>
  </si>
  <si>
    <t xml:space="preserve"> INTERAX D400-N 675X675X150MM DOUBLE TRIANGULAR COVER AND FRAME WITH 2 STAINLESS STEEL HEXAGONAL SOCKET HEADED COUNTERSUNK SCREWS</t>
  </si>
  <si>
    <t>ADDNNM070715US1</t>
  </si>
  <si>
    <t xml:space="preserve"> INTERAX D400-N 750X600X100MM DOUBLE TRIANGULAR COVER AND FRAME KITE MARKED</t>
  </si>
  <si>
    <t>ADDNNM080610UF1</t>
  </si>
  <si>
    <t xml:space="preserve"> INTERAX D400-N 750X600X150MM DOUBLE TRIANGULAR COVER AND FRAME KITE MARKED  KITE MARKED</t>
  </si>
  <si>
    <t>ADDNNM080615UF1</t>
  </si>
  <si>
    <t xml:space="preserve"> INTERAX D400-N 750X750X100MM DOUBLE TRIANGULAR COVER AND FRAME KITE MARKED</t>
  </si>
  <si>
    <t>ADDNNM080810UF1</t>
  </si>
  <si>
    <t xml:space="preserve"> INTERAX D400-N 750X750X100MM DOUBLE TRIANGULAR COVER AND FRAME BADGED FW (50MM LETTERS) KITE MARKED</t>
  </si>
  <si>
    <t xml:space="preserve"> INTERAX D400-N 750X750X100MM DOUBLE TRIANGULAR COVER AND FRAME VENTILATED KITE MARKED</t>
  </si>
  <si>
    <t xml:space="preserve"> INTERAX D400-N 900X600X100MM DOUBLE TRIANGULAR COVER AND FRAME KITE MARKED  MARKED</t>
  </si>
  <si>
    <t>ADDNNM090610UF1</t>
  </si>
  <si>
    <t xml:space="preserve"> INTERAX D400-N 900X600X100MM DOUBLE TRIANGULAR COVER AND FRAME BADGED WATER (50MM LETTERS) KITE MARKED</t>
  </si>
  <si>
    <t xml:space="preserve"> INTERAX D400-N 900X900X125MM DOUBLE TRIANGULAR COVER AND FRAME KITE MARKED</t>
  </si>
  <si>
    <t>ADDNNM090912UF1</t>
  </si>
  <si>
    <t xml:space="preserve"> INTERAX D400-N 900X900X125MM DOUBLE TRIANGULAR COVER AND FRAME WITH 2 STAINLESS STEEL HEXAGONAL SOCKET HEADED COUNTERSUNK SCREWS  KITE MARKED</t>
  </si>
  <si>
    <t>ADDNNM090912US1</t>
  </si>
  <si>
    <t xml:space="preserve"> INTERAX D400-N 1250X675X100MM DOUBLE MULTIPLE DOUBLE TRIANGULAR COVERS AND FRAME KITE MARKED  TYPE) KITE MARKED</t>
  </si>
  <si>
    <t>ADDNNM130710UF1</t>
  </si>
  <si>
    <t xml:space="preserve"> INTERAX D400 1250X675X100MM DOUBLE MULTIPLE DOUBLE TRIANGULAR COVERS AND FRAME WITH 4 STAINLESS STEEL HEXAGONAL SOCKET HEADED  COUNTERSUNK SECURITY SCREWS KITE MARKED</t>
  </si>
  <si>
    <t>ADDNNM130710US1</t>
  </si>
  <si>
    <t xml:space="preserve"> INTERAX D400-N 1250X675X100MM DOUBLE MULTIPLE DOUBLE TRIANGULAR COVERS AND FRAME BADGED WATER (50MM LETTERS) KITE MARKED</t>
  </si>
  <si>
    <t xml:space="preserve"> INTERAX D400-N 1250X675X100MM DOUBLE MULTIPLE DOUBLE TRIANGULAR COVERS AND FRAME BADGED SW (50MM LETTERS) KITE MARKED</t>
  </si>
  <si>
    <t xml:space="preserve"> INTERAX D400-N 1250X675X100MM DOUBLE MULTIPLE DOUBLE TRIANGULAR COVERS AND FRAME VENTILATED KITE MARKED</t>
  </si>
  <si>
    <t xml:space="preserve"> INTERAX D400-N 1250X675X100MM DOUBLE MULTIPLE DOUBLE TRIANGULAR COVERS AND FRAME VENTILATED BADGED AV (50MM LETTERS) KITE MARKED</t>
  </si>
  <si>
    <t xml:space="preserve"> INTERAX2 D400-N 600X600X100MM DOUBLE TRIANGULAR COVER AND FRAME KITE MARKED</t>
  </si>
  <si>
    <t xml:space="preserve"> INTERAX2 D400-N 600X600X100MM DOUBLE TRIANGULAR COVER AND FRAME BADGED FW (50MM LETTERS) KITE MARKED</t>
  </si>
  <si>
    <t xml:space="preserve"> INTERAX2 D400-N 600X600X100MM DOUBLE TRIANGULAR COVER AND FRAME BADGED SW (50MM LETTERS) KITE MARKED</t>
  </si>
  <si>
    <t xml:space="preserve"> INTERAX2 D400-N 600X600X150MM DOUBLE TRIANGULAR COVER AND FRAME KITE MARKED</t>
  </si>
  <si>
    <t xml:space="preserve"> INTERAX2 D400-N 600X600X150MM DOUBLE TRIANGULAR COVER AND FRAME BADGED FW (50MM LETTERS) KITE MARKED</t>
  </si>
  <si>
    <t xml:space="preserve"> INTERAX2 D400-N 600X600X150MM DOUBLE TRIANGULAR COVER AND FRAME BADGED SW (50MM LETTERS) KITE MARKED</t>
  </si>
  <si>
    <t xml:space="preserve"> INTERAX D400-N 600X600X100MM DOUBLE TRIANGULAR COVER AND FRAME WITH PUSH FIT SEAL CAPABILITY KITE MARKED</t>
  </si>
  <si>
    <t xml:space="preserve"> INTERAX D400-N 600X600X100MM DOUBLE TRIANGULAR COVER AND FRAME BADGED IRRIGATION IN ENGLISH (37) AND ARABIC (50MM LETTERS) WITH  PUSH FIT SEAL CAPABILITY KITE MARKED</t>
  </si>
  <si>
    <t xml:space="preserve"> TROJAN 75 C250 600X600X75MM SINGLE PIECE COVER AND FRAME DOUBLE SEAL KITE MARKED</t>
  </si>
  <si>
    <t>SCDNNR060607UF1</t>
  </si>
  <si>
    <t xml:space="preserve"> TROJAN S B125 750X600X75MM SINGLE PIECE COVER AND FRAME SINGLE SEAL WITH PUSH FIT SEAL CAPABILITY KITE MARKED</t>
  </si>
  <si>
    <t>SBDNNR080607UF1</t>
  </si>
  <si>
    <t xml:space="preserve"> INTERAX D400-N 750X600X100MM DOUBLE TRIANGULAR COVER AND FRAME WITH PUSH FIT SEAL CAPABILITY KITE MARKED</t>
  </si>
  <si>
    <t xml:space="preserve"> INTERAX D400-H 600X600X150MM DOUBLE TRIANGULAR COVER AND FRAME KITE MARKED</t>
  </si>
  <si>
    <t xml:space="preserve"> INTERAX D400-H 600X600X150MM DOUBLE TRIANGULAR COVER AND FRAME VENTILATED KITE MARKED</t>
  </si>
  <si>
    <t xml:space="preserve"> BRITON E600 610X610X150MM DOUBLE TRIANGULAR COVER AND FRAME OPEN KEYWAY KITE MARKED</t>
  </si>
  <si>
    <t>AEDNNM060615UF1</t>
  </si>
  <si>
    <t>Double triangular access cover 600kn test load compliant to EN124</t>
  </si>
  <si>
    <t xml:space="preserve"> BRITON E600 610X610X150MM DOUBLE TRIANGULAR COVER AND FRAME CLOSED KEYWAYS KITE MARKED</t>
  </si>
  <si>
    <t xml:space="preserve"> VALIANT 75 B125 600X450X75MM SINGLE PIECE COVER AND FRAME SINGLE SEAL SLIDE OUT KITE MARKED</t>
  </si>
  <si>
    <t>SBDNNR060507UF1</t>
  </si>
  <si>
    <t xml:space="preserve"> VALIANT 75 B125 600X450X75MM SINGLE PIECE COVER AND FRAME SINGLE SEAL SLIDE OUT BADGED AV (50MM LETTERS) KITE MARKED</t>
  </si>
  <si>
    <t xml:space="preserve"> VALIANT 75 B125 600X450X75MM SINGLE PIECE COVER AND FRAME VENTILATED SLIDE OUT KITE MARKED</t>
  </si>
  <si>
    <t xml:space="preserve"> VALIANT 75 B125 600X600X75MM SINGLE PIECE COVER AND FRAME SINGLE SEAL SLIDE OUT KITE MARKED</t>
  </si>
  <si>
    <t>SBDNNR060607UF1</t>
  </si>
  <si>
    <t xml:space="preserve"> VALIANT 75 B125 600X600X75MM SINGLE PIECE COVER AND FRAME VENTILATED SLIDE OUT KITE MARKED</t>
  </si>
  <si>
    <t xml:space="preserve"> VALIANT 75 B125 900X600X75MM SINGLE PIECE COVER AND FRAME SINGLE SEAL SLIDE OUT PUSH FIT SEAL CAPABLE KITE MARKED</t>
  </si>
  <si>
    <t>SBDNNR090607UF1</t>
  </si>
  <si>
    <t xml:space="preserve"> WATERWAY 1200 D400 434X434X100MM DOUBLE TRIANGULAR GRATE AND FRAME KITE MARKED</t>
  </si>
  <si>
    <t>GDDNNM040410UF1</t>
  </si>
  <si>
    <t>Double triangular gully grating 400kn test load compliant to EN124</t>
  </si>
  <si>
    <t xml:space="preserve"> BRIFLO E600 465X465X140MM DOUBLE TRIANGULAR GRATE AND FRAME KITE MARKED</t>
  </si>
  <si>
    <t>GEDNNM050514UF1</t>
  </si>
  <si>
    <t>Double triangular gully grating 600kn test load compliant to EN124</t>
  </si>
  <si>
    <t xml:space="preserve"> WATERWAY 2000 D400-N 600X600X100MM DOUBLE TRIANGULAR GRATE AND FRAME KITE MARKED UNCOATED</t>
  </si>
  <si>
    <t>GDDNNM060610UF1</t>
  </si>
  <si>
    <t xml:space="preserve"> WATERWAY 2000 D400-N 600X600X100MM DOUBLE TRIANGULAR GRATE AND FRAME KITE MARKED</t>
  </si>
  <si>
    <t xml:space="preserve"> WATERWAY 2000 D400-N 600X600X100MM DOUBLE TRIANGULAR GRATE AND 3 FLANGED FRAME KITE MARKED</t>
  </si>
  <si>
    <t xml:space="preserve"> WATERWAY 2000 D400-N 600X600X150MM DOUBLE TRIANGULAR GRATE AND FRAME KITE MARKED</t>
  </si>
  <si>
    <t>GDDNNM060615UF1</t>
  </si>
  <si>
    <t xml:space="preserve"> TORRENT D400 1210X685X100MM DOUBLE MULTIPLE DOUBLE TRIANGULAR GRATES AND FRAME OPEN KEYWAYS KITE MARKED</t>
  </si>
  <si>
    <t>GDDNNM120710UF1</t>
  </si>
  <si>
    <t xml:space="preserve"> TORRENT D400 1825X685X100MM TRIPLE MULTIPLE DOUBLE TRIANGULAR GRATES AND FRAME OPEN KEYWAYS KITE MARKED</t>
  </si>
  <si>
    <t>GDDNNM180710UF1</t>
  </si>
  <si>
    <t xml:space="preserve"> VALIANT C250-40T 750X600 X100MM SINGLE PIECE COVER AND FRAME SINGLE SEAL SLIDE OUT KITE MARKED</t>
  </si>
  <si>
    <t>SCDNNR080610UF1</t>
  </si>
  <si>
    <t xml:space="preserve"> NIAGRA D400 475X305X100MM DOUBLE TRIANGULAR GRATE AND FRAME KITE MARKED</t>
  </si>
  <si>
    <t>GDDNNM050510UF1</t>
  </si>
  <si>
    <t xml:space="preserve"> AQUAFLO B125 300X300X60MM SINGLE PIECE HINGED DISHED GRATE AND FRAME</t>
  </si>
  <si>
    <t>GBDNNR030360HF1</t>
  </si>
  <si>
    <t xml:space="preserve"> AQUAKERB D400 434X356X150MM SINGLE PIECE HINGED COVER AND FRAME 12.5 DEG (HALF) BATTER WITH TURNBUCKLE LOCK KITE MARKED</t>
  </si>
  <si>
    <t>GDDNNR040415HS1</t>
  </si>
  <si>
    <t>Hinged kerb grating 400kn test load compliant to EN124</t>
  </si>
  <si>
    <t xml:space="preserve"> AQUAKERB SUB FRAME            434X356X40MM</t>
  </si>
  <si>
    <t>GDDNNR040404UF1</t>
  </si>
  <si>
    <t xml:space="preserve"> AQUAKERB D400 434X356X150MM SINGLE PIECE HINGED COVER AND FRAME 45 DEGREE BATTER WITH TURNBUCKLE LOCK KITE MARKED</t>
  </si>
  <si>
    <t>VESTA 300 AN 300X300X100MM SINGLE PIEC §</t>
  </si>
  <si>
    <t>BCDNNR030310UF3</t>
  </si>
  <si>
    <t xml:space="preserve"> SILENT KNIGHT D400 1210X685X100MM DOUBLE MULTIPLE DOUBLE TRIANGULAR COVERS AND FRAME OPEN KEYWAYS KITE MARKED</t>
  </si>
  <si>
    <t>ADDNNM120710UF1</t>
  </si>
  <si>
    <t xml:space="preserve"> SILENT KNIGHT D400 1210X685X150MM DOUBLE MULTIPLEDOUBLE TRIANGULAR COVERS AND FRAME OPEN KEYWAYS KITE MARKED</t>
  </si>
  <si>
    <t>ADDNNM120715UF1</t>
  </si>
  <si>
    <t xml:space="preserve"> SILENT KNIGHT D400 1825X685X100MM TRIPLE MULTIPLEDOUBLE TRIANGULAR COVERS AND FRAME OPEN KEYWAYS KITE MARKED</t>
  </si>
  <si>
    <t>ADDNNM180710UF1</t>
  </si>
  <si>
    <t xml:space="preserve"> SILENT KNIGHT D400 1210X685X150MM DOUBLE MULTIPLEDOUBLE TRIANGULAR COVERS AND FRAME CLOSED KEYWAYS KITE MARKED</t>
  </si>
  <si>
    <t xml:space="preserve"> SILENT KNIGHT D400 1210X685X150MM DOUBLE MULTIPLEDOUBLE TRIANGULAR COVERS AND FRAME CLOSED KEYWAYS BADGED FW(50MM LETTERS) KITE  MARKED</t>
  </si>
  <si>
    <t xml:space="preserve"> SILENT KNIGHT D400 1210X685X150MM DOUBLE MULTIPLEDOUBLE TRIANGULAR COVERS AND FRAME CLOSED KEYWAYS BADGED SW(50MM LETTERS) KITE  MARKED</t>
  </si>
  <si>
    <t xml:space="preserve"> SILENT KNIGHT D400 1825X685X100MM TRIPLE MULTIPLEDOUBLE TRIANGULAR COVERS AND FRAME CLOSED KEYWAYS KITE MARKED</t>
  </si>
  <si>
    <t xml:space="preserve"> SILENT KNIGHT D400 1825X685X100MM TRIPLE MULTIPLEDOUBLE TRIANGULAR COVERS AND FRAME WITH STAINLESS STEEL SECURITY SCREWS KITE MARKED</t>
  </si>
  <si>
    <t>ADDNNM180710US1</t>
  </si>
  <si>
    <t xml:space="preserve"> SILENT KNIGHT D400 1825X685X 100MM TRIPLE MULTIPLE DOUBLE TRIANGULAR C&amp;F CLOSED KEYWAYS BADGED TELEPHONE (20MM LETTERS) WITH  MSG SAFETY GRID (BAR TYPE) KITE MARKED</t>
  </si>
  <si>
    <t xml:space="preserve"> SILENT KNIGHT D400 1825X685X150MM TRIPLE MULTIPLE DOUBLE TRIANGULAR COVERS AND FRAME CLOSED KEYWAYS KITE MARKED</t>
  </si>
  <si>
    <t>ADDNNM180715UF1</t>
  </si>
  <si>
    <t xml:space="preserve"> SILENT KNIGHT D400 1825X685X150MM TRIPLE MULTIPLE DOUBLE TRINAGULAR COVERS AND FRAME CLOSED KEYWAYS WITH MILD STEEL GALVANISED  SAFETY GRIDS BAR TYPE KITE MARKED</t>
  </si>
  <si>
    <t xml:space="preserve"> SILENT KNIGHT E600 1210X685X150MM DOUBLE MULTIPLEDOUBLE TRIANGULAR COVERS AND FRAME OPEN KEYWAYS KITE MARKED</t>
  </si>
  <si>
    <t>AEDNNM120715UF1</t>
  </si>
  <si>
    <t xml:space="preserve"> SILENT KNIGHT E600 1825X685X150MM TRIPLE MULTIPLEDOUBLE TRIANGULAR COVERS AND FRAME OPEN KEYWAYS KITE MARKED</t>
  </si>
  <si>
    <t>AEDNNM180715UF1</t>
  </si>
  <si>
    <t xml:space="preserve"> SILENT KNIGHT E600 1210X685X150MM DOUBLE MULTIPLEDOUBLE TRIANGULAR COVERS AND FRAME CLOSED KEYWAYS KITE MARKED</t>
  </si>
  <si>
    <t xml:space="preserve"> SILENT KNIGHT E600 1210X685X150MM DOUBLE MULTIPLEDOUBLE TRIANGULAR COVERS AND FRAME CLOSED KEYWAYS WITH SAFETY GRIDS MSG (BAR  TYPE) KITE MARKED</t>
  </si>
  <si>
    <t xml:space="preserve"> SILENT KNIGHT E600 1825X685X150MM TRIPLE MULTIPLEDOUBLE TRIANGULAR COVERS AND FRAME CLOSED KEYWAYS KITE MARKED</t>
  </si>
  <si>
    <t xml:space="preserve"> SILENT KNIGHT E600 1825X685X150MM TRIPLE MULTIPLEDOUBLE TRIANGULAR COVERS AND FRAME CLOSED KEYWAYS WITH SAFETY GRIDS MSG (BAR  TYPE) KITE MARKED</t>
  </si>
  <si>
    <t xml:space="preserve"> RAPIDE 40 B125 450X450X40MM SINGLE PIECE COVER AND FRAME KITE MARKED</t>
  </si>
  <si>
    <t>ABDNNR050504UF1</t>
  </si>
  <si>
    <t>Single piece access cover 125kn test load compliant to EN124</t>
  </si>
  <si>
    <t xml:space="preserve"> RAPIDE 40 B125 450X450X40MM SINGLE PIECE COVER AND FRAME BADGED TRAFFIC SIGNALS(25MM LETTERS) KITE MARKED</t>
  </si>
  <si>
    <t xml:space="preserve"> RAPIDE 40 B125 600X450X40MM SINGLE PIECE COVER AND FRAME BADGED FH (75MM LETTERS) KITE MARKED</t>
  </si>
  <si>
    <t>ABDNNR060504UF1</t>
  </si>
  <si>
    <t xml:space="preserve"> RAPIDE 40 B125 600X600X40MM SINGLE PIECE COVER AND FRAME WITH 2 STAINLESS STEEL SCREWS KITE MARKED</t>
  </si>
  <si>
    <t>ABDNNR060604US1</t>
  </si>
  <si>
    <t xml:space="preserve"> RAPIDE 40 B125 750X600X40MM SINGLE PIECE COVER AND FRAME KITE MARKED</t>
  </si>
  <si>
    <t>ABDNNR080604UF1</t>
  </si>
  <si>
    <t xml:space="preserve"> RAPIDE 50 B125 1310X610X50MM DOUBLE PIECE COVER AND FRAME KITE MARKED</t>
  </si>
  <si>
    <t>ABDNNM130605UF1</t>
  </si>
  <si>
    <t xml:space="preserve"> T-OPTEMAX D400 750X750X100MM DOUBLE TRIANGULAR HINGED COVERS AND FRAME KITE MARKED</t>
  </si>
  <si>
    <t>ADDNNM080810HF1</t>
  </si>
  <si>
    <t xml:space="preserve"> T-OPTEMAX D400 750X600X100MM DOUBLE TRIANGULAR HINGED COVERS AND FRAME KITE MARKED</t>
  </si>
  <si>
    <t>ADDNNM080610HF1</t>
  </si>
  <si>
    <t xml:space="preserve"> T-OPTEMAX D400-N 1060X700X100MM 3 PIECE HINGED COVERS AND FRAME KITE MARKED</t>
  </si>
  <si>
    <t>ADDNNM100710HF1</t>
  </si>
  <si>
    <t xml:space="preserve"> T-OPTEMAX D400 1800X750X100MM TRIPLE MULTIPLE DOUBLE TRIANGULAR HINGED COVERS AND FRAME KITE MARKED</t>
  </si>
  <si>
    <t>ADDNNM180810HF1</t>
  </si>
  <si>
    <t xml:space="preserve"> TROJAN 75 B125 600DIAX75MM SINGLE PIECE COVER AND FRAME SINGLE SEAL WITH PUSH FIT SEAL CAPABILITY KITE MARKED</t>
  </si>
  <si>
    <t>SBDNNR06RD07UF1</t>
  </si>
  <si>
    <t xml:space="preserve"> WATERGATE PEDESTRIANISED C250 370X430X100MM SINGLE PIECE HINGED GRATE AND FRAME WITH SPRING CLIP LOCK AT LEFT HAND END KITE MARKED</t>
  </si>
  <si>
    <t>GCDNNR040410HS1</t>
  </si>
  <si>
    <t>Hinged gully grating 250kn test load compliant to EN124</t>
  </si>
  <si>
    <t xml:space="preserve"> WATERFLOW PEDESTRIANISED C250 312X325X75MM SINGLE PIECE HINGED GRATE AND FRAME WITH SPRING CLIP LOCK AT LEFT HAND END KITE MARKED</t>
  </si>
  <si>
    <t>GCDNNR030308HS1</t>
  </si>
  <si>
    <t xml:space="preserve"> WATERFLOW C250 400X432X75MM SINGLE PIECE HINGED GRATE AND FRAME WITH SPRING CLIP LOCK AT LEFT HAND END (SPECIAL) KITE MARKED</t>
  </si>
  <si>
    <t>GCDNNR040408HF1</t>
  </si>
  <si>
    <t xml:space="preserve"> TABLE 6 B125 600X450X41MM SINGLE PIECE COVER AND FRAME SINGLE SEAL KITE MARKED</t>
  </si>
  <si>
    <t>SBDNNR060504UF1</t>
  </si>
  <si>
    <t xml:space="preserve"> TABLE 6 B125 600X450X41MM SINGLE PIECE COVER AND FRAME SINGLE SEAL WITH 4 STAINLESS STEEL SCREWS KITE MARKED</t>
  </si>
  <si>
    <t>SBDNNR060504US1</t>
  </si>
  <si>
    <t xml:space="preserve"> TABLE 6 B125 600X600X44MM SINGLE PIECE COVER AND FRAME SINGLE SEAL KITE MARKED</t>
  </si>
  <si>
    <t>SBDNNR060604UF1</t>
  </si>
  <si>
    <t xml:space="preserve"> TABLE 8 B125 600X600X69MM SINGLE PIECE COVER AND FRAME SINGLE SEAL RECESSED KITE MARKED</t>
  </si>
  <si>
    <t xml:space="preserve"> TABLE 7 B125 600X450X41MM SINGLE PIECE COVER AND FRAME DOUBLE SEAL KITE MARKED</t>
  </si>
  <si>
    <t xml:space="preserve"> TABLE 7 B125 600X600X44MM SINGLE PIECE COVER AND FRAME DOUBLE SEAL WITH 4 STAINLESS STEEL SCREWS KITE MARKED</t>
  </si>
  <si>
    <t>SBDNNR060604US1</t>
  </si>
  <si>
    <t xml:space="preserve"> TABLE 7 B125 600X600X44MM SINGLE PIECE COVER AND FRAME DOUBLE SEAL KITEMARKED PALLETISED FOR CONTAINERISATION</t>
  </si>
  <si>
    <t xml:space="preserve"> TABLE 9 B125 600X450X72MM SINGLE PIECE COVER AND FRAME DOUBLE SEAL RECCESED KITE MARKED</t>
  </si>
  <si>
    <t xml:space="preserve"> TABLE 9 B125 600X600X72MM SINGLE PIECE COVER AND FRAME DOUBLE SEAL RECESSED KITE MARKED</t>
  </si>
  <si>
    <t xml:space="preserve"> TABLE 9 B125 600X600X72MM SINGLE PIECE COVER AND FRAME DOUBLE SEAL RECESSED WITH 4 STAINLESS STEEL SCREWS KITE MARKED</t>
  </si>
  <si>
    <t>SBDNNR060607US1</t>
  </si>
  <si>
    <t xml:space="preserve"> SURFACE BOX GRADE A 430X280X100MM DBL TRIANG COVER &amp; FRAME BADGED FH (75MM LETTERS)</t>
  </si>
  <si>
    <t xml:space="preserve"> SURFACE BOX GRADE A 430X280X100MM DBL TRIANG COVER &amp; FRAME BADGED SV (50MM LETTERS)</t>
  </si>
  <si>
    <t xml:space="preserve"> SURFACE BOX GRADE A 430X280X100MM DBL TRIANG COVER &amp; FRAME BADGED WO (50MM LETTERS)</t>
  </si>
  <si>
    <t xml:space="preserve"> SURFACE BOX 100 AN 100X100X100MM SINGLE PIECE COVER &amp; FRAME WITH ANTI THEFT CHAIN KITE MARKED</t>
  </si>
  <si>
    <t xml:space="preserve"> WARRIOR GRADE A 380X230X125MM SINGLE PIECE COVER AND FRAME FRAME FLANGE 533X384MM KITE MARKED</t>
  </si>
  <si>
    <t>BCDNNR040212UF3</t>
  </si>
  <si>
    <t xml:space="preserve"> WARRIOR GRADE A 380X230X125MM SINGLE PIECE COVER AND FRAME FRAME FLANGE 533X384MM BADGED AV (75MM LETTERS) KITE MARKED</t>
  </si>
  <si>
    <t xml:space="preserve"> WARRIOR GRADE A 380X230X125MM SINGLE PIECE COVER AND FRAME FRAME FLANGE 533X384MM BADGED METER (25MM LETTERS) KITE MARKED</t>
  </si>
  <si>
    <t xml:space="preserve"> WARRIOR GRADE A 380X230X125MM SINGLE PIECE COVER AND FRAME FRAME FLANGE 533X384MM BADGED SV (75MM LETTERS) KITE MARKED</t>
  </si>
  <si>
    <t xml:space="preserve"> WARRIOR GRADE A 380X230X125MM SINGLE PIECE COVER &amp; FRAME BADGED AV (75MM LETTERS) KITE MARKED</t>
  </si>
  <si>
    <t xml:space="preserve"> WARRIOR GRADE A 380X230X125MM SINGLE PIECE COVER &amp; FRAME BADGED WATER (25MM LETTERS) KITE MARKED</t>
  </si>
  <si>
    <t xml:space="preserve"> WARRIOR GRADE A 380X230X125MM SINGLE PIECE COVER &amp; FRAME BADGED METER (25MM LETTERS) KITE MARKED</t>
  </si>
  <si>
    <t xml:space="preserve"> WARRIOR GRADE A 380X230X125MM SINGLE PIECE COVER &amp; FRAME BADGED SV (75MM LETTERS) KITE MARKED</t>
  </si>
  <si>
    <t xml:space="preserve"> WARRIOR GRADE A 380X230X125MM SINGLE PIECE COVER &amp; FRAME BADGED WO (75MM LETTERS) KITE MARKED</t>
  </si>
  <si>
    <t xml:space="preserve"> WARRIOR 135 AN 150X150X100MM SINGLE PIECE COVER AND FRAME WITH ANTI THEFT CHAIN KITE MARKED</t>
  </si>
  <si>
    <t>BCDNNR020210UF3</t>
  </si>
  <si>
    <t xml:space="preserve"> WARRIOR 135 AN 150X150X100MM SINGLE PIECE COVER AND FRAME BADGED WATER (37MM LETTERS) KITE MARKED</t>
  </si>
  <si>
    <t xml:space="preserve"> WARRIOR 135 AN 150X150X100MM SINGLE PIECE COVER AND FRAME BADGED GAS (37MM LETTERS) (STANDARD PACKING IN PALLETS OF 80) KITE MARKED UNCOATED</t>
  </si>
  <si>
    <t xml:space="preserve"> WARRIOR 135 AN 150X150X100MM SINGLE PIECE COVER AND FRAME BADGED GAS (37MM LETTERS) KITE MARKED</t>
  </si>
  <si>
    <t xml:space="preserve"> WARRIOR 135 AN 150X150X100MM SINGLE PIECE COVER AND FRAME PLAIN WITHOUT W MARKER KITEMARKED</t>
  </si>
  <si>
    <t xml:space="preserve"> WARRIOR 135 AN 150X150X100MM SINGLE PIECE COVER AND FRAME BADGED SV (37MM LETTERS) KITE MARKED</t>
  </si>
  <si>
    <t xml:space="preserve"> WARRIOR 225 AN 225X225X100MM SINGLE PIECE COVER AND FRAME KITE MARKED</t>
  </si>
  <si>
    <t xml:space="preserve"> WARRIOR 225 AN 225X225X100MM SINGLE PIECE COVER AND FRAME BADGED WATER (37MM LETTERS) KITE MARKED</t>
  </si>
  <si>
    <t xml:space="preserve"> WARRIOR 225 AN 225X225X100MM SINGLE PIECE COVER AND FRAME BADGED GAS (50MM LETTERS) KITE MARKED UNCOATED</t>
  </si>
  <si>
    <t xml:space="preserve"> WARRIOR 225 AN 225X225X100MM SINGLE PIECE COVER AND FRAME BADGED SV (75MM LETTERS) KITE MARKED</t>
  </si>
  <si>
    <t xml:space="preserve"> WARRIOR 300 AN 300X300X100MM SINGLE PIECE COVER AND FRAME KITE MARKED</t>
  </si>
  <si>
    <t xml:space="preserve"> WARRIOR 300 AN 300X300X100MM SINGLE PIECE COVER AND FRAME BADGED WATER (37MM LETTERS) KITE MARKED</t>
  </si>
  <si>
    <t xml:space="preserve"> WARRIOR 300 AN 300X300X100MM SINGLE PIECE COVER AND FRAME BADGED GAS (37MM LETTERS) KITE MARKED UNCOATED</t>
  </si>
  <si>
    <t xml:space="preserve"> WARRIOR 300 AN 300X300X100MM SINGLE PIECE COVER AND FRAME BADGED SV (75MM LETTERS) KITE MARKED</t>
  </si>
  <si>
    <t xml:space="preserve"> WARRIOR DVA 135 AN 150X150X225MM SINGLE PIECE COVER AND FRAME KITE MARKED</t>
  </si>
  <si>
    <t>BCDNNR020222UF3</t>
  </si>
  <si>
    <t xml:space="preserve"> WARRIOR DVA 135 AN 150X150X225MM SINGLE PIECE COVER AND FRAME WITH ANTI THEFT CHAIN KITE MARKED</t>
  </si>
  <si>
    <t xml:space="preserve"> WARRIOR DVA 135 AN 150X150X225MM SINGLE PIECE COVER AND FRAME BADGED SV (37MM LETTERS) KITE MARKED</t>
  </si>
  <si>
    <t xml:space="preserve"> SURFACE BOX GRADE B 300X300X75MM SINGLE PIECE COVER AND FRAME PUSH FIT SEAL CAPABILITY</t>
  </si>
  <si>
    <t>BBDNNR030307HF3</t>
  </si>
  <si>
    <t xml:space="preserve"> MARSHALLS DR4654200 E600      380X380X40MM OUTFALL GRATE</t>
  </si>
  <si>
    <t>GEDNNP040404UF2</t>
  </si>
  <si>
    <t>Single piece channel grating 600kn test load complant to EN124</t>
  </si>
  <si>
    <t xml:space="preserve"> SURFACE BOX GRADE B 135X135X75MM SOLID TOP COVER AND FRAME HINGED</t>
  </si>
  <si>
    <t>BBDNNR010107HF3</t>
  </si>
  <si>
    <t>Hinged Surface Box Grade B test load compliant to BS5834</t>
  </si>
  <si>
    <t xml:space="preserve"> SURFACE BOX GRADE B 135X135X75MM SOLID TOP COVER AND FRAME HINGED BADGED WATER (25MM LETTERS) 215MM BASE</t>
  </si>
  <si>
    <t xml:space="preserve"> SURFACE BOX GRADE B 135X135X75MM SOLID TOP COVER AND FRAME HINGED BADGED GAS (25MM LETTERS) 215MM BASE</t>
  </si>
  <si>
    <t xml:space="preserve"> SURFACE BOX GRADE B 135X135X75MM SOLID TOP COVER AND FRAME HINGED BADGED W (25MM LETTERS) 215MM BASE</t>
  </si>
  <si>
    <t xml:space="preserve"> SURFACE BOX GRADE B 180DIAX110MM SOLID TOP COVER AND FRAME HINGED WITH SPIGOT</t>
  </si>
  <si>
    <t>BBDNNC18RD01HF3</t>
  </si>
  <si>
    <t xml:space="preserve"> SURFACE BOX GRADE B 180DIAX110MM SOLID TOP COVER AND FRAME HINGED WITH SPIGOT BADGED WATER (12MM LETTERS)</t>
  </si>
  <si>
    <t xml:space="preserve"> SURFACE BOX GRADE B 180DIAX60MM SOLID TOP COVER AND FRAME HINGED</t>
  </si>
  <si>
    <t xml:space="preserve"> SURFACE BOX GRADE B 180DIAX60MM SOLID TOP COVER AND FRAME HINGED BADGED WATER (12MM LETTERS)</t>
  </si>
  <si>
    <t xml:space="preserve"> WATERFALL 165 C250-40T 532X405X205MM SINGLE PIECE KERB GULLY &amp; FRAME 12.5 DEG (HALF) BATTER KITEMARKED</t>
  </si>
  <si>
    <t>GCDNNR050420HF1</t>
  </si>
  <si>
    <t>Hinged kerb grating 250kn test load compliant to EN124</t>
  </si>
  <si>
    <t xml:space="preserve"> WATERFALL C250 400X250X190MM SINGLE PIECE HINGED KERB GULLEY AND FRAME 12.5 DEGREE (HALF) BATTER WITH SPRING CLIPLOCK AND ROAD  RETAINING BAR KITE MARKED</t>
  </si>
  <si>
    <t>GCDNNR040320HS1</t>
  </si>
  <si>
    <t xml:space="preserve">Hinged gully grating 250kn test load compliant to EN124 </t>
  </si>
  <si>
    <t xml:space="preserve"> WATERFALL 165 C250-40T 532X405X205MM SINGLE PIECE KERB GULLY &amp; FRAME 12.5 DEG (HALF) BATTER WITH GRP GRID</t>
  </si>
  <si>
    <t xml:space="preserve"> WATERGATE C250 KERB HOOD 12.5 DEGREE BATTER KITE MARKED</t>
  </si>
  <si>
    <t>GCDNNR030124UF1</t>
  </si>
  <si>
    <t xml:space="preserve"> MARSHALLS PV8305000 F900 275X175X150MM HINGED DISHED GRATE AND FRAME OPEN AT LEFT HAND END</t>
  </si>
  <si>
    <t>GFDNNP030217UF2</t>
  </si>
  <si>
    <t>Single piece channel grating 900 test laod complian to EN124</t>
  </si>
  <si>
    <t xml:space="preserve"> WATERFLOW PEDESTRIANISED C250 312X325X75MM SINGLE PIECE HINGED GRATE AND FRAME OPEN AT LEFT HAND END KITE MARKED</t>
  </si>
  <si>
    <t>GCDNNR030308HF1</t>
  </si>
  <si>
    <t xml:space="preserve"> WATERFLOW C250 312X325X75MM SINGLE PIECE HINGED GRATE AND FRAME OPEN AT LEFT HAND END KITE MARKED</t>
  </si>
  <si>
    <t xml:space="preserve"> WATERFLOW C250 312X325X75MM SINGLE PIECE HINGED GRATE AND FRAME OPEN AT LEFT HAND END GRATE SECURED IN UNIT WITH TIEWRAPS KITE  MARKED</t>
  </si>
  <si>
    <t xml:space="preserve"> WATERFLOW C250 325X437X75MM SINGLE PIECE HINGED GRATE AND FRAME OPEN AT LEFT HAND END KITE MARKED  MARKED</t>
  </si>
  <si>
    <t>GCDNNR040308HF1</t>
  </si>
  <si>
    <t xml:space="preserve"> WATERFLOW C250 325X437X75MM SINGLE PIECE HINGED GRATE AND FRAME OPEN AT LEFT HAND END GRATE SECURED IN UNIT WITH TIEWRAPS KITE</t>
  </si>
  <si>
    <t xml:space="preserve"> WATERFLOW C250 400X432X75MM SINGLE PIECE HINGED GRATE AND FRAME OPEN AT LEFT HAND END (SPECIAL) KITE MARKED</t>
  </si>
  <si>
    <t xml:space="preserve"> WATERSHED D400 370X430X100MM SINGLE PIECE HINGED GRATE AND FRAME (FRAME FLANGE 625X575 OVERAL SIZE) KITE MARKED</t>
  </si>
  <si>
    <t>GDDNNR040410HF1</t>
  </si>
  <si>
    <t xml:space="preserve"> WATERSHED D400 370X430X100MM SINGLE PIECE KERB HINGED GRATEAND FRAME (FRAME FLANGE 590X525MM OVERLA SIZE) KITE MARKED</t>
  </si>
  <si>
    <t xml:space="preserve"> WATERSHED 75 C250 400X380X75MM SINGLE PIECE HINGED GRATE AND FRAME KITE MARKED</t>
  </si>
  <si>
    <t xml:space="preserve"> SILTSEAL C250 470X480X220MM SINGLE PIECE HINGED KERB GULLYAND FRAME WITH SAND FLAP KITE MARKED [NO DEBRIS GRID]</t>
  </si>
  <si>
    <t>GCDNNR050522HS1</t>
  </si>
  <si>
    <t xml:space="preserve"> CHANNEL GRATE D400 750X165X63MM GRATE &amp; 2 BEARER BARS (PER UNIT) DUCTING SYSTEM</t>
  </si>
  <si>
    <t>GDDNNR080106UF1</t>
  </si>
  <si>
    <t>Single piece channel grating 400kn test load complant to EN124</t>
  </si>
  <si>
    <t xml:space="preserve"> CHANNEL GRATE D400 750X240X63MM GRATE &amp; 2 BEARER BARS (PER UNIT) DUCTING SYSTEM</t>
  </si>
  <si>
    <t>GDDNNR080206UF1</t>
  </si>
  <si>
    <t xml:space="preserve"> WATERGATE PEDESTRIANISED C250 370X430X100MM SINGLE PIECE HINGED GRATE AND FRAME OPEN AT LEFT HAND KITE MARKED</t>
  </si>
  <si>
    <t>GCDNNR040410HF1</t>
  </si>
  <si>
    <t>E-OPT-EMAX D400 800X700X100 KM</t>
  </si>
  <si>
    <t>ADDNNM080710HF1</t>
  </si>
  <si>
    <t xml:space="preserve"> OPTEMAX D400-N 600X450X100MM DOUBLE TRIANGULAR HINGED COVER AND FRAME BADGED WATER (50MM LETTERS) KITE MARKED PALLETISED FOR INDIVIDUAL FORK LIFT ACCESS</t>
  </si>
  <si>
    <t>NIAGARA 2000 D400N 600X600X100 PS143 KM</t>
  </si>
  <si>
    <t xml:space="preserve"> WARRIOR GRADE A 380X230X125MM SINGLE PIECE COVER AND FRAME (BASE FLANGE 533X384MM) BADGED PRV (50MM LETTERS) KITE MARKED</t>
  </si>
  <si>
    <t xml:space="preserve"> RAPIDE 40 B125 600X450X40MM SINGLE PIECE COVER AND FRAME WITH 2 STAINLESS STEEL SCREWS KITE MARKED</t>
  </si>
  <si>
    <t>ABDNNR060504US1</t>
  </si>
  <si>
    <t xml:space="preserve"> SURFACE BOX GRADE B 205X205X75MM SOLID TOP COVER AND FRAME HINGED BADGED WATER (12MM LETTERS) UNCOATED</t>
  </si>
  <si>
    <t>BBDNNR020207HF3</t>
  </si>
  <si>
    <t xml:space="preserve"> TELECOM OPTEMAX D400 1200X750X100MM DOUBLE MULTIPLE DOUBLE TRIANGULAR HINGED COVERS AND FRAME KITE MARKED</t>
  </si>
  <si>
    <t>ADDNNM120810HF1</t>
  </si>
  <si>
    <t xml:space="preserve"> AQUAMAX D400 450X450X100MM SINGLE PIECE KERB HINGED GRATE AND FRAME WITH SPRING ARM LOCK KITE MARKED</t>
  </si>
  <si>
    <t>GDDNNR050510HS1</t>
  </si>
  <si>
    <t xml:space="preserve">Hinged gully grating 400kn test load compliant to EN124 </t>
  </si>
  <si>
    <t xml:space="preserve"> AQUAMAX D400 450X450X150MM SINGLE PIECE KERB HINGED GRATE AND FRAME WITH SPRING ARM LOCK KITE MARKED</t>
  </si>
  <si>
    <t>GDDNNR050515HS1</t>
  </si>
  <si>
    <t xml:space="preserve"> SURFACE BOX 300 AN 300X300X100MM DOUBLE TRIANGULAR COVER AND FRAME WITH 2 HEX DRIVE STANLESS STEEL SCREWS KITE MARKED</t>
  </si>
  <si>
    <t>BCDNNM030310US3</t>
  </si>
  <si>
    <t xml:space="preserve"> SILENT KNIGHT D400 1210X685X100MM DOUBLE MULTIPLE DOUBLE TRIANGULAR COVERS AND FRAME CLOSED KEYWAYS WITH 4 STAINLESS STEEL SECURITY SCREWS KITE MARKED</t>
  </si>
  <si>
    <t>ADDNNM120710US1</t>
  </si>
  <si>
    <t xml:space="preserve"> VALIANT 75 B125 900X600X75MM SINGLE PIECE COVER AND FRAME SINGLE SEAL SLIDE OUT BADGED anglianwater WITH PUSH FIT SEAL CAPABLITY KITE MARKED PALLETISED FOR INDIVIDUAL FORK LIFT ACCESS</t>
  </si>
  <si>
    <t xml:space="preserve"> TABLE 9 B125 600X600X72MM SINGLE PIECE COVER AND FRAME DOUBLE SEAL RECESSED KITE MARKED PALLETISED FOR CONTAINERISED DESPATCH</t>
  </si>
  <si>
    <t xml:space="preserve"> INTERAX D400-N 600X600X100MM DOUBLE TRIANGULAR COVER AND FRAME BADGED FW (50MM LETTERS) WITH PUSH FIT SEAL CAPABILITY KITE MARKED</t>
  </si>
  <si>
    <t xml:space="preserve"> OPTEMAX D400-N 600X600X150MM DOUBLE TRIANGULAR HINGED COVER AND FRAME KITE MARKED</t>
  </si>
  <si>
    <t>ADDNNM060615HF1</t>
  </si>
  <si>
    <t xml:space="preserve"> OPTEMAX D400-N 900X600X150MM 3 PIECE HINGED COVER AND FRAME KITE MARKED</t>
  </si>
  <si>
    <t>ADDNNM090615HF1</t>
  </si>
  <si>
    <t xml:space="preserve"> REXUS D400 600X600X100MM HINGED GRATE AND 4 FLANGED FRAME WITH SPRING ARM LOCK KITE MARKED</t>
  </si>
  <si>
    <t>GDDNNR060610HS1</t>
  </si>
  <si>
    <t xml:space="preserve"> WATERWAY 2400 D400 885X415X100MM DOUBLE MULTIPLE DOUBLE TRIANGULAR GRATE AND FRAME KITE MARKED</t>
  </si>
  <si>
    <t>GDDNNM090410UF1</t>
  </si>
  <si>
    <t xml:space="preserve"> TROJAN 75 B125-25T 600X600X75MM SINGLE PIECE COVER AND FRAME SINGLE SEAL BADGED WATER IN ENGLISH AND ARABIC (37MM LETTERS) KITE MARKED</t>
  </si>
  <si>
    <t xml:space="preserve"> TROJAN 75 B125 600DIAX75MM SINGLE PIECE COVER AND FRAME SINGLE SEAL BADGED SEWERAGE IN ENGLISH AND ARABIC (25MM AND 37MM LETTERS RESPECTIVELY) WITH PUSH FIT SEAL CAPABILITY KITE MARKED</t>
  </si>
  <si>
    <t xml:space="preserve"> OPTEMAX D400-N 1220X685X150MM DOUBLE MULTIPLE DOUBLE TRIANGULAR HINGED COVERS AND FRAME KITE MARKED</t>
  </si>
  <si>
    <t>ADDNNM120715HF1</t>
  </si>
  <si>
    <t xml:space="preserve"> OPTEMAX D400-N 675X675X150MM DOUBLE TRIANGULAR HINGED COVERAND FRAME KITE MARKED</t>
  </si>
  <si>
    <t>ADDNNM070715HF1</t>
  </si>
  <si>
    <t xml:space="preserve"> INTERAX2 D400-N 675X675X100MM DOUBLE TRIANGULAR COVER AND FRAME KITE MARKED</t>
  </si>
  <si>
    <t>ADDNNM070710UF1</t>
  </si>
  <si>
    <t xml:space="preserve"> INTERAX2 D400-N 675X675X150MM DOUBLE TRIANGULAR COVER AND FRAME KITE MARKED</t>
  </si>
  <si>
    <t>ADDNNM070715UF1</t>
  </si>
  <si>
    <t xml:space="preserve"> ULTEMAX D400-N 675X675X100MM DOUBLE TRIANGULAR COVER AND FRAME KITE MARKED</t>
  </si>
  <si>
    <t>ADDNNM070710HS1</t>
  </si>
  <si>
    <t xml:space="preserve"> ULTEMAX D400-N 675X675X150MM DOUBLE TRIANGULAR COVER AND FRAME KITE MARKED</t>
  </si>
  <si>
    <t>ADDNNM070715HS1</t>
  </si>
  <si>
    <t xml:space="preserve"> REXUS D400 600X600X100MM HINGED GRATE AND 3 FLANGED FRAME WITH SPRING ARM LOCK OPEN AT RIGHT HAND END KITE MARKED</t>
  </si>
  <si>
    <t xml:space="preserve"> REXUS D400 600X600X100MM HINGED GRATE AND 3 FLANGED FRAME WITH SPRING ARM LOCK OPEN AT LEFT HAND END KITE MARKED</t>
  </si>
  <si>
    <t xml:space="preserve"> INTERAX2 D400-N 675X675X100MM DOUBLE TRIANGULAR COVER AND FRAME BADGED FW (50MM LETTERS) KITE MARKED</t>
  </si>
  <si>
    <t xml:space="preserve"> INTERAX2 D400-N 675X675X100MM DOUBLE TRIANGULAR COVER AND FRAME BADGED SW (50MM LETTERS) KITE MARKED</t>
  </si>
  <si>
    <t xml:space="preserve"> INTERAX2 D400-N 675X675X150MM DOUBLE TRIANGULAR COVER AND FRAME BADGED FW (50MM LETTERS) KITE MARKED</t>
  </si>
  <si>
    <t xml:space="preserve"> INTERAX2 D400-N 675X675X150MM DOUBLE TRIANGULAR COVER AND FRAME BADGED SW (50MM LETTERS) KITE MARKED</t>
  </si>
  <si>
    <t xml:space="preserve"> OPTEMAX D400-N 600X600X150MM DOUBLE TRIANGULAR HINGED COVER AND FRAME BADGED SW (50MM LETTERS) KITE MARKED</t>
  </si>
  <si>
    <t xml:space="preserve"> VALIANT C250-40T 600X600X100MM SINGLE PIECE COVER AND FRAME SINGLE SEAL SLIDE OUT WITH 4 STAINLESS STEEL SCREWS KITE MARKED</t>
  </si>
  <si>
    <t>SCDNNR060610US1</t>
  </si>
  <si>
    <t xml:space="preserve"> GRIP TOP OPTEMAX D400-N 600X600X100MM DOUBLE TRIANGULAR HINGED COVERS AND FRAME KITE MARKED</t>
  </si>
  <si>
    <t>ADDNCM060610HF1</t>
  </si>
  <si>
    <t>Hinged high friction access cover 400kn test load compliant to EN124</t>
  </si>
  <si>
    <t xml:space="preserve"> GRIP TOP OPTEMAX D400-N 675X675X100MM DOUBLE TRIANGULAR HINGED COVERS AND FRAME KITE MARKED</t>
  </si>
  <si>
    <t>ADDNCM070710HF1</t>
  </si>
  <si>
    <t xml:space="preserve"> GRIP TOP OPTEMAX D400-N 900X600X100MM 3 PIECE HINGED COVERS AND FRAME KITE MARKED</t>
  </si>
  <si>
    <t>ADDNCM090610HF1</t>
  </si>
  <si>
    <t xml:space="preserve"> GRIP TOP OPTEMAX D400-N 1220X685X100MM DOUBLE MULTIPLE DOUBLE TRIANGULAR HINGED COVERS AND FRAME PACKED ON ISPM15 PALLETS KITE  MARKED</t>
  </si>
  <si>
    <t>ADDNCM120710HF1</t>
  </si>
  <si>
    <t xml:space="preserve"> GRIP TOP OPTEMAX D400-N 600X600X150MM DOUBLE TRIANGULAR HINGED COVERS AND FRAME KITE MARKED</t>
  </si>
  <si>
    <t>ADDNCM060615HF1</t>
  </si>
  <si>
    <t xml:space="preserve"> GRIP TOP OPTEMAX D400-N 1220X685X150MM DOUBLE MULTIPLE DOUBLE TRIANGULAR HINGED COVERS AND FRAME KITE MARKED</t>
  </si>
  <si>
    <t>ADDNCM120715HF1</t>
  </si>
  <si>
    <t xml:space="preserve"> GRIP TOP INTERAX2 D400-N 600X600X100MM DOUBLE TRIANGULAR COVER AND FRAME KITE MARKED</t>
  </si>
  <si>
    <t>ADDNCM060610UF1</t>
  </si>
  <si>
    <t xml:space="preserve">Double triangular high friction access cover 400kn test load compliant to EN124 </t>
  </si>
  <si>
    <t xml:space="preserve"> GRIP TOP INTERAX2 D400-N 675X675X100MM DOUBLE TRIANGULAR COVER AND FRAME KITE MARKED</t>
  </si>
  <si>
    <t>ADDNCM070710UF1</t>
  </si>
  <si>
    <t xml:space="preserve"> GRIP TOP INTERAX2 D400-N 600X600X150MM DOUBLE TRIANGULAR COVER AND FRAME KITE MARKED</t>
  </si>
  <si>
    <t>ADDNCM060615UF1</t>
  </si>
  <si>
    <t xml:space="preserve"> GRIP TOP INTERAX2 D400-N 675X675X150MM DOUBLE TRIANGULAR COVER AND FRAME KITE MARKED</t>
  </si>
  <si>
    <t>ADDNCM070715UF1</t>
  </si>
  <si>
    <t xml:space="preserve"> BRIPAVE DI B125 600X600X100MM SINGLE PIECE COVER AND FRAME SINGLE SEAL RECESSED KITE MARKED PALLETISED FOR CONTAINERISED DESPATCH</t>
  </si>
  <si>
    <t>SBDNNR060610UF1</t>
  </si>
  <si>
    <t>Single piece recessed access cover 125kn test load compliant to EN124</t>
  </si>
  <si>
    <t xml:space="preserve"> INTERAX D400-N 600X600X100MM DOUBLE TRIANGULAR COVER AND FRAME BADGED FOUL SEWER DRAINAGE IN ENGLISH AND ARABIC WITH PUSH FIT SEAL CAPABILITY &amp; PACKAGED FOR CONTAINERISATION KITE MARKED</t>
  </si>
  <si>
    <t xml:space="preserve"> INTERAX D400-N 1310X675X100MM DOUBLE MULTIPLE DOUBLE TRIANGULAR COVERS AND FRAME KITE MARKED</t>
  </si>
  <si>
    <t xml:space="preserve"> OPTEMAX D400-N 1830X685X150MM TRIPLE MULTIPLE DOUBLE TRIANGULAR HINGED COVERS AND FRAME KITE MARKED</t>
  </si>
  <si>
    <t>ADDNNM180715HF1</t>
  </si>
  <si>
    <t xml:space="preserve"> OPTEMAX D400-N 1220X685X150MM DOUBLE MULTIPLE DOUBLE TRIANGULAR HINGED COVERS AND FRAME BADGED WATER PACKAGED ON INDIVIDUAL BEARERS KITE MARKED</t>
  </si>
  <si>
    <t xml:space="preserve"> SILENT KNIGHT E600 1825X685X150MM TRIPLE MULTIPLE DOUBLE TRIANGULAR COVERS AND FRAME OPEN KEYWAYS BADGED SPEN KITE MARKED</t>
  </si>
  <si>
    <t xml:space="preserve"> WARRIOR GRADE A 380X230X125MM SINGLE PIECE COVER AND FRAME FRAME FLANGE 533X384MM BADGED GAS TO REFERENCE E6367 KITE MARKED</t>
  </si>
  <si>
    <t xml:space="preserve"> SILENT KNIGHT D400 1210X685X150MM DOUBLE MULTIPLE DOUBLE TRIANGULAR COVERS AND FRAME CLOSED KEYWAYS PACKED ON BEARERS TREATED TO ISPM15 KITE MARKED</t>
  </si>
  <si>
    <t xml:space="preserve"> WARRIOR 300 AN 300X300X100MM SINGLE PIECE COVER AND FRAME LARGE KEYWAY BADGED HK AND WS AND WITH WSD LOGO TO DRAWING REFERENCE E6605 KITE MARKED PACKED ON HEAT TREATED TIMBERS</t>
  </si>
  <si>
    <t xml:space="preserve"> OPTEMAX D400-N 900X600X100MM 3 PIECE HINGED COVERS AND FRAME PALLETISED FOR INDIVIDUAL FORK LIFT ACCESS KITE MARKED</t>
  </si>
  <si>
    <t xml:space="preserve"> WATERSHED HAC D400 430X370X100MM SINGLE PIECE END HINGED GRATE AND FRAME OPEN AT RIGHT HAND END KITE MARKED</t>
  </si>
  <si>
    <t xml:space="preserve"> WATERSHED HAC D400 430X370X100MM SINGLE PIECE END HINGED GRATE AND FRAME OPEN AT LEFT HAND END KITE MARKED</t>
  </si>
  <si>
    <t xml:space="preserve"> WARRIOR 225 AN 225X225X100MM SINGLE PIECE COVER AND FRAME BADGED GAS KITE MARKED</t>
  </si>
  <si>
    <t xml:space="preserve"> OPTEMAX D400-N 600X600X100MM DOUBLE TRIANGULAR HINGED COVERS AND FRAME BADGED FW KITE MARKED</t>
  </si>
  <si>
    <t xml:space="preserve"> WARRIOR GRADE A 380X230X125MM SINGLE PIECE COVER &amp; FRAME PACKED ON BEARERS TREATED TO ISPM15 KITE MARKED</t>
  </si>
  <si>
    <t xml:space="preserve"> BRITON F900 1220X685X150MM DOUBLE MULTIPLE DOUBLE TRIANGULAR COVERS AND FRAME KITE MARKED CLOSED KEYHOLES COATED</t>
  </si>
  <si>
    <t>AFDNNM120715UF1</t>
  </si>
  <si>
    <t>Double triangular access cover 900kn test load compliant to EN124</t>
  </si>
  <si>
    <t xml:space="preserve"> GRIP-TOP OPTEMAX D400-N 1800X685X150MM TRIPLE MULTIPLE DOUBLE TRIANGULAR HINGED COVERS AND FRAME KITE MARKED</t>
  </si>
  <si>
    <t>ADDNCM180715HF1</t>
  </si>
  <si>
    <t xml:space="preserve"> OPTEMAX D400-N 600X600X100MM DOUBLE TRIANGULAR HINGED COVERS AND FRAME PACKED ON HEAT TREATED PALLET KITEMARKED</t>
  </si>
  <si>
    <t xml:space="preserve"> WARRIOR 135 AN 150X150X100MM SINGLE PIECE COVER AND FRAME PACKED ON HEAT TREATED PALLET KITEMARKED</t>
  </si>
  <si>
    <t xml:space="preserve"> SILENT KNIGHT D400 1825X685X100MM TRIPLE MULTIPLE DOUBLE TRIANGULAR COVERS AND FRAME OPEN KEYWAYS PACKED ON HEAT TREATED BEARERS KITEMARKED</t>
  </si>
  <si>
    <t xml:space="preserve"> INTER-AX D400-N 750X750X100MM DOUBLE TRIANGULAR COVER AND FRAME BADGED SURFACE WATER DRAINAGE E&amp;A TO DRAWING E6533 KITEMARKED</t>
  </si>
  <si>
    <t xml:space="preserve"> BRIPAVE DI B125 600X600X100MM SINGLE PIECE COVER AND FRAME SINGLE SEAL RECESSED KITEMARKED PACKED ON HEAT TREATED PALLET TO ISPM15 PALLETISED FOR CONTAINERISED DESPATCH</t>
  </si>
  <si>
    <t>SANTRAP D400 532X405X205 12.5BAT NO GRID</t>
  </si>
  <si>
    <t>GDDNNR050415HS1</t>
  </si>
  <si>
    <t xml:space="preserve"> OPT-EMAX D400-N 910X900X125MM DOUBLE TRIANGULAR HINGED COVER AND FRAME KITEMARKED</t>
  </si>
  <si>
    <t>ADDNNM090912HF1</t>
  </si>
  <si>
    <t xml:space="preserve"> INTERAX D400-N 600X600X100MM DOUBLE TRIANGULAR COVER AND FRAME WITH PUSH FIT SEAL CAPABILITY BADGED SURFACE WATER DRAINAGE E&amp;A TO DRAWING REFERENCE E6554 PALLETISED FOR CONTAINERISATION KITEMARKED</t>
  </si>
  <si>
    <t xml:space="preserve"> INTERAX2 D400-N 675X675X100MM DOUBLE TRIANGULAR COVER AND FRAME BADGED FOUL SEWER DRAINAGE E&amp;A TO DRAWING REFERENCE E6564 PALLETISED FOR CONTAINERISATION KITEMARKED</t>
  </si>
  <si>
    <t xml:space="preserve"> T-OPTEMAX D400 2250X750X100MM TRIPLE MULTIPLE DOUBLE TRIANGULAR HINGED COVERS AND FRAME KITE MARKED</t>
  </si>
  <si>
    <t>ADDNNM220810HF1</t>
  </si>
  <si>
    <t xml:space="preserve"> OPTEMAX D400-N 1340X900X100MM DOUBLE MULTIPLE DOUBLE TRIANGULAR HINGED COVERS AND FRAME KITEMARKED</t>
  </si>
  <si>
    <t>ADDNNM130910HF1</t>
  </si>
  <si>
    <t xml:space="preserve"> OPTEMAX D400-N 2010X900X100MM TRIPLE MULTIPLE DOUBLE TRIANGULAR HINGED COVERS AND FRAME KITEMARKED</t>
  </si>
  <si>
    <t>ADDNNM200910HF1</t>
  </si>
  <si>
    <t xml:space="preserve"> BRITON F900 675X675X150MM DOUBLE TRIANGULAR COVER AND FRAME KITEMARKED</t>
  </si>
  <si>
    <t>AFDNNM070715UF1</t>
  </si>
  <si>
    <t xml:space="preserve"> BRITON F900 1840X685X150MM TRIPLE MULTIPLE DOUBLE TRIANGULAR COVERS AND FRAME CLOSED KEYWAY KITEMARKED</t>
  </si>
  <si>
    <t>AFDNNM180715UF1</t>
  </si>
  <si>
    <t xml:space="preserve"> GRIP TOP BRITON E600 610X610X150MM DOUBLE TRIANGULAR COVER AND FRAME KITEMARKED</t>
  </si>
  <si>
    <t>AEDNCM060615UF1</t>
  </si>
  <si>
    <t xml:space="preserve">Double triangular high friction access cover 600kn test load compliant to EN124 </t>
  </si>
  <si>
    <t xml:space="preserve"> BRIFLO F900 465X465X140MM DOUBLE TRIANGULAR GRATE AND FRAME KITE MARKED</t>
  </si>
  <si>
    <t>GFDNNM050514UF1</t>
  </si>
  <si>
    <t xml:space="preserve"> WARRIOR 225 AN 225X225X100MM SINGLE PIECE COVER AND FRAME BADGED SV (75MM LETTERS) KITEMARKED PACKED ON TREATED TIMBERS TO ISPM15</t>
  </si>
  <si>
    <t xml:space="preserve"> BRITON F900 600X600X150MM DOUBLE TRIANGULAR COVER AND FRAME KITEMARKED</t>
  </si>
  <si>
    <t>AFDNNM060615UF1</t>
  </si>
  <si>
    <t xml:space="preserve"> GRIPTOP BRITON E600 1840X685X150MM TRIPLE MULTIPLE DOUBLE TRIANGULAR COVERS AND FRAME KITEMARKED - USE GALVANISED BANDING</t>
  </si>
  <si>
    <t>AEDNCM180715UH1</t>
  </si>
  <si>
    <t xml:space="preserve"> WARRIOR GRADE A 380X230X125MM SINGLE PIECE COVER AND FRAME LARGE FLANGE 533X384MM BADGED WW TO E6612 PACKED ON HEAT TREATED PALLET TO ISPM15 KITEMARKED</t>
  </si>
  <si>
    <t xml:space="preserve"> WARRIOR 225 AN 225X225X100MM SINGLE PIECE COVER AND FRAME BADGED WW TO E6613 PACKED ON HEAT TREATED PALLETS TO ISPM15 KITEMARKED</t>
  </si>
  <si>
    <t xml:space="preserve"> INTERAX D400-N 750X750X150MM DOUBLE TRIANGULAR COVER AND FRAME KITE MARKED</t>
  </si>
  <si>
    <t>ADDNNM080815UF1</t>
  </si>
  <si>
    <t xml:space="preserve"> RAPIDE 50 B125 1310X610X50MM DOUBLE PIECE COVER AND FRAME BADGED GO TO E6638 KITE MARKED</t>
  </si>
  <si>
    <t xml:space="preserve"> WARRIOR GRADE A 380X230X125MM SINGLE PIECE COVER &amp; FRAME FRAME FLANGE 533X384MM BADGED FH (75MM LETTERS) WITH "OPEN" &amp; DIRECTION ARROW ON UNDERSIDE OF COVER TO E5141 KITE MARKED PACKED ON TREATED TIMBER TO ISPM15</t>
  </si>
  <si>
    <t xml:space="preserve"> OPTEMAX D400-N 1220X685X100MM DOUBLE MULTIPLE DOUBLE TRIANGULAR HINGED COVERS AND FRAME KITE MARKED PACKED ON HEAT TREATED TIMBERS TO ISPM15</t>
  </si>
  <si>
    <t xml:space="preserve"> WARRIOR DVA 135 AN 150X150X225MM SINGLE PIECE COVER AND FRAME KITE MARKED PACKED ON PALLET AND TIMBERS TO ISPM15</t>
  </si>
  <si>
    <t xml:space="preserve"> WARRIOR GRADE A 380X230X125MM SINGLE PIECE COVER &amp; FRAME BADGED FH (75MM LETTERS) WITH "OPEN" &amp; DIRECTION ARROW ON UNDERSIDE  OF COVER KITE MARKED PACK ON PALLETS AND TIMBERS TO ISPM15</t>
  </si>
  <si>
    <t>AEDNNM120715US1</t>
  </si>
  <si>
    <t xml:space="preserve"> WATERSHED D400 600X450X100MM SINGLE PIECE END HINGED GRATE AND FRAME OPEN AT LEFT HAND END KITE MARKED</t>
  </si>
  <si>
    <t>GDDNNR060510HF1</t>
  </si>
  <si>
    <t xml:space="preserve"> WATERSHED D400 600X450X100MM SINGLE PIECE END HINGED GRATE AND FRAME OPEN AT RIGHT HAND END KITE MARKED</t>
  </si>
  <si>
    <t xml:space="preserve"> WATERWAY 2000 D400-N 600X600X150MM DOUBLE TRIANGULAR GRATE AND 3 FLANGE FRAME KITE MARKED</t>
  </si>
  <si>
    <t xml:space="preserve"> H-Brand D400-L 600X600X100mm Double Triangular Cover And Frame</t>
  </si>
  <si>
    <t xml:space="preserve"> H-Brand D400-L 600X600X150mm Double Triangular Cover And Frame</t>
  </si>
  <si>
    <t xml:space="preserve"> H-Brand D400-L 675X675X100mm Double Triangular Cover And Frame</t>
  </si>
  <si>
    <t xml:space="preserve"> H-Brand D400-L 675X675X150mm Double Triangular Cover And Frame</t>
  </si>
  <si>
    <t xml:space="preserve"> H-Brand D400-L 755X605X100mm Double Triangular Cover And Frame</t>
  </si>
  <si>
    <t xml:space="preserve"> H-Brand D400-L 900X600X100mm Double Triangular Cover And Frame</t>
  </si>
  <si>
    <t xml:space="preserve"> H-Brand D400-L 1220X675X100mm Double Triangular Cover And Frame</t>
  </si>
  <si>
    <t xml:space="preserve"> H-Brand B125 600X450X41mm Single Piece Cover And Frame Single Seal</t>
  </si>
  <si>
    <t xml:space="preserve"> H-Brand B125 600X600X44mm Single Piece Cover And Frame Single Seal</t>
  </si>
  <si>
    <t xml:space="preserve"> H-Brand D400 435X380X100mm Double Triangular Grate And Frame</t>
  </si>
  <si>
    <t xml:space="preserve"> D400 430X380X100mm Single Piece Kerb Hinged Grate and Frame</t>
  </si>
  <si>
    <t xml:space="preserve"> SILENT KNIGHT E600 1210X685X150MM DOUBLE MULTIPLE DOUBLE TRIANGULAR COVERS AND FRAME CLOSED KEYWAYS WITH STAINLESS STEEL SECURITY SCREWS KITE MARKED</t>
  </si>
  <si>
    <t xml:space="preserve"> WATERSHED D400 600X450X100MM SINGLE PIECE END HINGED GRATE AND FRAME OPEN AT LEFT HAND END KITE MARKED PACKED ON HEAT TREATED TIMBER TO ISPM15</t>
  </si>
  <si>
    <t xml:space="preserve"> WATERWAY 2000 D400-N 600X600X100MM DOUBLE TRIANGULAR GRATE AND FRAME KITE MARKED PALLETISED FOR CONTAINERISED DESPATCH ON ISPM15 TIMBER</t>
  </si>
  <si>
    <t xml:space="preserve"> WATERSHED D400 510X360X100MM SINGLE PIECE END HINGED GRATE AND FRAME OPEN AT LEFT HAND END KITE MARKED</t>
  </si>
  <si>
    <t>GDDNNR050410HF1</t>
  </si>
  <si>
    <t xml:space="preserve"> RAPIDE 75 B125 1300X900X75 TYPE A SLIDE OUT DOUBLE PIECE COVER AND FRAME KITEMARKED</t>
  </si>
  <si>
    <t>ABDNNM130901UF1</t>
  </si>
  <si>
    <t xml:space="preserve"> AQUAVANTAGE D400 V PROFILE 900X900X180 UNIT CAPTIVE HINGE GRATE AND FRAME KM</t>
  </si>
  <si>
    <t>GDDNNR090918HS1</t>
  </si>
  <si>
    <t xml:space="preserve"> H-Brand D400-L 600X600X100mm Double Triangular Cover And Frame Badged FW</t>
  </si>
  <si>
    <t xml:space="preserve"> H-Brand D400-L 600X600X100mm Double Triangular Cover And Frame Badged SW</t>
  </si>
  <si>
    <t xml:space="preserve"> H-Brand D400-L 600X600X150mm Double Triangular Cover And Frame Badged FW</t>
  </si>
  <si>
    <t xml:space="preserve"> H-Brand D400-L 600X600X150mm Double Triangular Cover And Frame Badged SW</t>
  </si>
  <si>
    <t xml:space="preserve"> AQUAVANTAGE D400 V PROFILE 600X600X150 REMOVEABLE HINGE GRATE &amp; 4-FLANGED FRAME SPRING ARM LOCKING KITEMARKED</t>
  </si>
  <si>
    <t>GDDNNR060615HS1</t>
  </si>
  <si>
    <t xml:space="preserve"> OPTEMAX D400 (TYPE B) 750X700X100MM DOUBLE TRIANGULAR HINGED COVER AND FRAME KITE MARKED</t>
  </si>
  <si>
    <t>ADDNNM080710HS1</t>
  </si>
  <si>
    <t xml:space="preserve"> INTERAX2 D400-N 600X600X100MM DOUBLE TRIANGULAR COVER AND FRAME PACKED ON HEAT TREATED PALLETS TO ISPM15 KITE MARKED</t>
  </si>
  <si>
    <t>ADDNNM150810HF1</t>
  </si>
  <si>
    <t>ADDNNM130910HS1</t>
  </si>
  <si>
    <t>ABDNNM130901US1</t>
  </si>
  <si>
    <t xml:space="preserve"> TELECOM OPTEMAX D400 1200X750X100MM DOUBLE MULTIPLE DOUBLE TRIANGULAR HINGED COVERS AND FRAME PACKED ON ISPM15 HEAT TREATED TIMBERS KITE MARKED</t>
  </si>
  <si>
    <t xml:space="preserve"> INTERAX D400-N 600X450X100MM DOUBLE TRIANGULAR COVER AND FRAME BADGED AV KITE MARKED. PALLETISED FOR CONTAINERISED DESPATCH PACKED ON ISPM15 TIMBER.</t>
  </si>
  <si>
    <t xml:space="preserve"> WARRIOR 135 AN 150X150X225MM SINGLE PIECE COVER AND FRAME BADGED SV (37MM LETTERS) KITE MARKED PACKED WITH ISPM15 TIMBER</t>
  </si>
  <si>
    <t xml:space="preserve"> RREXUS D400 (H20 LOADING) 600X600X100MM HINGED GRATE AND 3 FLANGED FRAME OPEN AT LEFT HAND END WITH INSTRUCTION BOX KITE MARKED PACKED ON HEAT TREATED TIMBERS TO ISPM15</t>
  </si>
  <si>
    <t xml:space="preserve"> WARRIOR 135 AN 150X150X100MM SINGLE PIECE COVER AND FRAME WITH LARGE KEYHOLE BADGED IP TO E6709</t>
  </si>
  <si>
    <t xml:space="preserve"> OPTEMAX D400-N 600X600X150MM DOUBLE TRIANGULAR HINGED COVER AND FRAME BADGED WATER (50MM LETTERS) PALLETISED FOR INDIVIDUAL FOR LIFT ACCESS KITE MARKED</t>
  </si>
  <si>
    <t>D400 430X380X100 3FLG HNG GRATE R/H</t>
  </si>
  <si>
    <t xml:space="preserve"> D400 430X380X100mm Single Piece Hinged Grate and Frame Left Hand</t>
  </si>
  <si>
    <t xml:space="preserve"> H-Brand D400-L 1220X675X150mm Double Triangular Cover And Frame</t>
  </si>
  <si>
    <t xml:space="preserve"> HB-Brand B125 600X450X75mm Single Piece Cover And Frame Single Seal</t>
  </si>
  <si>
    <t>SBDNNR060508UF1</t>
  </si>
  <si>
    <t xml:space="preserve"> HB-Brand B125 600X600X75mm Single Piece Cover And Frame Single Seal</t>
  </si>
  <si>
    <t>SBDNNR060608UF1</t>
  </si>
  <si>
    <t xml:space="preserve"> HB-Brand B125 750X600X75mm Single Piece Cover And Frame Single Seal</t>
  </si>
  <si>
    <t>SBDNNR080608UF1</t>
  </si>
  <si>
    <t xml:space="preserve"> HB-Brand B125 900X600X75mm Single Piece Cover And Frame Single Seal</t>
  </si>
  <si>
    <t>SBDNNR090608UF1</t>
  </si>
  <si>
    <t xml:space="preserve"> BRITON F900 675X675X150MM DOUBLE TRIANGULAR COVER AND FRAME WITH 2 STAINLESS STEEL HEXAGONAL SOCKET HEADED COUNTERSUNK SCREWS KITEMARKED</t>
  </si>
  <si>
    <t>AFDNNM070715US1</t>
  </si>
  <si>
    <t xml:space="preserve"> AQUAMAX D400 450X450X100MM SINGLE PIECE KERB HINGED GRATE AND FRAME WITH SPRING ARM LOCK. PALLETISED ON ISPM15 HEAT TREATED TIMBER FOR CONTAINERISATION KITEMARKED</t>
  </si>
  <si>
    <t xml:space="preserve"> WARRIOR GRADE A 380X230X125MM SINGLE PIECE COVER AND FRAME FRAME FLANGE 533X384MM BADGED AV (75MM LETTERS) KITE MARKED PACKED ON HEAT TREATED TIMBERS TO ISMP15</t>
  </si>
  <si>
    <t xml:space="preserve"> BRITON E600 610X610X150MM DOUBLE TRIANGULAR COVER AND FRAME CLOSED KEYWAYS BADGED SW TO E6710 KITE MARKED</t>
  </si>
  <si>
    <t xml:space="preserve"> OPTEMAX D400-N 600X450X100MM DOUBLE TRIANGULAR HINGED COVER AND FRAME KITE MARKED EXPORT PACKED AND PACKED ON HEAT TREATED TIMBERS TO ISPM15</t>
  </si>
  <si>
    <t xml:space="preserve"> OPTEMAX D400-N 675X675X100MM DOUBLE TRIANGULAR HINGED COVER AND FRAME KITE MARKED EXPORT PACKED AND PACKED ON HEAT TREATED TIMBER TO ISPM15</t>
  </si>
  <si>
    <t>ADDNNM070710HF1</t>
  </si>
  <si>
    <t xml:space="preserve"> OPTEMAX D400-N 900X600X100MM 3 PIECE HINGED COVERS AND FRAME KITE MARKED PACKED ON HEAT TREATED TIMBERS TO ISPM15</t>
  </si>
  <si>
    <t xml:space="preserve"> T-OPTEMAX D400 750X600X100MM DOUBLE TRIANGULAR HINGED COVERS AND FRAME KITE MARKED PACKED ON HEAT TREATED TIMBERS TO ISPM15</t>
  </si>
  <si>
    <t xml:space="preserve"> T-OPTEMAX D400-N 1060X700X100MM 3 PIECE HINGED COVERS AND FRAME KITE MARKED PACKED ON HEAT TREATED TIMBERS TO ISPM15</t>
  </si>
  <si>
    <t xml:space="preserve"> T-OPTEMAX D400 1800X750X100MM TRIPLE MULTIPLE DOUBLE TRIANGULAR HINGED COVERS AND FRAME KITE MARKED PACKED ON HEAT TREATED TIMBERS TO ISPM15</t>
  </si>
  <si>
    <t xml:space="preserve"> WATERSHED D400 370X310X100MM SINGLE PIECE END HINGED GRATE AND FRAME OPEN AT LEFT HAND END. KITE MARKED</t>
  </si>
  <si>
    <t>GDDNNR040310HF1</t>
  </si>
  <si>
    <t xml:space="preserve"> WATERSHED D400 370X305X100MM SINGLE PIECE HINGED GRATE AND FRAME OPEN AT LEFT HAND END GRATE SECURED IN UNIT WITH TIEWRAPS KITE MARKED</t>
  </si>
  <si>
    <t xml:space="preserve"> C250 300x300x75 Yard Gully Grate (Flat Type)</t>
  </si>
  <si>
    <t>GCDNNR030307HF1</t>
  </si>
  <si>
    <t xml:space="preserve"> C250 300x300x75 Yard Gully Grate (Dished)</t>
  </si>
  <si>
    <t xml:space="preserve"> WARRIOR GRADE A 380X230X125MM SINGLE PIECE COVER AND FRAME WIDE FLANGE 533X384MM BADGED WM TO E6715 KITE MARKED PACKED ON HEAT TREATED PALLET TO ISPM15</t>
  </si>
  <si>
    <t xml:space="preserve"> AQUAVANTAGE D400 V PROFILE 1200X675X200 WIDE DOUBLE UNIT CAPTIVE HINGE GRATE AND FRAME KM</t>
  </si>
  <si>
    <t>GDDNNR120720HS1</t>
  </si>
  <si>
    <t xml:space="preserve"> AQUAMAX D400 450X450X150MM SINGLE PIECE LEFT HAND OPENING GRATE AND FRAME WITH SPRING ARM LOCK KITE MARKED</t>
  </si>
  <si>
    <t xml:space="preserve"> AQUAMAX D400 450X450X100MM SINGLE PIECE LEFT HAND OPENING GRATE AND FRAME WITH SPRING ARM LOCK KITE MARKED</t>
  </si>
  <si>
    <t xml:space="preserve"> H-Brand D400-L 675X675X100mm Double Triangular Cover And Frame Badged FW</t>
  </si>
  <si>
    <t xml:space="preserve"> H-Brand D400-L 675X675X100mm Double Triangular Cover And Frame Badged SW</t>
  </si>
  <si>
    <t xml:space="preserve"> H-Brand D400-L 675X675X150mm Double Triangular Cover And Frame Badged FW</t>
  </si>
  <si>
    <t xml:space="preserve"> H-Brand D400-L 675X675X150mm Double Triangular Cover And Frame Badged SW</t>
  </si>
  <si>
    <t xml:space="preserve"> REXUS D400 (H20 LOADING) 600X600X100MM HINGED GRATE AND FRAME PACKED ON ISPM15 HEAT TREATED EXPORT PALLET FOR CONTAINERISED DESPATCH KITEMARKED</t>
  </si>
  <si>
    <t xml:space="preserve"> D400 420X420X100mm 3 Flanged Hinged Grate and Frame Left Hand</t>
  </si>
  <si>
    <t xml:space="preserve"> SURFACE BOX GRADE B 205X205X75MM SOLID TOP COVER AND FRAME HINGED BADGED WATER (12MM LETTERS) BITUMEN COATED</t>
  </si>
  <si>
    <t xml:space="preserve"> INTERAX2 D400-N 600X600X150MM DOUBLE TRIANGULAR COVER AND FRAME KITE MARKED WITH INSTALL PLUS LEVELLING SYSTEM</t>
  </si>
  <si>
    <t xml:space="preserve"> INTERAX2 D400-N 675X675X150MM DOUBLE TRIANGULAR COVER AND FRAME KITE MARKED WITH INSTALL PLUS LEVELLING SYSTEM</t>
  </si>
  <si>
    <t xml:space="preserve"> OPTEMAX D400-N 900X600X100MM 3 PIECE HINGED COVERS AND FRAME WITH INSTALL PLUS LEVELLING SYSTEM KITE MARKED</t>
  </si>
  <si>
    <t xml:space="preserve"> AQUAMAX D400 450X450X100MM SINGLE PIECE KERB HINGED GRATE AND FRAME WITH SPRING ARM LOCK WITH INSTALL PLUS LEVELLING SYSTEM KITE MARKED</t>
  </si>
  <si>
    <t xml:space="preserve"> AQUAMAX D400 450X450X100MM SINGLE PIECE LEFT HAND OPENING GRATE AND FRAME WITH SPRING ARM LOCK WITH INSTALL PLUS LEVELLING SYSTEM KITE MARKED</t>
  </si>
  <si>
    <t xml:space="preserve"> AQUAMAX D400 450X450X150MM SINGLE PIECE LEFT HAND OPENING GRATE AND FRAME WITH SPRING ARM LOCK WITH INSTALL PLUS LEVELLING SYSTEM KITE MARKED</t>
  </si>
  <si>
    <t xml:space="preserve"> OPTEMAX D400-N 600X600X100MM DOUBLE TRIANGULAR HINGED COVERS AND FRAME WITH INSTALL PLUS LEVELLING SYSTEM KITE MARKED</t>
  </si>
  <si>
    <t xml:space="preserve"> WATERWAY 1200 D400 434X434X100MM DOUBLE TRIANGULAR GRATE AND FRAME WITH INSTALL PLUS LEVELLING SYSTEM KITE MARKED</t>
  </si>
  <si>
    <t xml:space="preserve"> WATERSHED D400 600X450X100MM SINGLE PIECE END HINGED GRATE AND FRAME OPEN AT LEFT HAND END WITH INSTALL PLUS LEVELLING SYSTEM KITE MARKED</t>
  </si>
  <si>
    <t xml:space="preserve"> BRITON E600 610X610X150MM DOUBLE TRIANGULAR COVER AND FRAME CLOSED KEYWAYS BADGED FW TO E6744 KITE MARKED</t>
  </si>
  <si>
    <t xml:space="preserve"> OPTEMAX D400-N 1220X685X100MM DOUBLE MULTIPLE DOUBLE TRIANGULAR HINGED COVERS AND FRAME WITH INSTALL PLUS LEVELLING SYSTEM KITE MARKED</t>
  </si>
  <si>
    <t xml:space="preserve"> OPTEMAX D400-N 600X450X100MM DOUBLE TRIANGULAR HINGED COVER AND FRAME WITH INSTALL PLUS LEVELLING SYSTEM KITE MARKED</t>
  </si>
  <si>
    <t xml:space="preserve"> INTERAX D400-N 900X600X100MM DOUBLE TRIANGULAR COVER AND FRAME WITH INSTALL PLUS LEVELLING SYSTEM KITE MARKED</t>
  </si>
  <si>
    <t xml:space="preserve"> WATERWAY 2000 D400-N 600X600X150MM DOUBLE TRIANGULAR GRATE AND FRAME WITH INSTALL PLUS LEVELLING SYSTEM KITE MARKED</t>
  </si>
  <si>
    <t xml:space="preserve"> ULTEMAX D400-N 600X600X100MM PRIMARY COVER HINGED ON SECONDARY COVER AND FRAME WITH SPRING ARM LOCKING PALLETISED FOR INDIVIDUAL FORK LIFT ACCESS WITH INSTALL PLUS LEVELLING SYSTEM KITE MARKED</t>
  </si>
  <si>
    <t>ADDNNM060610HS1</t>
  </si>
  <si>
    <t xml:space="preserve"> ULTEMAX D400-N 600X600X150MM PRIMARY COVER HINGED ON SECONDARY COVER AND FRAME WITH SPRING ARM LOCKING PALLETISED FOR INDIVIDUAL FORK LIFT ACCESS WITH INSTALL PLUS LEVELLING SYSTEM KITE MARKED</t>
  </si>
  <si>
    <t>ADDNNM060615HS1</t>
  </si>
  <si>
    <t xml:space="preserve"> WATERSHED D400 400X445X100MM SINGLE PIECE END HINGED GRATE AND FRAME OPEN AT LEFT HAND END KITE MARKED</t>
  </si>
  <si>
    <t xml:space="preserve"> SURFACE BOX GRADE B 145DIA X 60MM SOLID TOP COVER AND FRAME HINGED WITH SPIGOT BADGED WATER (15MM LETTERS)</t>
  </si>
  <si>
    <t>BBDNNC15RD06HF3</t>
  </si>
  <si>
    <t xml:space="preserve"> ORBIS WATERSHED D400 CYCLE FRIENDLY GRATE. 454X454X100MM SINGLE PIECE KERB HINGED GRATE AND FRAME KITE MARKED</t>
  </si>
  <si>
    <t>GDDNNR050510HF1</t>
  </si>
  <si>
    <t xml:space="preserve"> ORBIS WATERSHED D400 CYCLE FRIENDLY GRATE. 454X454X100MM SINGLE PIECE LEFT HAND OPENING GRATE AND FRAME KITE MARKED</t>
  </si>
  <si>
    <t xml:space="preserve"> ORBIS WATERSHED D400 CYCLE FRIENDLY GRATE. 454X454X100MM SINGLE PIECE RIGHT HAND OPENING GRATE AND FRAME KITE MARKED</t>
  </si>
  <si>
    <t xml:space="preserve"> INTERAX D400-N 900X600X150MM DOUBLE TRIANGULAR COVER AND FRAME KITE MARKED</t>
  </si>
  <si>
    <t>ADDNNM090615UF1</t>
  </si>
  <si>
    <t xml:space="preserve"> INTERAX SEALED D400 604X604X150MM DOUBLE TRIANGULAR COVERS AND FRAME FITTED WITH DUCTILE IRON SEAL PLATE KITE MARKED</t>
  </si>
  <si>
    <t>SDDNNM060615UF1</t>
  </si>
  <si>
    <t xml:space="preserve"> WATERSHED D400 454X454X100MM SINGLE PIECE KERB HINGED GRATE AND FRAME KITE MARKED</t>
  </si>
  <si>
    <t xml:space="preserve"> WATERSHED D400 454X454X150MM SINGLE PIECE KERB HINGED GRATE AND FRAME KITE MARKED</t>
  </si>
  <si>
    <t>GDDNNR050515HF1</t>
  </si>
  <si>
    <t>ABDNNR090605UF1</t>
  </si>
  <si>
    <t xml:space="preserve"> INTERAX2 D400-N 600X600X100MM DOUBLE TRIANGULAR COVER AND FRAME BADGED WATER (50mm) KITE MARKED</t>
  </si>
  <si>
    <t xml:space="preserve"> TELECOM OPTEMAX D400 1200X750X100MM DOUBLE MULTIPLE DOUBLE TRIANGULAR HINGED COVERS AND FRAME BADGED WATER TO E6805 KITE MARKED</t>
  </si>
  <si>
    <t>AEDNNM060615US1</t>
  </si>
  <si>
    <t>AEDNNM180715US1</t>
  </si>
  <si>
    <t>ADDNNM090415UF1</t>
  </si>
  <si>
    <t xml:space="preserve"> ORBIS WATERSHED D400 CYCLE FRIENDLY GRATE. 454X454X150MM SINGLE PIECE LEFT HAND OPENING GRATE AND FRAME KITE MARKED</t>
  </si>
  <si>
    <t xml:space="preserve"> ORBIS WATERSHED D400 CYCLE FRIENDLY GRATE. 454X454X150MM SINGLE PIECE RIGHT HAND OPENING GRATE AND FRAME KITE MARKED</t>
  </si>
  <si>
    <t xml:space="preserve"> ORBIS WATERSHED D400 CYCLE FRIENDLY GRATE. 454X454X150MM SINGLE PIECE KERB HINGED GRATE AND FRAME KITE MARKED</t>
  </si>
  <si>
    <t xml:space="preserve"> WARRIOR 135 AN 150X150X100MM SINGLE PIECE COVER AND FRAME BADGED GAS (37MM LETTERS) (FOR CADENT GAS IN PALLETS OF 48) KITE MARKED UNCOATED</t>
  </si>
  <si>
    <t xml:space="preserve"> WARRIOR GRADE A 380X230X125MM SINGLE PIECE COVER AND FRAME WIDE FLANGE 533X384MM BADGED CE TO E6847 KITE MARKED PACKED ON HEAT TREATED PALLET TO ISPM15</t>
  </si>
  <si>
    <t>ADDNNM050510UF1</t>
  </si>
  <si>
    <t xml:space="preserve"> TORRENT D400 1210X685X150MM DOUBLE MULTIPLE DOUBLE TRIANGULAR GRATE AND FRAME OPEN KEYWAYS KITE MARKED</t>
  </si>
  <si>
    <t>GDDNNM120715UF1</t>
  </si>
  <si>
    <t xml:space="preserve"> TORRENT D400 1825X685X150MM TRIPLE MULTIPLE DOUBLE TRIANGULAR COVERS AND FRAME OPEN KEYWAYS KITE MARKED</t>
  </si>
  <si>
    <t>GDDNNM180715UF1</t>
  </si>
  <si>
    <t xml:space="preserve"> AQUAMAX D400 450X450X150MM SINGLE PIECE RIGHT HAND OPENING GRATE AND FRAME WITH SPRING ARM LOCK KITE MARKED</t>
  </si>
  <si>
    <t xml:space="preserve"> AQUAMAX D400 450X450X150MM SINGLE PIECE RIGHT HAND OPENING GRATE AND FRAME WITH SPRING ARM LOCK FITTED WITH INSTALL PLUS LEVELLING SYSTEM KITE MARKED</t>
  </si>
  <si>
    <t xml:space="preserve"> D400 CARRIAGEWAY 4E 915X445X150MM DOUBLE TRIANGULAR COVER AND FRAME BADGED CASTINGS SERVICES TO DRAWING REFERENCE E6911 KITE MARKED,, ,, ,, ,, </t>
  </si>
  <si>
    <t xml:space="preserve"> INTERAX D400-N 600X600X100MM DOUBLE TRIANGULAR COVER AND FRAME BADGED ELECTRICAL (25) AND ARABIC (37MM LETTERS) WITH PUSH FIT SEAL CAPABILITY PALLAETISED FOR CONTAINERISED DESPATCH KITE MARKED</t>
  </si>
  <si>
    <t xml:space="preserve"> WARRIOR 135 AN 150X150X100MM SINGLE PIECE COVER AND FRAME BADGED SV (37MM LETTERS) ON HEAT TREATED TIMBERS TO ISPM15 KITE MARKED</t>
  </si>
  <si>
    <t>AEDNCM060615UH1</t>
  </si>
  <si>
    <t xml:space="preserve"> WATERSHED D400 454X454X100MM SINGLE PIECE LEFT HAND OPENING HINGED GRATE AND FRAME KITE MARKED</t>
  </si>
  <si>
    <t xml:space="preserve"> WATERSHED D400 454X454X100MM SINGLE PIECE RIGHT HAND OPENING HINGED GRATE AND FRAME KITE MARKED</t>
  </si>
  <si>
    <t xml:space="preserve"> WATERSHED D400 454X454X150MM SINGLE PIECE LEFT HAND OPENING GRATE AND FRAME KITEMARKED</t>
  </si>
  <si>
    <t xml:space="preserve"> WATERSHED D400 454X454X150MM SINGLE PIECE RIGHT HAND OPENING GRATE AND FRAME KITEMARKED</t>
  </si>
  <si>
    <t>ADDNNM120715HS1</t>
  </si>
  <si>
    <t>ADDNNM180715HS1</t>
  </si>
  <si>
    <t xml:space="preserve"> STOP TAP BOX 167X147X76 BADGED WATER</t>
  </si>
  <si>
    <t>BBDNNR020107HF3</t>
  </si>
  <si>
    <t xml:space="preserve"> BOUNDARY BOX 165X150X60 BADGED BB</t>
  </si>
  <si>
    <t>BBDNNR020206HF3</t>
  </si>
  <si>
    <t xml:space="preserve"> BRITON E600 610X610X150MM DOUBLE TRIANGULAR COVER AND FRAME BADGED COLT TO E6497 CLOSED KEYWAYS KITE MARKED</t>
  </si>
  <si>
    <t xml:space="preserve"> WARRIOR GRADE A 380X230X125MM SINGLE PIECE COVER &amp; FRAME FRAME FLANGE 533X384MM BADGED FH (75MM LETTERS) WITH "OPEN" &amp; DIRRECTION ARROW ON UNDERSIDE OF COVER - NO INSTALL PLUS HOLES IN THE FRAME - KITE MARKED</t>
  </si>
  <si>
    <t xml:space="preserve"> WARRIOR GRADE A 380X230X125MM SINGLE PIECE COVER AND FRAME FRAME FLANGE 533X384MM BADGED SV (75MM LETTERS) - NO INSTALL PLUS HOLES IN THE FRAME - KITE MARKED</t>
  </si>
  <si>
    <t xml:space="preserve"> WARRIOR GRADE A 380X230X125MM SINGLE PIECE COVER AND FRAME FRAME FLANGE 533X384MM BADGED WO (75MM LETTERS) - NO INSTALL PLUS HOLES IN THE FRAME - KITE MARKED</t>
  </si>
  <si>
    <t xml:space="preserve"> WARRIOR 225 AN 225X225X100MM SINGLE PIECE COVER AND FRAME BADGED WATER (37MM LETTERS) KITEMARKED ON HEAT TREATED TIMBERS TO ISPM15</t>
  </si>
  <si>
    <t xml:space="preserve"> BRITON F900 750X750X150MM DOUBLE TRIANGULAR COVER AND FRAME KITE MARKED</t>
  </si>
  <si>
    <t>AFDNNM080815UF1</t>
  </si>
  <si>
    <t xml:space="preserve"> INTERAX D400-N 750X600X100MM DOUBLE TRIANGULAR COVER AND FRAME BADGED TELEPHONES IN ENGLISH ONLY KITE MARKED</t>
  </si>
  <si>
    <t xml:space="preserve"> WARRIOR GRADE A 380X230X125MM SINGLE PIECE RAL 1003 SIGNAL YELLOW POWDER COATED COVER BADGED FH (75MM LETTERS) &amp; BITUMEN COATED FRAME. KITE MARKED.</t>
  </si>
  <si>
    <t xml:space="preserve"> INTERAX2 D400-N 600X600X100MM DOUBLE TRIANGULAR COVER AND FRAME BADGED WATER IN ENGLISH ONLY AND PACKED ON HEAT TREATED PALLETS TO ISPM15 KITE MARKED</t>
  </si>
  <si>
    <t xml:space="preserve"> T-OPTEMAX D400 1500X750X100MM DOUBLE MULTIPLE DOUBLE TRIANGULAR HINGED COVERS AND FRAME KITE MARKED PACKED ON ISPM15 HEAT TREATED TIMBERS</t>
  </si>
  <si>
    <t>ABDNNM130910HS1</t>
  </si>
  <si>
    <t>Hinged access cover 125kn test load compliant to EN124</t>
  </si>
  <si>
    <t xml:space="preserve"> SILENT KNIGHT E600 1210X685X150MM DOUBLE MULTIPLEDOUBLE TRIANGULAR COVERS AND FRAME CLOSED KEYWAYS WITH SAFETY GRIDS MSG (BAR TYPE) WITH PLAIN COVER (NO MADE IN THE UK) KITE MARKED</t>
  </si>
  <si>
    <t xml:space="preserve"> PROTEUS D400 300X560X150MM SINGLE PIECE LEFT HAND OPENING GRATE AND FRAME KITEMARKED</t>
  </si>
  <si>
    <t>GDDNNR060315HF1</t>
  </si>
  <si>
    <t xml:space="preserve"> WATERSHED AQUASLOT E600 370X310X100MM SINGLE PIECE LEFT HAND OPENING END HINGED GRATE AND FOUR FLANGED FRAME WITH SPRING CLIP LOCK SELF CERTIFIED KITE MARKED</t>
  </si>
  <si>
    <t>GEDNNR040310HF1</t>
  </si>
  <si>
    <t xml:space="preserve"> WARRIOR GRADE A 380X230X125MM SINGLE PIECE COVER AND FRAME FRAME FLANGE 533X384MM BADGED SV (75MM LETTERS) PACKED ON HEAT TREATED TIMBERS TO ISPM15 KITE MARKED</t>
  </si>
  <si>
    <t xml:space="preserve"> WARRIOR 135 AN 150X150X100MM SINGLE PIECE COVER AND FRAME BADGED WATER (37MM LETTERS) KITE MARKED PACKED ON HEAT TREATED TIMBERS TO ISPM15</t>
  </si>
  <si>
    <t xml:space="preserve"> D400 CARRIAGEWAY 4E 915X445X150MM DOUBLE TRIANGULAR COVER AND FRAME PLAIN KITE MARKED,, ,, ,, ,, </t>
  </si>
  <si>
    <t xml:space="preserve"> PROTEUS D400 300X560X150MM SINGLE PIECE RIGHT HAND OPENING GRATE AND FRAME KITEMARKED</t>
  </si>
  <si>
    <t xml:space="preserve"> OPTEMAX D400-N 1340X900X100MM DOUBLE MULTIPLE DOUBLE TRIANGULAR HINGED COVERS AND FRAME WITH INSTALL PLUS LEVELLING SYSTEM KITEMARKED</t>
  </si>
  <si>
    <t xml:space="preserve"> VALIANT 75 B125 600X600X75MM SINGLE PIECE COVER AND FRAME SINGLE SEAL SLIDE OUT KITE MARKED OPEN KEYWAYS BADGED AV</t>
  </si>
  <si>
    <t xml:space="preserve"> OPTEMAX D400-N 600X600X100MM DOUBLE TRIANGULAR HINGED COVERS AND FRAME KITE MARKED OPEN KEYWAYS BADGED AV</t>
  </si>
  <si>
    <t xml:space="preserve"> SURFACE BOX 300 AN 300X300X100MM DOUBLE TRIANGULAR COVER AND FRAME BADGED GAS (25MM LETTERS) WITH2 HEX DRIVE STANLESS STEEL SCREWS KITE MARKED PACKED ON ISPM15 HEAT TREATED PALLETS</t>
  </si>
  <si>
    <t xml:space="preserve"> SURFACE BOX 225 AN 225X225X100MM DOUBLE TRIANGULAR COVER AND FRAME BADGED GAS (25MM LETTERS) WITH 2 OFF HEX DRIVE STAINLESS STEEL SCREWS KITEMARKED PACKED ON ISPM15 HEAT TREATED PALLETS</t>
  </si>
  <si>
    <t xml:space="preserve"> INTERAX D400-N 600X600X100MM DOUBLE TRIANGULAR COVER AND FRAME WITH 2 STAINLESS STEEL HEXAGONAL SOCKET HEADED COUNTERSUNK SCREWS BADGED GAS (50MM LETTERS) KITE MARKED PACKED ON ISPM15 HEAT TREATED PALLETS</t>
  </si>
  <si>
    <t xml:space="preserve"> ISP WARRIOR 150X150X150MM SINGLE PIECE COVER AND FRAME SLOTTED PLAIN NON-W KITE MARKED</t>
  </si>
  <si>
    <t>BCDNNR020215UF3</t>
  </si>
  <si>
    <t xml:space="preserve"> ISP WARRIOR 150X150X150MM SINGLE PIECE COVER AND FRAME THROUGH HOLE SLOTTED PLAIN NON-W KITE MARKED</t>
  </si>
  <si>
    <t xml:space="preserve"> ISP WARRIOR 150X150X150MM SINGLE PIECE COVER AND FRAME SLOTTED BADGED CITY FIBRE KITE MARKED</t>
  </si>
  <si>
    <t xml:space="preserve"> OPTEMAX D400-N 600X600X150MM DOUBLE TRIANGULAR HINGED COVER AND FRAME KITE MARKED ISPM15 PACKAGING</t>
  </si>
  <si>
    <t xml:space="preserve"> WARRIOR GRADE A 380X230X125MM SINGLE PIECE COVER &amp; FRAME BADGED SV (75MM LETTERS) KITE MARKED ISPM15 PACKAGING</t>
  </si>
  <si>
    <t xml:space="preserve"> WATERFLOW C250 312X325X75MM SINGLE PIECE HINGED GRATE AND FRAME OPEN AT LEFT HAND END GRATE SECURED IN UNIT WITH TIEWRAPS KITE MARKED ISPM15 PACKAGING</t>
  </si>
  <si>
    <t xml:space="preserve"> WATERFLOW C250 325X437X75MM SINGLE PIECE HINGED GRATE AND FRAME OPEN AT LEFT HAND END GRATE SECURED IN UNIT WITH TIEWRAPS KITE ISMP15 PACKAGING</t>
  </si>
  <si>
    <t xml:space="preserve"> INTERAX2 D400-N 675X675X100MM DOUBLE TRIANGULAR COVER AND FRAME KITE MARKED ISPM15 PACKAGING</t>
  </si>
  <si>
    <t xml:space="preserve"> WATERSHED D400 510X360X100MM SINGLE PIECE END HINGED GRATE AND FRAME OPEN AT LEFT HAND END GRATE SECURED IN UNIT WITH TIE WRAPS FOR TRANSPORT KITE MARKED ISPM15 PACKAGING</t>
  </si>
  <si>
    <t xml:space="preserve"> OPTEMAX D400-N 2010X900X100MM TRIPLE MULTIPLE DOUBLE TRIANGULAR HINGED COVERS AND FRAME KITEMARKED ISPM15 PACKAGING</t>
  </si>
  <si>
    <t xml:space="preserve"> SILENT KNIGHT E600 1825X685X150MM TRIPLE MULTIPLEDOUBLE TRIANGULAR COVERS AND FRAME PLAIN BADGING CLOSED KEYWAYS WITH SAFETY GRIDS MSG (BAR TYPE) KITE MARKED</t>
  </si>
  <si>
    <t xml:space="preserve"> INTERAX D400-N 750X600X100MM DOUBLE TRIANGULAR COVER AND FRAME WITH PUSH FIT SEAL CAPABILITY BADGED SW KITE MARKED</t>
  </si>
  <si>
    <t xml:space="preserve"> BRITON F900 600X600X150MM DOUBLE TRIANGULAR COVER AND FRAME KITEMARKED BADGED FW</t>
  </si>
  <si>
    <t xml:space="preserve"> ISP WARRIOR 150X150X150MM SINGLE PIECE COVER AND FRAME SLOTTED KITE MARKED BADGED WILDANET</t>
  </si>
  <si>
    <t xml:space="preserve"> OPT-EMAX D400-N 910X900X125MM DOUBLE TRIANGULAR HINGED COVER AND FRAME KITEMARKED ISPM15 PACKAGING</t>
  </si>
  <si>
    <t xml:space="preserve"> OPTEMAX D400-N 1340X900X100MM DOUBLE MULTIPLE DOUBLE TRIANGULAR HINGED COVERS AND FRAME KITEMARKED ISPM15 PACKAGING</t>
  </si>
  <si>
    <t xml:space="preserve"> SF90/90 900 X 900 MM CLEAR OPENING SINGLE UNIT GATIC TYPE RSF,, DUCTILE IRON SOLID TOP SINGLE COVER AND FRAME SUITABLE FOR LOADING GROUP UP TO,,F900,, </t>
  </si>
  <si>
    <t>AFDNNR090915UF1</t>
  </si>
  <si>
    <t xml:space="preserve"> MRF130/120 1300 X 1200 MM CLEAR OPENING DUCT UNIT GATIC TYPE DM/F DUCTILE IRON DUCT COVER WITH FRAME. COVER IN 2 PARTS COMPLETE WITH PERIMETER FRAME. COVERS RECESSED FOR YOUR CONCRETE FILLING AT SITE. SUITABLE FOR LOADING GROUP F900</t>
  </si>
  <si>
    <t>AFDNNM131215HF1</t>
  </si>
  <si>
    <t xml:space="preserve"> ISP WARRIOR 150X150X150MM SINGLE PIECE COVER AND FRAME THROUGH HOLE SLOTTED KITE MARKED BADGED ZZOOMM</t>
  </si>
  <si>
    <t>ADDNCM090615HF1</t>
  </si>
  <si>
    <t xml:space="preserve"> BRITON F900 600X600X150MM DOUBLE TRIANGULAR COVER AND FRAME KITEMARKED BADGED FH</t>
  </si>
  <si>
    <t xml:space="preserve"> OPTEMAX D 75/70 M1/2CVR  E6679 - COVER ONLY</t>
  </si>
  <si>
    <t>ADDNNP080710HF1</t>
  </si>
  <si>
    <t xml:space="preserve"> WATERSHED D400 454X454X100MM SINGLE PIECE KERB HINGED GRATE AND FRAME KITE MARKED PACKED ON ISPM15 TIMBERS </t>
  </si>
  <si>
    <t xml:space="preserve"> INTER-AX2 BD06 BLENOD COMPONENT KIT FOR MANUFACTURE</t>
  </si>
  <si>
    <t xml:space="preserve"> WATERSHED ORBIS D400 600X450X100MM SINGLE PIECE END HINGED GRATE AND FRAME END HINGED KITE MARKED</t>
  </si>
  <si>
    <t xml:space="preserve"> SILENT KNIGHT MK2 D400 1205X675X150MM DOUBLE MULTIPLE DOUBLE TRIANGULAR COVERS AND FRAME CLOSED KEYWAYS KITE MARKED</t>
  </si>
  <si>
    <t>1300X1200 CLR OPNG DUCT UNIT  D400</t>
  </si>
  <si>
    <t>ADDNNM131215UF1</t>
  </si>
  <si>
    <t>2450X1830 CO MLTPL UNIT STF 6PT CV E600</t>
  </si>
  <si>
    <t>AEDNNM241815UF2</t>
  </si>
  <si>
    <t xml:space="preserve"> WARRIOR 135 AN 150X150X100MM SINGLE PIECE COVER AND FRAME KITE MARKED BADGED AIRBAND</t>
  </si>
  <si>
    <t xml:space="preserve"> SILENT KNIGHT MK2 E600 1815X675X150MM TRIPLE MULTIPLE DOUBLE TRIANGULAR COVERS AND FRAME CLOSED KEYWAYS SAFETY GRIDS BADGED G.NETWORK KITE MARKED</t>
  </si>
  <si>
    <t xml:space="preserve"> OPTEMAX E600 600X600X150MM DOUBLE TRIANGULAR HINGED COVER AND FRAME KITE MARKED</t>
  </si>
  <si>
    <t>AEDNNM060615HF1</t>
  </si>
  <si>
    <t>Hinged access cover 600kn test load compliant to EN124</t>
  </si>
  <si>
    <t xml:space="preserve"> INTERAX2 D400-N 675X675X100MM DOUBLE TRIANGULAR COVER AND FRAME BADGED FOUL SEWER DRAINAGE E&lt;(&gt;&amp;&lt;)&gt;A TO DRAWING REFERENCE E6564 PALLETISED FOR CONTAINERISATION KITEMARKED PS024 KEEL BLOCK</t>
  </si>
  <si>
    <t xml:space="preserve"> INTER-AX D400-N 750X750X100MM DOUBLE TRIANGULAR COVER AND FRAME BADGED SURFACE WATER DRAINAGE E&lt;(&gt;&amp;&lt;)&gt;A TO DRAWING E6533 WITH 2 STAINLESS STEEL HEXAGONAL SOCKET HEADED COUNTERSUNK SCREWS KITEMARKED KEEL BLOCK</t>
  </si>
  <si>
    <t xml:space="preserve"> AQUAKERB 60 MOD D400 434X356X150MM SINGLE PIECE HINGED COVER AND FRAME 12.5 DEG (HALF) BATTER WITH TURNBUCKLE LOCK KITE MARKED</t>
  </si>
  <si>
    <t>GDDNNR040460HS1</t>
  </si>
  <si>
    <t xml:space="preserve"> 5250 X 1200 MM CLEAR OPENING DUCT UNIT GATIC TYPE DM DUCTILE IRON 7 PART COVER AND FRAME WITH COVERS RECESSED FOR CONCRETE FILLING AT SITE. 2 COVERS TO INCLUDE 300X300 UNHINGED ACCESS TO SPINDLE. SUITABLE FOR LOADING GROUP D400</t>
  </si>
  <si>
    <t>ADDNNM521215HF1</t>
  </si>
  <si>
    <t>Double triangular recessed access cover 400kn test load compliant to EN124</t>
  </si>
  <si>
    <t xml:space="preserve"> INTERAX D400-N 600X450X100MM DOUBLE TRIANGULAR COVER AND FRAME KITE MARKED BADGED TRAFFIC SIGNALS</t>
  </si>
  <si>
    <t xml:space="preserve"> SURFACE BOX GRADE A 430X280X100 DOUBLE TRIANGULAR COVER &amp; FRAME BADGED TRAFFIC SIGNALS</t>
  </si>
  <si>
    <t xml:space="preserve"> INTERAX D400-N 1250X675X100MM DOUBLE MULTIPLE DOUBLE TRIANGULAR COVERS AND FRAME KITE MARKED TYPE) KITE MARKED BCC-DHN</t>
  </si>
  <si>
    <t>CBAK40HF</t>
  </si>
  <si>
    <t>RG B AKSESS 400 CAR HYD</t>
  </si>
  <si>
    <t>ABDNNR030304HF1</t>
  </si>
  <si>
    <t>CBAK55HF</t>
  </si>
  <si>
    <t>AKSESS B125 450X450X38 SSL NF</t>
  </si>
  <si>
    <t>ABDNNR050504HF1</t>
  </si>
  <si>
    <t>CBAK55HFX25</t>
  </si>
  <si>
    <t xml:space="preserve"> AKSESS B125 450X450X38MM SINGLE PIECE HINGED COVER AND FRAME SINGLE SEAL WITH RETRO FITTED LOCK CAPABILITY NF MARKED</t>
  </si>
  <si>
    <t>SBDNNR050504UF1</t>
  </si>
  <si>
    <t>CBAK75HF</t>
  </si>
  <si>
    <t>AKSESS B125 600X450X38 SSL NF</t>
  </si>
  <si>
    <t>ABDNNR060604HF1</t>
  </si>
  <si>
    <t>CBAK75HFX25</t>
  </si>
  <si>
    <t xml:space="preserve"> B125 HYDRAULIC PAVEMENT COVER AKSESS 550 x 700 WITH LOCKING HOLE FREE, NF certification</t>
  </si>
  <si>
    <t>SBDNNR070604UF1</t>
  </si>
  <si>
    <t>CBAK80HFX16</t>
  </si>
  <si>
    <t>REG B125 AKSESS 800 TROT CARR NF</t>
  </si>
  <si>
    <t>ABDNNR070704HF1</t>
  </si>
  <si>
    <t>CBHY56QK</t>
  </si>
  <si>
    <t xml:space="preserve"> BRIPAVE DI B125 450X450X100MM SINGLE PIECE COVER AND FRAME SINGLE SEAL RECESSED KITE MARKED</t>
  </si>
  <si>
    <t>SBDNNR050510UF1</t>
  </si>
  <si>
    <t>CBHY71QK</t>
  </si>
  <si>
    <t xml:space="preserve"> BRIPAVE DI B125 600X600X100MM SINGLE PIECE COVER AND FRAME SINGLE SEAL RECESSED KITE MARKED</t>
  </si>
  <si>
    <t>CBPK40HF</t>
  </si>
  <si>
    <t>RG C PARXESS 400 CAR HYD NF</t>
  </si>
  <si>
    <t>CBPK70HF</t>
  </si>
  <si>
    <t>RG C PARXESS 700 CAR HYD NF</t>
  </si>
  <si>
    <t>CBRA17GK</t>
  </si>
  <si>
    <t xml:space="preserve"> RAPIDE 50 B125 900X600X50MM DOUBLE PIECE COVER AND FRAME KITE MARKED</t>
  </si>
  <si>
    <t>CBRA18GK</t>
  </si>
  <si>
    <t xml:space="preserve"> RAPIDE 50 B125 1000X675X50MM DOUBLE PIECE COVER AND FRAME KITE MARKED</t>
  </si>
  <si>
    <t>ABDNNR100705UF1</t>
  </si>
  <si>
    <t>Multiple piece access cover 125kn test load compliant to EN124</t>
  </si>
  <si>
    <t>CBRA70CK</t>
  </si>
  <si>
    <t xml:space="preserve"> RAPIDE 40 B125 600X600X40MM SINGLE PIECE COVER AND FRAME KITE MARKED</t>
  </si>
  <si>
    <t>ABDNNR060604UF1</t>
  </si>
  <si>
    <t>CBRA70CKB38</t>
  </si>
  <si>
    <t xml:space="preserve"> RAPIDE 40 B125 600X600X40MM SINGLE PIECE COVER AND FRAME BADGED TRAFFIC SIGNALS (37MM LETTERS) KITE MARKED</t>
  </si>
  <si>
    <t>CBRA70CKM39</t>
  </si>
  <si>
    <t>CBRA75GK</t>
  </si>
  <si>
    <t xml:space="preserve"> RAPIDE 40 B125 600X450X40MM SINGLE PIECE COVER AND FRAME KITE MARKED</t>
  </si>
  <si>
    <t>CBRA75GKB65</t>
  </si>
  <si>
    <t>CBRA75GKWAT</t>
  </si>
  <si>
    <t xml:space="preserve"> RAPIDE 40 B125 600X450X40MM SINGLE PIECE COVER AND FRAME BADGED WATER (75MM LETTERS) KITE MARKED</t>
  </si>
  <si>
    <t>CBTJ75HK881</t>
  </si>
  <si>
    <t xml:space="preserve"> TROJAN 75 B125-25T 600X600X75MM SINGLE PIECE COVER AND FRAME SINGLE SEAL BADGED SEWERAGE IN ENGLISH AND ARABIC (37MM LETTERS) KITE MARKED</t>
  </si>
  <si>
    <t>CCBR25BFX29</t>
  </si>
  <si>
    <t>RG C BCHT 250 CAR PVC AVEC ARTI + ELASTO</t>
  </si>
  <si>
    <t>ABDNNR020204HF1</t>
  </si>
  <si>
    <t>CCBR30BFX29</t>
  </si>
  <si>
    <t>RG C BCHT 300 CAR PVC AVEC ARTI + ELASTO</t>
  </si>
  <si>
    <t>CCBR30SFX29</t>
  </si>
  <si>
    <t>RG C BCHT 300 RND PVC AVEC ARTI + ELASTO</t>
  </si>
  <si>
    <t>CCPG60AF</t>
  </si>
  <si>
    <t>RG C PAYSAGE 2 RND  5,2/1826 5,2/1958</t>
  </si>
  <si>
    <t>ACDNNC110410HF1</t>
  </si>
  <si>
    <t>Double triangular access cover 250kn test load compliant to EN124</t>
  </si>
  <si>
    <t>CCVA76HK</t>
  </si>
  <si>
    <t xml:space="preserve"> VALIANT C250-40T 600X450 X100MM SINGLE PIECE COVER AND FRAME SINGLE SEAL SLIDE OUT KITE MARKED</t>
  </si>
  <si>
    <t>SCDNNR060510UF1</t>
  </si>
  <si>
    <t>CCVA76HKB39</t>
  </si>
  <si>
    <t>CCVA77HK</t>
  </si>
  <si>
    <t xml:space="preserve"> VALIANT C250-40T 600X600 X100MM SINGLE PIECE COVER AND FRAME SINGLE SEAL SLIDE OUT KITE MARKED</t>
  </si>
  <si>
    <t>SCDNNR060610UF1</t>
  </si>
  <si>
    <t>CDGX60AF</t>
  </si>
  <si>
    <t xml:space="preserve"> D400 REGARD G-TEX, CADRE ROND , TAMPON NON VENTILE, CERTIFICATION NF, Plans 5.1/3521  5.1/3522 </t>
  </si>
  <si>
    <t>SDDNNR06RD10HF1</t>
  </si>
  <si>
    <t>Single piece circular access cover 400 kn test load complaint to EN124</t>
  </si>
  <si>
    <t>CDIA45MF</t>
  </si>
  <si>
    <t xml:space="preserve"> INTERAX D400-N 450X450X100MM DOUBLE TRIANGULAR COVER AND FRAME KITE MARKED</t>
  </si>
  <si>
    <t>CDKO60EF</t>
  </si>
  <si>
    <t>KORUM D400 600DIAX100 SEC</t>
  </si>
  <si>
    <t>SDDNNC06RD10HS1</t>
  </si>
  <si>
    <t>CDKO60EFG01</t>
  </si>
  <si>
    <t>RG D KORUM RND SEC 5.1/3764</t>
  </si>
  <si>
    <t>CDKO60EFK18</t>
  </si>
  <si>
    <t>RG D KORUM RND SEC WW 5.1/5032</t>
  </si>
  <si>
    <t>CDKO60EFK19</t>
  </si>
  <si>
    <t>RG D KORUM RND SEC SW 5.1/5083</t>
  </si>
  <si>
    <t>CDKO60EFL89</t>
  </si>
  <si>
    <t>KORUM D400 600DIAX100 SEC 5.1/5352</t>
  </si>
  <si>
    <t>CDKO60EFSEW</t>
  </si>
  <si>
    <t>KORUM D400 600DIAX100 SEC -SEW- 5.1/3763</t>
  </si>
  <si>
    <t>CDKO60EFX15</t>
  </si>
  <si>
    <t>RG D KORUM  RND SEC VER</t>
  </si>
  <si>
    <t>CDKO60FFK18</t>
  </si>
  <si>
    <t>RG D KORUM RND VENT SEC WW 5.1/5118</t>
  </si>
  <si>
    <t>CDOP19GK</t>
  </si>
  <si>
    <t xml:space="preserve"> T-OPTEMAX D400 1500X750X100MM DOUBLE MULTIPLE DOUBLE TRIANGULAR HINGED COVERS AND FRAME KITE MARKED</t>
  </si>
  <si>
    <t>CDOP67MK</t>
  </si>
  <si>
    <t xml:space="preserve"> OPTEMAX D400-N 675X675X100MM DOUBLE TRIANGULAR HINGED COVERAND FRAME KITE MARKED</t>
  </si>
  <si>
    <t>CDPA60EF</t>
  </si>
  <si>
    <t xml:space="preserve"> D 400 PAMREX SECURITY MANHOLE COVER ROUND</t>
  </si>
  <si>
    <t>CDPA60EFX27</t>
  </si>
  <si>
    <t xml:space="preserve"> PAMREX D400 600DIAX100MM SINGLE PIECE HINGED COVER AND CIRCULAR FLANGED FRAME WITH HINGED SEALING PLUG NF MARKED</t>
  </si>
  <si>
    <t>CDPA60MFX26</t>
  </si>
  <si>
    <t xml:space="preserve"> PAMREX D400 600DIAX100MM SINGLE PIECE HINGED COVER AND SQUARE FLANGED FRAME WITH HINGED SEALING PLUG NF MARKED</t>
  </si>
  <si>
    <t>CDPA70FF</t>
  </si>
  <si>
    <t>REG D400 PAMREX 700 RND VENT SEC</t>
  </si>
  <si>
    <t>SDDNNR07RD10HF1</t>
  </si>
  <si>
    <t>CDPA70MFO18</t>
  </si>
  <si>
    <t>REG D400 PAMREX 700 CARR SEC 5.1/6022</t>
  </si>
  <si>
    <t>CDPA70MFX26</t>
  </si>
  <si>
    <t xml:space="preserve"> PAMREX D400 700DIAX100MM SINGLE PIECE HINGED COVER AND SQUARE FLANGED FRAME WITH HINGED SEALING PLUG NF MARKED</t>
  </si>
  <si>
    <t>CDPA80EF</t>
  </si>
  <si>
    <t>PAMREX D400 800CIRCX125 NF</t>
  </si>
  <si>
    <t>SDDNNC08RD10HF1</t>
  </si>
  <si>
    <t>CDPA80EFX37</t>
  </si>
  <si>
    <t>PAMREX  800 ROND ASSISTANCE +VERROU SCS</t>
  </si>
  <si>
    <t>SDDNNC08RD10HS1</t>
  </si>
  <si>
    <t>CDPA80MFX37</t>
  </si>
  <si>
    <t xml:space="preserve"> D400 PAMREX 800 SAFETY WITH OPENING ASSISTED, CLEAR OPENING 800MM, SQUARE FRAME, NOT VENTILATED, SCS LOCKING, NF</t>
  </si>
  <si>
    <t>SDDNNR08RD10HS1</t>
  </si>
  <si>
    <t>CDPA90EHX43</t>
  </si>
  <si>
    <t>PAMREX D400 900CIRCX100 RET FIT VENT NF</t>
  </si>
  <si>
    <t>SDDNNC09RD10HF1</t>
  </si>
  <si>
    <t>CDPE60AF</t>
  </si>
  <si>
    <t xml:space="preserve"> PAMTIGHT D400 600DIAX100MM SINGLE PIECE COVER AND CIRCUALR FLANGED FRAME WITH 6 CLAMPING CLAWS AND SEATING GASKET NF MARKED [SAP  REF CDPE60AF]</t>
  </si>
  <si>
    <t>SDDNNC06RD10US1</t>
  </si>
  <si>
    <t>CDPE80AZ</t>
  </si>
  <si>
    <t xml:space="preserve"> PAMTIGHT D400 800DIAX100MM SINGLE PIECE COVER AND CIRCUALR FLANGED FRAME. 1 BAR WATERTIGHT</t>
  </si>
  <si>
    <t>SDDNNC08RD10US1</t>
  </si>
  <si>
    <t>CDPL60AA</t>
  </si>
  <si>
    <t>RG D PLANET RND  -UA-</t>
  </si>
  <si>
    <t>CDRK60FYX44</t>
  </si>
  <si>
    <t>REXESS D400 600CIRCX100 AENOR-UA-IO</t>
  </si>
  <si>
    <t>CDRK60MY</t>
  </si>
  <si>
    <t>REXESS D400 600CIRCX100 850  SQ FRM UA</t>
  </si>
  <si>
    <t>CDRL60EYP3444</t>
  </si>
  <si>
    <t>RG D REXESS2 RND VENT 785 -UA- 5.1/6517</t>
  </si>
  <si>
    <t>CDRL60FYP3444</t>
  </si>
  <si>
    <t>RG D REXESS2 RND VENT 785 -UA- 5.1/6413</t>
  </si>
  <si>
    <t>CDRL60FYX44</t>
  </si>
  <si>
    <t>RG D REXESS2 RND 785 -UA-</t>
  </si>
  <si>
    <t>CDRL60MY</t>
  </si>
  <si>
    <t>REXESS 2 D400 600CIRCX100 850 SQ FRM UA</t>
  </si>
  <si>
    <t>SDDNNR06RD10HS1</t>
  </si>
  <si>
    <t>CEPA60KF</t>
  </si>
  <si>
    <t xml:space="preserve"> E600 PAMREX MANHOLE COVER SQUARE OPERATION COVER NV </t>
  </si>
  <si>
    <t>SEDNNR06RD10HF1</t>
  </si>
  <si>
    <t>Single piece circular access cover 600 kn test load complaint to EN124</t>
  </si>
  <si>
    <t>CFUR60AF</t>
  </si>
  <si>
    <t>REG F900 URBAMAX 600 RND</t>
  </si>
  <si>
    <t>SFDNNR06RD10HF1</t>
  </si>
  <si>
    <t>Single piece circular access cover 900 kn test load complaint to EN124</t>
  </si>
  <si>
    <t>DBP2TMIZ-T</t>
  </si>
  <si>
    <t xml:space="preserve"> TAMPON SEUL B125 FONTE DUCTILE 990x633 POUR TRAPPE T-MAXi L5T - L6T - P2T - M2T - NF P 98-050-2 AUTODECLARED - 5,8/534 </t>
  </si>
  <si>
    <t>ABDNNR100705HF1</t>
  </si>
  <si>
    <t>DCL5TMIZO75-T</t>
  </si>
  <si>
    <t xml:space="preserve"> FRANCE TELECOM INTELLIGENT COVER C250 990X633 BADGED 'HAUTE GARONNE NUMERIQUE'  TO EN 124-2 AUTODECLARED</t>
  </si>
  <si>
    <t>ACDNNM100610HF1</t>
  </si>
  <si>
    <t>Hinged access cover 250kn test load compliant to EN124</t>
  </si>
  <si>
    <t>DCP2TMIZO30-T</t>
  </si>
  <si>
    <t xml:space="preserve"> FRANCE TELECOM EN124-2 INTELLIGENT COVER ONLY C250 990 X 633 BADGED "09 ARIEGE THD TRES HAUT DEBIT" 5.8/1165</t>
  </si>
  <si>
    <t>DCP2TMIZ-T</t>
  </si>
  <si>
    <t xml:space="preserve"> TAMPON SEUL C250 FONTE DUCTILE 990x633 POUR TRAPPE T-MAXi L5T - L6T - P2T - M2T - NF P 98-050-2 AUTODECLARED - 5,8/534 </t>
  </si>
  <si>
    <t>ACDNNR100705HF1</t>
  </si>
  <si>
    <t>DCTGR1677</t>
  </si>
  <si>
    <t>C250 PAMETIC RCS M-SPN CVR 2000X1980 CL</t>
  </si>
  <si>
    <t>ACDNNM202015HF1</t>
  </si>
  <si>
    <t>Multiple piece access cover 250kn test load compliant to EN124</t>
  </si>
  <si>
    <t>DCTGR1693</t>
  </si>
  <si>
    <t>C250 PAMETIC RCS M-SPN CVR 2000X3840 CL</t>
  </si>
  <si>
    <t>ACDNNM382015HF1</t>
  </si>
  <si>
    <t>DDK1ARTZ</t>
  </si>
  <si>
    <t xml:space="preserve"> TELECOM DUCT COVER D400 T-MAXi K1C DUCTILE IRON FRAME CO 750x750 - 2 TRIANGULAR DUCTILE IRON COVERS - NF P 98-050-2 AUTODECLARED</t>
  </si>
  <si>
    <t>DDK1ARTZAC0</t>
  </si>
  <si>
    <t>DDK1ARTZF51</t>
  </si>
  <si>
    <t>DDK1ARTZK31</t>
  </si>
  <si>
    <t>DDK1ARTZK62</t>
  </si>
  <si>
    <t>DDK1ARTZM50</t>
  </si>
  <si>
    <t>DDK1ARTZO80</t>
  </si>
  <si>
    <t>DDK1ARTZTEL</t>
  </si>
  <si>
    <t xml:space="preserve"> TELECOM DUCT COVER D400 T-MAXi K1C DUCTILE IRON FRAME  CO 750x750 - 2 TRIANGULAR DUCTILE IRON COVERS - NF P 98-050-2 AUTODECLARED - LOGO TELECOM </t>
  </si>
  <si>
    <t>DDK2ARTZ</t>
  </si>
  <si>
    <t xml:space="preserve"> TELECOM DUCT COVER D400 T-MAXi K2C DUCTILE IRON FRAME CO 1500x750 - 4 TRIANGULAR DUCTILE IRON COVERS - NF P 98-050-2 AUTODECLARED</t>
  </si>
  <si>
    <t>DDK2ARTZAC0</t>
  </si>
  <si>
    <t>DDK2ARTZK62</t>
  </si>
  <si>
    <t>DDK2ARTZM50</t>
  </si>
  <si>
    <t>DDK2ARTZN55</t>
  </si>
  <si>
    <t>DDK2ARTZO13</t>
  </si>
  <si>
    <t>DDK2ARTZO30</t>
  </si>
  <si>
    <t>DDK2ARTZO80</t>
  </si>
  <si>
    <t>DDK2ARTZO81</t>
  </si>
  <si>
    <t>DDK2ARTZO96</t>
  </si>
  <si>
    <t>DDK2ARTZQ23</t>
  </si>
  <si>
    <t>DDK2ARTZR03</t>
  </si>
  <si>
    <t>DDK2ARTZTEL</t>
  </si>
  <si>
    <t xml:space="preserve"> TELECOM DUCT COVER D400 T-MAXi K2C DUCTILE IRON FRAME  CO 1500x750 - 4 TRIANGULAR DUCTILE IRON COVERS - NF P 98-050-2 AUTODECLARED - LOGO TELECOM </t>
  </si>
  <si>
    <t>DDK3ARTZ</t>
  </si>
  <si>
    <t xml:space="preserve"> TELECOM DUCT COVER D400 T-MAXi K3C DUCTILE IRON FRAME CO 2250x750 - 6 TRIANGULAR DUCTILE IRON COVERS - NF P 98-050-2 AUTODECLARED</t>
  </si>
  <si>
    <t>DDK3ARTZAC0</t>
  </si>
  <si>
    <t>DDK3ARTZM50</t>
  </si>
  <si>
    <t>DDK3ARTZQ20</t>
  </si>
  <si>
    <t>TR D T-MAXi K3C 6T 5.8/1367</t>
  </si>
  <si>
    <t>DDK3ARTZR03</t>
  </si>
  <si>
    <t>DDK3ARTZTEL</t>
  </si>
  <si>
    <t xml:space="preserve"> TELECOM DUCT COVER D400 T-MAXi K3C DUCTILE IRON FRAME  CO 2250x750 - 6 TRIANGULAR DUCTILE IRON COVERS - NF P 98-050-2 AUTODECLARED - LOGO TELECOM </t>
  </si>
  <si>
    <t>DDL1ARTZ</t>
  </si>
  <si>
    <t xml:space="preserve"> TELECOM DUCT COVER D400 T-MAXi L1C DUCTILE IRON FRAME  CO 528X390 - 2 TRIANGULAR DUCTILE IRON COVERS - NF P 98-050-2 AUTODECLARED </t>
  </si>
  <si>
    <t>ADDNNM050410HF1</t>
  </si>
  <si>
    <t>DDL1ARTZO71</t>
  </si>
  <si>
    <t>DDL1ARTZO80</t>
  </si>
  <si>
    <t>DDL1ARTZP56</t>
  </si>
  <si>
    <t>DDL1ARTZP86</t>
  </si>
  <si>
    <t>DDL1ARTZR55</t>
  </si>
  <si>
    <t>DDL2ARTZ</t>
  </si>
  <si>
    <t xml:space="preserve"> TELECOM DUCT COVER D400 T-MAXi L2C DUCTILE IRON FRAME  CO 1161X390 - 4 TRIANGULAR DUCTILE IRON COVERS - NF P 98-050-2 AUTODECLARED </t>
  </si>
  <si>
    <t>ADDNNM110410HF1</t>
  </si>
  <si>
    <t>DDL2ARTZO13</t>
  </si>
  <si>
    <t>DDL2ARTZO30</t>
  </si>
  <si>
    <t>ADDNNM120410HF1</t>
  </si>
  <si>
    <t>DDL2ARTZO57</t>
  </si>
  <si>
    <t>DDL2ARTZO71</t>
  </si>
  <si>
    <t>DDL2ARTZO80</t>
  </si>
  <si>
    <t>DDL2ARTZO81</t>
  </si>
  <si>
    <t>DDL2ARTZO96</t>
  </si>
  <si>
    <t>DDL2ARTZP56</t>
  </si>
  <si>
    <t>DDL2ARTZP63</t>
  </si>
  <si>
    <t>DDL2ARTZP95</t>
  </si>
  <si>
    <t>TR D T-MAXi L2C 4T 5.8/1320</t>
  </si>
  <si>
    <t>ACDNNM110410HF1</t>
  </si>
  <si>
    <t>DDL2ARTZQ23</t>
  </si>
  <si>
    <t>DDL2ARTZR03</t>
  </si>
  <si>
    <t>DDL2ARTZR55</t>
  </si>
  <si>
    <t>DDL2ARTZTEL</t>
  </si>
  <si>
    <t xml:space="preserve"> TELECOM DUCT COVER D400 T-MAXi L2C DUCTILE IRON FRAME  CO 1161X390 - 4 TRIANGULAR DUCTILE IRON COVERS - NF P 98-050-2 AUTODECLARED LOGO TELECOM 5.8/721 </t>
  </si>
  <si>
    <t>DDL3ARTZ</t>
  </si>
  <si>
    <t xml:space="preserve"> TELECOM DUCT COVER D400 T-MAXi L3C DUCTILE IRON FRAME  CO 1411X528 - 6 TRIANGULAR DUCTILE IRON COVERS - NF P 98-050-2 AUTODECLARED </t>
  </si>
  <si>
    <t>ADDNNM140510HF1</t>
  </si>
  <si>
    <t>DDL3ARTZO30</t>
  </si>
  <si>
    <t>DDL3ARTZO71</t>
  </si>
  <si>
    <t>DDL3ARTZO96</t>
  </si>
  <si>
    <t>DDL3ARTZP26</t>
  </si>
  <si>
    <t>DDL3ARTZP70</t>
  </si>
  <si>
    <t>DDL3ARTZQ23</t>
  </si>
  <si>
    <t>DDL3ARTZQ70</t>
  </si>
  <si>
    <t>DDL3ARTZR03</t>
  </si>
  <si>
    <t>DDL3ARTZTEL</t>
  </si>
  <si>
    <t xml:space="preserve"> TELECOM DUCT COVER D400 T-MAXi L3C DUCTILE IRON FRAME  CO 1411X528 - 6 TRIANGULAR DUCTILE IRON COVERS - NF P 98-050-2 AUTODECLARED LOGO TELECOM 5.8/721 </t>
  </si>
  <si>
    <t>DDTT12GX</t>
  </si>
  <si>
    <t xml:space="preserve"> EURO OPTEMAX D400 1200X750X100MM DOUBLE MULTIPLEDOUBLE TRIANGULAR HINGED COVERS AND FRAME KITE MARKED [SAP REF DDTT12GX]</t>
  </si>
  <si>
    <t>DDTT17GX</t>
  </si>
  <si>
    <t>@E-OPT-EMAX D400 1500X750X100 KM</t>
  </si>
  <si>
    <t>DDTT17GXK62</t>
  </si>
  <si>
    <t>DETGR2252</t>
  </si>
  <si>
    <t>E600 PAMETIC RCS M-SPN CVR 1450x3840 CL</t>
  </si>
  <si>
    <t>AEDNNM381515HF1</t>
  </si>
  <si>
    <t>Multiple piece access cover 600kn test load compliant to EN124</t>
  </si>
  <si>
    <t>DETGR2352</t>
  </si>
  <si>
    <t>E600 PAMETIC RCS M-SPN CVR 2000X3840 CL</t>
  </si>
  <si>
    <t>AEDNNM382015HF1</t>
  </si>
  <si>
    <t>E5</t>
  </si>
  <si>
    <t xml:space="preserve"> BEARER BAR 750MM LONG FOR MECALINEA CHANNEL GRATINGS NF MARKED</t>
  </si>
  <si>
    <t>GDDNNP080110UF1</t>
  </si>
  <si>
    <t>E7</t>
  </si>
  <si>
    <t xml:space="preserve"> TRANSLINEA &amp; AUTOLINEA BEARER BAR E600/D400 750X88X100MM NF MARKED</t>
  </si>
  <si>
    <t>GEDNNP080110UF2</t>
  </si>
  <si>
    <t>ECML20PF</t>
  </si>
  <si>
    <t xml:space="preserve"> MECALINEA C250 750X200X27MM   CHANNEL GRATING NF MARKED</t>
  </si>
  <si>
    <t>GCDNNP080203UF1</t>
  </si>
  <si>
    <t>Single piece channel grating 250kn test load complant to EN124</t>
  </si>
  <si>
    <t>ECML40PF</t>
  </si>
  <si>
    <t xml:space="preserve"> MECALINEA C250 750X400X27MM   CHANNEL GRATING NF MARKED</t>
  </si>
  <si>
    <t>GCDNNP080403UF1</t>
  </si>
  <si>
    <t>ECPS16EK</t>
  </si>
  <si>
    <t>PAMELLA C250 810X450 NF</t>
  </si>
  <si>
    <t>GCDNNR080505HS1</t>
  </si>
  <si>
    <t>ECSE61SF</t>
  </si>
  <si>
    <t xml:space="preserve"> SELECTA 500 PROFILE A C250 385DIAX90-125MM HINGED LOCKINGGRATE AND HINGED KERB GRATE AND FRAME 45 DEGREE BATTER NF MARKED</t>
  </si>
  <si>
    <t>GCDNNRO4RD12HS1</t>
  </si>
  <si>
    <t>ECSE61TF</t>
  </si>
  <si>
    <t xml:space="preserve"> SELECTA 500 PROFILE T C250 385DIAX90-205MM HINGED LOCKINGGRATE AND HINGED KERB GRATE AND FRAME 37 DEGREE BATTER NF MARKED</t>
  </si>
  <si>
    <t>GCDNNRO4RD20HS1</t>
  </si>
  <si>
    <t>ECSE75SFX11</t>
  </si>
  <si>
    <t>SELECTA MAXA C250 540X450X90-155 45 BA §</t>
  </si>
  <si>
    <t>GCDNNRO50515HS1</t>
  </si>
  <si>
    <t>ECSE75UFX11</t>
  </si>
  <si>
    <t>SELECTA MAXT C250 540X450X90-225 37 BA §</t>
  </si>
  <si>
    <t>GCDNNRO50525HS1</t>
  </si>
  <si>
    <t>ECSQ35PF</t>
  </si>
  <si>
    <t>SQUADRA C250 250X250X39 SARM NF</t>
  </si>
  <si>
    <t>GCDNNR030304HS1</t>
  </si>
  <si>
    <t>ECSQ40PF</t>
  </si>
  <si>
    <t xml:space="preserve"> SQUADRA C250 300X300X39MM SINGLE PIECE GRATE AND FRAME WITH SPRING ARM LOCK NF MARKED NF [SAP REF ECSQ40PF]</t>
  </si>
  <si>
    <t>ECSQ40PFX11</t>
  </si>
  <si>
    <t xml:space="preserve"> C250 SQUADRA 400 FLAT SQUARE GRATING WITH FRAME FOR DISABLE PEOPLE </t>
  </si>
  <si>
    <t>GCDNNR040404US1</t>
  </si>
  <si>
    <t>ECSQ50LF</t>
  </si>
  <si>
    <t>GRI C250 SQUADRA 510 BORD</t>
  </si>
  <si>
    <t>GCDNNR040406HS1</t>
  </si>
  <si>
    <t>ECSQ50LFX11</t>
  </si>
  <si>
    <t>ECSQ50PF</t>
  </si>
  <si>
    <t>SQUADRA C250 400X400X39 SARM NF</t>
  </si>
  <si>
    <t>GCDNNR040404HS1</t>
  </si>
  <si>
    <t>ECSQ50PFX11</t>
  </si>
  <si>
    <t>SQUADRA C250 500X500X39 DISABLED</t>
  </si>
  <si>
    <t>GCDNNR050504HS1</t>
  </si>
  <si>
    <t>ECSQ60PF</t>
  </si>
  <si>
    <t>SQUADRA C250 500X500X39 SARM NF</t>
  </si>
  <si>
    <t>ECSQ80CF</t>
  </si>
  <si>
    <t>SQUADRA C250 700X700X78 CNCV SARM NF</t>
  </si>
  <si>
    <t>GCDNNR070704HS1</t>
  </si>
  <si>
    <t>ECSQ80PF</t>
  </si>
  <si>
    <t xml:space="preserve"> SQUADRA C250 700X700X39MM SINGLE PIECE GRATE AND FRAME WITH SPRING ARM LOCK NF MARKED [SAP REF ECSQ80PF]</t>
  </si>
  <si>
    <t>GCDNNR07074HS1</t>
  </si>
  <si>
    <t>EDAL30PF</t>
  </si>
  <si>
    <t xml:space="preserve"> AUTOLINEA D400 750X300X35MM LONGITUDINAL CHANNEL GRATE NF MARKED</t>
  </si>
  <si>
    <t>GDDNNP080304UF1</t>
  </si>
  <si>
    <t>EDAL40PF</t>
  </si>
  <si>
    <t xml:space="preserve"> AUTOLINEA D400 750X400MM LONGITUDINAL CHANNEL GRATE NF MARKED</t>
  </si>
  <si>
    <t>GDDNNP080404UF1</t>
  </si>
  <si>
    <t>EDAL50PF</t>
  </si>
  <si>
    <t xml:space="preserve"> AUTOLINEA D400 750X50035MM LONGITUDINAL CHANNEL GRATE NF MARKED</t>
  </si>
  <si>
    <t>GDDNNP080504UF1</t>
  </si>
  <si>
    <t>EDAX43EF</t>
  </si>
  <si>
    <t xml:space="preserve"> EURO AXAM D400 370X430X100MM SINGLE PIECE HINGED GRATE AND FRAME NF MARKED [SAP REF EDAX43EF]</t>
  </si>
  <si>
    <t>EDAX60DKX12</t>
  </si>
  <si>
    <t xml:space="preserve"> AX-S 400 D400-N 600DIAX100MM SINGLE PIECE GRATE AND FRAME HINGED WITH SEATING GASKET KITE MARKED [SAP REF EDAX60DKX12]</t>
  </si>
  <si>
    <t>GDDNNR06RD10HF1</t>
  </si>
  <si>
    <t>EDDE40DFX14</t>
  </si>
  <si>
    <t>GR D DEDRA 400 CDRE 4 COTE 6.11/736/709</t>
  </si>
  <si>
    <t>EDDE40EFX11</t>
  </si>
  <si>
    <t>GR D DEDRA PL PMR  400 CDRE 4 COTE</t>
  </si>
  <si>
    <t>EDDE40IFX11</t>
  </si>
  <si>
    <t>GR D DEDRA 400 PMR CDRE 3 COTE</t>
  </si>
  <si>
    <t>EDDE40KFX11</t>
  </si>
  <si>
    <t xml:space="preserve"> D400 DEDRA 400 FOR DISABLE PEOPLE CONCAVE HINGED GRATING CO 400X400  4 SIDED FLANGED FRAME NF CERTIFICATION   </t>
  </si>
  <si>
    <t>EDDE60DFX14</t>
  </si>
  <si>
    <t xml:space="preserve"> DEDRA D400 600X600X100MM HINGED GRATE AND 4 FLANGED FRAME NF MARKED</t>
  </si>
  <si>
    <t>EDDE60RFX14</t>
  </si>
  <si>
    <t xml:space="preserve"> D400 DEDRA 600 FLAT HINGED GRATING CO 600X600  3 SIDED FLANGED FRAME R- HAND END OPENING NF CERTIFICATION </t>
  </si>
  <si>
    <t>EDPA60AF16</t>
  </si>
  <si>
    <t>PAMREX 600 ROUND SAFETY FRAME &amp; GRATE</t>
  </si>
  <si>
    <t>GDDNNC06RD10HS1</t>
  </si>
  <si>
    <t>EDRX60BF16</t>
  </si>
  <si>
    <t>GR D REXEL RND PMR 5.1/3974 6.11/916</t>
  </si>
  <si>
    <t>GDDNNR060610HF1</t>
  </si>
  <si>
    <t>EDWS43EK</t>
  </si>
  <si>
    <t xml:space="preserve"> WATERSHED D400 370X430X100MM SINGLE PIECE HINGED GRATE AND FRAME (FRAME FLANGE 590X525MM OVERALL SIZE) KITE MARKED</t>
  </si>
  <si>
    <t>F3PVACO85</t>
  </si>
  <si>
    <t>BAC 16 PAVA 300 BAC RND CHAIN 7.2/552</t>
  </si>
  <si>
    <t>BCDNNC02RD20US1</t>
  </si>
  <si>
    <t>Surface Box 250kn test load compliant to EN124</t>
  </si>
  <si>
    <t>FSWA15CK</t>
  </si>
  <si>
    <t xml:space="preserve"> WARRIOR 135 AN 150X150X100MM SINGLE PIECE COVER AND FRAME KITE MARKED</t>
  </si>
  <si>
    <t>FSWA32EK</t>
  </si>
  <si>
    <t xml:space="preserve"> WARRIOR GRADE A 380X230X125MM SINGLE PIECE COVER &amp; FRAME KITE MARKED</t>
  </si>
  <si>
    <t>FSWA32EKB41</t>
  </si>
  <si>
    <t xml:space="preserve"> WARRIOR GRADE A 380X230X125MM SINGLE PIECE COVER &amp; FRAME BADGED FH (75MM LETTERS) WITH "OPEN" &amp; DIRECTION ARROW ON UNDERSIDE  OF COVER KITE MARKED</t>
  </si>
  <si>
    <t>SF90H90</t>
  </si>
  <si>
    <t xml:space="preserve"> SF90H90 – 900 X 900 CLEAR OPENING WITH CENTRAL ACCESS FOR HYDRANT – SOLID TOP F900 COVER AND FRAME,, </t>
  </si>
  <si>
    <t>Hinged access cover 900kn test load compliant to EN124</t>
  </si>
  <si>
    <t>COMMERCIALLY SENSITIVE INFORMATION THEREFORE NO DETAIL GIVEN</t>
  </si>
  <si>
    <t>Head Office</t>
  </si>
  <si>
    <t>Production</t>
  </si>
  <si>
    <t>Other</t>
  </si>
  <si>
    <t>*COMMERCIALLY SENSITIVE INFORMATION THEREFORE NO DETAIL GIVEN</t>
  </si>
  <si>
    <t>*</t>
  </si>
  <si>
    <t>Index</t>
  </si>
  <si>
    <t xml:space="preserve"> INTERAX D400-N 900X600X100MM DOUBLE TRIANGULAR COVER AND FRAME KITE MARKED</t>
  </si>
  <si>
    <t xml:space="preserve"> INTERAX2 D400-N 600X600X100MM DOUBLE TRIANGULAR COVER AND FRAME FW KITE MARKED</t>
  </si>
  <si>
    <t xml:space="preserve"> INTERAX2 D400-N 600X600X100MM DOUBLE TRIANGULAR COVER AND FRAME SW KITE MARKED</t>
  </si>
  <si>
    <t xml:space="preserve"> INTERAX2 D400-N 600X600X150MM DOUBLE TRIANGULAR COVER AND FRAME FW KITE MARKED</t>
  </si>
  <si>
    <t xml:space="preserve"> INTERAX2 D400-N 600X600X150MM DOUBLE TRIANGULAR COVER AND FRAME SW KITE MARKED</t>
  </si>
  <si>
    <t xml:space="preserve"> SILENT KNIGHT E600 1210X685X150MM DOUBLE MULTIPLE DOUBLE TRIANGULAR COVERS AND FRAME CLOSED KEYWAYS WITH SAFETY GRIDS MILD STEEL GALVANISED (BAR TYPE) KITE MARKED</t>
  </si>
  <si>
    <t xml:space="preserve"> SILENT KNIGHT E600 1825X685X150MM TRIPLE MULTIPLE DOUBLE TRIANGULAR COVERS AND FRAME CLOSED KEYWAYS WITH SAFETY GRIDS MILD STEEL GALVANISED (BAR TYPE) KITE MARKED</t>
  </si>
  <si>
    <t xml:space="preserve"> SILENT KNIGHT E600 1210X685X150MM DOUBLE MULTIPLE DOUBLE TRIANGULAR COVERS AND FRAME CLOSED KEYWAYS DRAWING REFERENCE E6447 WITH SAFETY GRIDS MILD STEEL GALVANISED (BAR TYPE) KITE MARKED</t>
  </si>
  <si>
    <t xml:space="preserve"> INTERAX2 D400-N 600X600X150 DOUBLE TRIANGULAR COVER AND FRAME BADGED TO DRAWING E6460 KITEMARKED</t>
  </si>
  <si>
    <t xml:space="preserve"> SILENT KNIGHT D400 1825X685X150MM TRIPLE MULTIPLE DOUBLE TRIANGULAR COVERS AND FRAME CLOSED KEYWAYS BADGED TO DRAWING E6461 KITEMARKED</t>
  </si>
  <si>
    <t xml:space="preserve"> INTERAX2 D400-N 600X600X100MM DOUBLE TRIANGULAR COVER AND FRAME BADGED TO DRAWING E6464 KITEMARKED</t>
  </si>
  <si>
    <t xml:space="preserve"> INTERAX2 D400-N 600X600X150MM DOUBLE TRIANGULAR COVER AND FRAME BADGED TO DRAWING E6524 KITEMARKED</t>
  </si>
  <si>
    <t xml:space="preserve"> SILENT KNIGHT D400 1210X685X150MM DOUBLE MULTIPLE DOUBLE TRIANGULAR COVERS AND FRAME CLOSED KEYWAYS BADGED TO DRAWING E6525 KITEMARKED</t>
  </si>
  <si>
    <t xml:space="preserve"> INTERAX2 D400-N 600X600X100MM DOUBLE TRIANGULAR COVER AND FRAME BADGED TO DRAWING E6530 KITEMARKED</t>
  </si>
  <si>
    <t xml:space="preserve"> SILENT KNIGHT E600 1210X685X150MM DOUBLE MULTIPLE DOUBLE TRIANGULAR COVERS AND FRAME OPEN KEYWAYS BADGED TO E6650 WITH STAINLESS STEEL SECURITY SCREWS KITE MARKED</t>
  </si>
  <si>
    <t xml:space="preserve"> INTERAX2 D400-N 600X600X150MM DOUBLE TRIANGULAR COVER AND FRAME BADGED TO E6652 KITE MARKED</t>
  </si>
  <si>
    <t xml:space="preserve"> SILENT KNIGHT E600 1825X685X150MM TRIPLE MULTIPLE DOUBLE TRIANGULAR COVERS AND FRAME CLOSED KEYWAYS BADGED TO E6675 WITH SAFETY GRIDS MSG (BAR TYPE) KITE MARKED</t>
  </si>
  <si>
    <t xml:space="preserve"> SILENT KNIGHT E600 1210X685X150MM DOUBLE MULTIPLE DOUBLE TRIANGULAR COVERS AND FRAME CLOSED KEYWAYS BADGED TO E6674 WITH SAFETY GRIDS MSG (BAR TYPE) KITE MARKED</t>
  </si>
  <si>
    <t xml:space="preserve"> T-OPTEMAX D400 1500X750X100MM DOUBLE MULTIPLE DOUBLE TRIANGULAR HINGED COVERS AND FRAME BADGED TO E6682 PACKED ON HEAT TREATED TIMBER TO ISPM15 KITE MARKED</t>
  </si>
  <si>
    <t xml:space="preserve"> OPTEMAX D400-N (TYPE B) 750X700X100MM DOUBLE TRIANGULAR HINGED COVER AND FRAME BADGED TO E6679 KITE MARKED</t>
  </si>
  <si>
    <t xml:space="preserve"> OPTEMAX D400-N 1340X900X100MM DOUBLE MULTIPLE DOUBLE TRIANGULAR HINGED COVERS AND FRAME TO E6691 AND FITTED WITH STD LOCKING SYSTEM KITEMARKED</t>
  </si>
  <si>
    <t xml:space="preserve"> RAPIDE 75 B125 1300X900X75 TYPE A SLIDE OUT DOUBLE PIECE COVER AND FRAME BADGED TO E6692 AND FITTED WITH 4 M12X70 SS SCREWS KITEMARKED</t>
  </si>
  <si>
    <t xml:space="preserve"> EURO OPTEMAX D400 1500X750X100MM DOUBLE MULTIPLE DOUBLE TRIANGULAR HINGED COVERS AND FRAME BADGED TO E6696 WITH SCS LOCKING ARRANGEMENT KITE MARKED</t>
  </si>
  <si>
    <t xml:space="preserve"> OPTEMAX D400-N 1340X900X100MM DOUBLE MULTIPLE DOUBLE TRIANGULAR HINGED COVERS AND FRAME BADGED TO E6711 KITE MARKED</t>
  </si>
  <si>
    <t xml:space="preserve"> OPTEMAX D400-N 600X450X100MM DOUBLE TRIANGULAR HINGED COVER AND FRAME BADGED TO E6728 KITE MARKED</t>
  </si>
  <si>
    <t xml:space="preserve"> FRANCE TELECOM D400 750X750X120MM DOUBLE TRIANGULAR COVER AND FRAME BADGED TO E6729 NF MARKED</t>
  </si>
  <si>
    <t xml:space="preserve"> INTERAX2 D400-N 600X600X150MM DOUBLE TRIANGULAR COVER AND FRAME BADGED TO E6741 KITE MARKED</t>
  </si>
  <si>
    <t xml:space="preserve"> INTERAX2 D400-N 600X600X100MM DOUBLE TRIANGULAR COVER AND FRAME BADGED TO E6741 KITE MARKED</t>
  </si>
  <si>
    <t xml:space="preserve"> T-OPTEMAX D400-N 1060X700X100MM 3 PIECE HINGED COVERS AND FRAME BADGED TO E6750 KITE MARKED</t>
  </si>
  <si>
    <t xml:space="preserve"> OPTEMAX D400-N 1340X900X100MM DOUBLE MULTIPLE DOUBLE TRIANGULAR HINGED COVERS AND FRAME BADGED TO E6749 KITEMARKED</t>
  </si>
  <si>
    <t xml:space="preserve"> OPT-EMAX D400-N 910X900X125MM DOUBLE TRIANGULAR HINGED COVER AND FRAME BADGED TO E6749 KITE MARKED</t>
  </si>
  <si>
    <t xml:space="preserve"> OPTEMAX D400-N 2010X900X100MM TRIPLE MULTIPLE DOUBLE TRIANGULAR HINGED COVERS AND FRAME BADGED TO E6749 KITEMARKED</t>
  </si>
  <si>
    <t xml:space="preserve"> SILENT KNIGHT E600 1825X685X150MM TRIPLE MULTIPLE DOUBLE TRIANGULAR COVERS AND FRAME CLOSED KEYWAYS BADGED TO DRAWING E6447R1 WITH SAFETY GRIDS MSG (BAR TYPE) KITE MARKED</t>
  </si>
  <si>
    <t xml:space="preserve"> RAPIDE 50 B125 1310X610X50MM DOUBLE PIECE COVER AND FRAME BADGED TO E6784 KITE MARKED</t>
  </si>
  <si>
    <t xml:space="preserve"> RAPIDE 50 B125 900X600X50MM DOUBLE PIECE COVER AND FRAME BADGED TO E6783 KITE MARKED</t>
  </si>
  <si>
    <t xml:space="preserve"> RAPIDE 40 B125 600X450X40MM SINGLE PIECE COVER AND FRAME BADGED TO E6782 KITE MARKED</t>
  </si>
  <si>
    <t xml:space="preserve"> RAPIDE 40 B125 450X450X40MM SINGLE PIECE COVER AND FRAME BADGED TO E6781 KITE MARKED</t>
  </si>
  <si>
    <t xml:space="preserve"> SILENT KNIGHT E600 1210X685X150MM DOUBLE MULTIPLE DOUBLE TRIANGULAR COVERS AND FRAME CLOSED KEYWAYS BADGED TO E6791 WITH SAFETY GRIDS MSG (BAR  TYPE) KITE MARKED</t>
  </si>
  <si>
    <t xml:space="preserve"> BRITON E600 610X610X150MM DOUBLE TRIANGULAR COVER AND FRAME BADGED TO E8610 KITE MARKED. CLOSED KEYWAY</t>
  </si>
  <si>
    <t xml:space="preserve"> OPTEMAX D400-N 600X450X100MM DOUBLE TRIANGULAR HINGED COVER AND FRAME BADGED TO E6818 WITH SCS LOCKING ARRANGEMENT KITE MARKED</t>
  </si>
  <si>
    <t xml:space="preserve"> OPTEMAX D400-N 1340X900X100MM DOUBLE MULTIPLE DOUBLE TRIANGULAR HINGED COVERS AND FRAME BADGED TO E6815 FITTED WITH T LOCK TYPE 1 KITEMARKED</t>
  </si>
  <si>
    <t xml:space="preserve"> OPTEMAX D400-N 1340X900X100MM DOUBLE MULTIPLE DOUBLE TRIANGULAR HINGED COVERS AND FRAME BADGED TO E6816 FITTED WITH SCS LOCK KITE MARKED</t>
  </si>
  <si>
    <t xml:space="preserve"> OPTEMAX D400 (TYPE B) 750X700X100MM DOUBLE TRIANGULAR HINGED COVER AND FRAME BADGED TO E6817 FITTED WITH SCS LOCK KITE MARKED</t>
  </si>
  <si>
    <t xml:space="preserve"> E600 1840X685X150MM TRIPLE MULTIPLE DOUBLE TRIANGULAR COVERS AND FRAME KITE MARKED UNCOATED WITH INSTALL PLUS LEVELLING SYSTEM</t>
  </si>
  <si>
    <t xml:space="preserve"> E600 SECURITY 610X610X150MM DOUBLE TRIANGULAR COVER AND FRAME KITE MARKED UNCOATED WITH INSTALL PLUS LEVELLING SYSTEM</t>
  </si>
  <si>
    <t xml:space="preserve"> E600 SECURITY 1220X755X150MM DOUBLE MULTIPLEDOUBLE TRIANGULAR COVERS AND FRAME KITE MARKED UNCOATED WITH INSTALL PLUS LEVELLING SYSTEM</t>
  </si>
  <si>
    <t xml:space="preserve"> E600 SECURITY 1840X685X150MM TRIPLE MULTIPLEDOUBLE TRIANGULAR COVERS AND FRAME KITE MARKED UNCOATED WITH INSTALL PLUS LEVELLING SYSTEM</t>
  </si>
  <si>
    <t xml:space="preserve"> D400 CARRIAGEWAY 4E 915X445X150 DOUBLE TRIANGULAR COVER &amp; FRAME UNCOATED KITEMARKED WITH INSTALL PLUS LEVELLING SYSTEM</t>
  </si>
  <si>
    <t xml:space="preserve"> D400 CARRIAGEWAY 4E 915X445X150 DOUBLE TRIANGULAR COVER &amp; FRAME LOCKABLE UNCOATED KITEMARKED WITH INSTALL PLUS LEVELLING SYSTEM</t>
  </si>
  <si>
    <t xml:space="preserve"> D400 CARRIAGEWAY 4E 915X445X150 DOUBLE TRIANGULAR COVER &amp; FRAME UNCOATED MAGNA PARK PACK KITEMARKED WITH INSTALL PLUS LEVELLING SYSTEM</t>
  </si>
  <si>
    <t xml:space="preserve"> OPTEMAX D400 (TYPE B) 750X700X100MM DOUBLE TRIANGULAR HINGED COVER AND FRAME BADGED TO E6824 FITTED WITH WELDED T LOK TYPE 1 KITE MARKED</t>
  </si>
  <si>
    <t xml:space="preserve"> T-OPTEMAX D400 1500X750X100MM DOUBLE MULTIPLE DOUBLE TRIANGULAR HINGED COVERS AND FRAME BADGED TO E6826 (25MM LETTERS) KITE MARKED</t>
  </si>
  <si>
    <t xml:space="preserve"> OPTEMAX D400-N 1340X900X100MM DOUBLE MULTIPLE DOUBLE TRIANGULAR HINGED COVERS AND FRAME BADGED TO E6819 FITTED WITH STAINLESS STEEL 12MM RECESSED PENTA DRIVE LOCKING KITE MARKED</t>
  </si>
  <si>
    <t xml:space="preserve"> OPTEMAX D400-N 1340X900X100MM DOUBLE MULTIPLE DOUBLE TRIANGULAR HINGED COVERS AND FRAME BADGED TO E6820 KITEMARKED</t>
  </si>
  <si>
    <t xml:space="preserve"> OPTEMAX D400-N 750X700X100MM (TYPE B) DOUBLE TRIANGULAR HINGED COVERS AND FRAME BADGED TO E6822 FITTED  WITH STAINLESS STEEL 12MM RECESSED PENTA DRIVE LOCKING KITE MARKED</t>
  </si>
  <si>
    <t xml:space="preserve"> OPTEMAX D400 (TYPE B) 750X700X100MM DOUBLE TRIANGULAR HINGED COVER AND FRAME BADGED TO E6823 KITE MARKED</t>
  </si>
  <si>
    <t xml:space="preserve"> OPTEMAX D400-N 750X700X100MM DOUBLE TRIANGULAR HINGED COVER AND FRAME BADGED TO E6842 FITTED WITH 12MM A2 HEX DRIVE LOCK KITE MARKED</t>
  </si>
  <si>
    <t xml:space="preserve"> OPTEMAX D400-N 1340X900X100MM DOUBLE MULTIPLE DOUBLE TRIANGULAR HINGED COVERS AND FRAME BADGED TO E6841 FITTED WITH 12MM A2 HEX DRIVE LOCK KITE MARKED</t>
  </si>
  <si>
    <t xml:space="preserve"> T-OPTEMAX D400 1500X750X100MM DOUBLE MULTIPLE DOUBLE TRIANGULAR HINGED COVERS AND FRAME BADGED TO DRAWING E6855 KITE MARKED</t>
  </si>
  <si>
    <t xml:space="preserve"> INTERAX D400-N 450X450X100MM DOUBLE TRIANGULAR COVER AND FRAME BADGED TO E6861 KITE MARKED</t>
  </si>
  <si>
    <t xml:space="preserve"> OPTEMAX D400-N 750X700X100MM DOUBLE TRIANGULAR HINGED COVER AND FRAME BADGED TO E6874 FITTED WITH 12MM A2 HEX DRIVE LOCK KITE MARKED</t>
  </si>
  <si>
    <t xml:space="preserve"> OPTEMAX D400-N 1220X685X150MM DOUBLE MULTIPLE DOUBLE TRIANGULAR HINGED COVERS AND FRAME BADGED TO E6894 KITE MARKED</t>
  </si>
  <si>
    <t xml:space="preserve"> GRIP TOP OPTEMAX D400-N 1220X685X100MM DOUBLE MULTIPLE DOUBLE TRIANGULAR HINGED COVERS AND FRAME BADGED TO DRAWING E6510 WITH INSTALL PLUS LEVELLING SYSTEM KITEMARKED</t>
  </si>
  <si>
    <t xml:space="preserve"> GRIP TOP OPTEMAX D400-N 900X600X100MM 3 PIECE HINGED COVERS AND FRAME BADGED TO DRAWING E6509 WITH INSTALL PLUS LEVELLING SYSTEM KITEMARKED</t>
  </si>
  <si>
    <t xml:space="preserve"> GRIPTOP BRITON E600 610X610X150MM DOUBLE TRIANGULAR COVER AND FRAME BADGED INSTALL PLUS LEVELLING SYSTEM KITEMARKED</t>
  </si>
  <si>
    <t xml:space="preserve"> GRIPTOP BRITON E600 1840X685X150MM TRIPLE MULTIPLE DOUBLE TRIANGULAR COVERS AND FRAME BADGED WITH INSTALL PLUS LEVELLING SYSTEM KITEMARKED UNCOATED</t>
  </si>
  <si>
    <t xml:space="preserve"> OPTEMAX D400-N 600X600X150MM DOUBLE TRIANGULAR HINGED COVER AND FRAME BADGED TO E6876 WITH OPTEMAX LOCKING ARRANGEMENT KITE MARKED</t>
  </si>
  <si>
    <t xml:space="preserve"> OPTEMAX D400-N 1220X685X150MM DOUBLE MULTIPLE DOUBLE TRIANGULAR HINGED COVERS AND FRAME BADGED TO E6877 FITTED WITH OPTEMAX LOCKING ARRANGEMENT KITE MARKED</t>
  </si>
  <si>
    <t xml:space="preserve"> OPTEMAX D400-N 1830X685X150MM TRIPLE MULTIPLE DOUBLE TRIANGULAR HINGED COVERS AND FRAME BADGED TO E6878 FITTED WITH OPTEMAX LOCKING ARRANGEMENT KITE MARKED</t>
  </si>
  <si>
    <t xml:space="preserve"> OPTEMAX D400-N 1220X685X150MM DOUBLE MULTIPLE DOUBLE TRIANGULAR HINGED COVERS AND FRAME BADGED TO DRAWING E6949 KITEMARKED</t>
  </si>
  <si>
    <t xml:space="preserve"> SILENT KNIGHT E600 1210X685X150MM DOUBLE MULTIPLE DOUBLE TRIANGULAR COVERS AND FRAME OPEN KEYWAYS BADGED TO E6628 WITH SAFETY GRIDS MILD STEEL GALVANISED (BAR TYPE) KITE MARKED PALLETISED FOR INDIVIDUAL FORK LIFT ACCESS</t>
  </si>
  <si>
    <t xml:space="preserve"> SILENT KNIGHT E600 1825X685X150MM TRIPLE MULTIPLE DOUBLE TRIANGULAR COVERS AND FRAME OPEN KEYWAYS BADGED TO E6629 WITH SAFETY GRIDS MILD STEEL GALVANISED (BAR TYPE) KITE MARKED PALLETISED FOR INDIVIDUAL FORK LIFT ACCESS</t>
  </si>
  <si>
    <t xml:space="preserve"> D400 CARRIAGEWAY 4E 915X445X150MM DOUBLE TRIANGULAR COVER AND FRAME BADGED TO DRAWING REFERENCE E6966 KITE MARKED,, ,, ,, ,, </t>
  </si>
  <si>
    <t xml:space="preserve"> INTERAX D400-N 450X450X100MM DOUBLE TRIANGULAR COVER AND FRAME KITE MARKED BADGED </t>
  </si>
  <si>
    <t xml:space="preserve"> RAPIDE 75 B125 1300X900X75 TYPE A SLIDE OUT DOUBLE PIECE COVER AND FRAME BADGED FITTED WITH 4 M12X80 SS HEX SET SCREWS KITEMARKED</t>
  </si>
  <si>
    <t xml:space="preserve"> HORIZON TYPE A B125 1300x900X100 TORSION SPRING ASSIST LIFT ACCESS COVER </t>
  </si>
  <si>
    <t xml:space="preserve"> RAPIDE 75 B125 1300X900X75 TYPE A SLIDE OUT DOUBLE COVER AND FRAME BADGED  KITEMARKED</t>
  </si>
  <si>
    <t xml:space="preserve"> INTERAX D400-N 900X600X150MM DOUBLE TRIANGULAR COVER AND FRAME KITE MARKED </t>
  </si>
  <si>
    <t xml:space="preserve"> INTERAX D400-N 750X750X100MM DOUBLE TRIANGULAR COVER AND FRAME BADGED FOUL SEWER DRAINAGE E&lt;(&gt;&amp;&lt;)&gt;A TO DRAWING E6583 COATED KITEMARKED  KEEL BLOCK TESTING</t>
  </si>
  <si>
    <t xml:space="preserve"> SILENT KNIGHT E600 1825X685X150MM TRIPLE MULTIPLE DOUBLE TRIANGULAR COVER AND FRAME CLOSED KEYWAYS BADGED WITH 6 STAINLESS STEEL SECURITY SCREWS KITE MARKED</t>
  </si>
  <si>
    <t xml:space="preserve"> OPTEMAX D400-N 600X600X150MM KM WITH SCS LOCKING ARRANGEMENT FITTED WITH INSTALL PLUS LEVELLING SYSTEM </t>
  </si>
  <si>
    <t xml:space="preserve"> OPT-EMAX D400N 1220X685X150 KM WITH SCS LOCKING ARRANGEMENT KITE MARKED FITTED WITH INSTALL PLUS LEVELLING SYSTEM</t>
  </si>
  <si>
    <t xml:space="preserve"> OPT-EMAX D400N 1830X685X150 KM WITH SCS LOCKING ARRANGEMENT KITE MARKED FITTED WITH INSTALL PLUS LEVELLING SYSTEM</t>
  </si>
  <si>
    <t xml:space="preserve"> SILENT KNIGHT E600 1210X685X150MM DOUBLE MULTIPLEDOUBLE TRIANGULAR COVERS AND FRAME CLOSED KEYWAYS KITE MARKED ISPM15 PACKAGING</t>
  </si>
  <si>
    <t xml:space="preserve"> OPTEMAX D400-N 1830X685X150MM TRIPLE MULTIPLE DOUBLE TRIANGULAR HINGED COVERS AND FRAME  BADGED TO E6626 KITE MARKED + INSTALL PLUS LEVELLING SYSTEM AND TURNBUCKLE LOCK</t>
  </si>
  <si>
    <t xml:space="preserve"> OPTEMAX D400-N 1220X685X150MM DOUBLE MULTIPLE DOUBLE TRIANGULAR HINGED COVERS AND FRAME  BADGED TO E6625 KITE MARKED + INSTALL PLUS LEVELLING SYSTEM AND TURNBUCKLE LOCK</t>
  </si>
  <si>
    <t xml:space="preserve"> OPTEMAX D400-N 600X600X150MM DOUBLE TRIANGULAR HINGED COVER AND FRAME BADGED TO E6624 KITE MARKED + INSTALL PLUS LEVELLING SYSTEM AND TURNBUCKLE LOCK</t>
  </si>
  <si>
    <t xml:space="preserve"> INTERAX D400-N 1250X675X100MM DOUBLE MULTIPLE DOUBLE TRIANGULAR COVERS AND FRAME KITE MARKED BADGED </t>
  </si>
  <si>
    <t xml:space="preserve"> INTERAX D400-N 900X600X100MM DOUBLE TRIANGULAR COVER AND FRAME KITE MARKED BADGED </t>
  </si>
  <si>
    <t xml:space="preserve"> GRIP TOP OPTEMAX D400-N 1220X685X150MM DOUBLE MULTIPLE DOUBLE TRIANGULAR HINGED COVERS AND FRAME BADGED TO DRAWING E6510 KITEMARKED WITH INSTALL PLUS LEVELLING SYSTEM</t>
  </si>
  <si>
    <t xml:space="preserve"> INTERAX2 D400-N 600X600X150 DOUBLE TRIANGULAR COVER AND FRAME BADGED TO DRAWING E6460 KITEMARKED WITH INSTALL PLUS LEVELLING SYSTEM</t>
  </si>
  <si>
    <t xml:space="preserve"> SILENT KNIGHT D400 1210X685X150MM DOUBLE MULTIPLE DOUBLE TRIANGULAR COVERS AND FRAME BADGED TO DRAWING E6522 CLOSED KEYWAYS KITEMARKED WITH INSTALL PLUS LEVELLING SYSTEM</t>
  </si>
  <si>
    <t xml:space="preserve"> INTERAX2 D400-N 600X600X150MM DOUBLE TRIANGULAR COVER AND FRAME KITE MARKED BADGED </t>
  </si>
  <si>
    <t xml:space="preserve"> SILENT KNIGHT D400 1210X685X150MM DOUBLE MULTIPLEDOUBLE TRIANGULAR COVERS AND FRAME CLOSED KEYWAYS BADGED KITE MARKED</t>
  </si>
  <si>
    <t xml:space="preserve"> GRIP TOP OPTEMAX D400-N 600X600X150MM DOUBLE TRIANGULAR HINGED COVERS AND FRAME BADGED WITH INSTALL PLUS LEVELLING SYSTEM KITE MARKED</t>
  </si>
  <si>
    <t xml:space="preserve"> GRIP TOP OPTEMAX D400-N 900X600X150MM 3 PIECE HINGED COVERS AND FRAME BADGED WITH INSTALL PLUS LEVELLING SYSTEM KITE MARKED</t>
  </si>
  <si>
    <t xml:space="preserve"> GRIP TOP OPTEMAX D400-N 1220X685X150MM DOUBLE MULTIPLE DOUBLE TRIANGULAR HINGED COVERS AND FRAME BADGED WITH INSTALL PLUS LEVELLING SYSTEM KITE MARKED</t>
  </si>
  <si>
    <t xml:space="preserve"> GRIP-TOP OPTEMAX D400-N 1800X685X150MM TRIPLE MULTIPLE DOUBLE TRIANGULAR HINGED COVERS AND FRAME BADGED WITH INSTALL PLUS LEVELLING SYSTEM KITE MARKED</t>
  </si>
  <si>
    <t xml:space="preserve"> T-OPTEMAX D400 1500X750X100MM DOUBLE MULTIPLE DOUBLE TRIANGULAR HINGED COVERS AND FRAME KITE MARKED BADGED  ISPM15 BEARERS</t>
  </si>
  <si>
    <t xml:space="preserve"> OPTEMAX D400-N 600X600X150MM DOUBLE TRIANGULAR HINGED COVER AND FRAME KITE MARKED BADGED </t>
  </si>
  <si>
    <t xml:space="preserve"> OPTEMAX D400-N 1220X685X150MM DOUBLE MULTIPLE DOUBLE TRIANGULAR HINGED COVERS AND FRAME KITE MARKED BADGED </t>
  </si>
  <si>
    <t xml:space="preserve"> OPTEMAX D400-N 1830X685X150MM TRIPLE MULTIPLE DOUBLE TRIANGULAR HINGED COVERS AND FRAME KITE MARKED BADGED </t>
  </si>
  <si>
    <t xml:space="preserve"> SILENT KNIGHT E600 1210X685X150MM DOUBLE MULTIPLEDOUBLE TRIANGULAR COVERS AND FRAME CLOSED KEYWAYS KITE MARKED BADGED </t>
  </si>
  <si>
    <t xml:space="preserve"> SILENT KNIGHT MK2 E600 1205X675X150MM DOUBLE MULTIPLE DOUBLE TRIANGULAR COVERS AND FRAME OPEN KEYWAYS SAFETY GRIDS BADGED KITE MARKED</t>
  </si>
  <si>
    <t xml:space="preserve"> SILENT KNIGHT MK2 E600 1815X675X150MM TRIPLE MULTIPLE DOUBLE TRIANGULAR COVERS AND FRAME OPEN KEYWAYS SAFETY GRIDS BADGED KITE MARKED</t>
  </si>
  <si>
    <t xml:space="preserve"> SILENT KNIGHT MK2 E600 1205X675X150MM DOUBLE MULTIPLE DOUBLE TRIANGULAR COVERS AND FRAME CLOSED KEYWAYS SAFETY GRIDS BADGED KITE MARKED</t>
  </si>
  <si>
    <t xml:space="preserve"> SILENT KNIGHT E600 1210X685X150MM DOUBLE MULTIPLEDOUBLE TRIANGULAR COVERS AND FRAME CLOSED KEYWAYS KITE MARKED ISPM15</t>
  </si>
  <si>
    <t xml:space="preserve"> EURO OPTEMAX D400 1500X750X100MM DOUBLE MULTIPLE DOUBLE TRIANGULAR HINGED COVERS AND FRAME BADGED TO E6696 WITH SCS LOCKING ARRANGEMENT KITE MARKED ISPM15 TIMBERS</t>
  </si>
  <si>
    <t xml:space="preserve"> RAPIDE 40 B125 600 x 600 x 40mm Single Piece Cover and Frame badged to E6782 Kite Marked and coated</t>
  </si>
  <si>
    <t xml:space="preserve"> RAPIDE 40 B125 600X450X40MM SINGLE PIECE COVER AND FRAME BADGED  KITE MARKED</t>
  </si>
  <si>
    <t xml:space="preserve"> VALIANT C250-40T 600X450X100MM SINGLE PIECE COVER AND FRAME SINGLE SEAL SLIDE OUT BADGED  KITE MARKED</t>
  </si>
  <si>
    <t xml:space="preserve"> TR D T-MAXi K2C 4T SANS MARQUAGE EN 124-2 AUTODECLARED- BADGED PLAIN, </t>
  </si>
  <si>
    <t xml:space="preserve"> D 400 Telecom duct cover T-Max i K1C type - iron welded frame CO 750 x 750 mm - 2 triangular ductile iron covers – drawings «  » 5.8/699 AUTOCERTIFICATION PAM NF P 98-050-2 </t>
  </si>
  <si>
    <t xml:space="preserve"> D 400 Telecom duct cover T-Max-i K1C type - iron welded frame CO 750 x 750 mm - 2 triangular ductile iron covers - AUTODECLARATION PAM NF P 98-050-2 ; « » 5.8/745</t>
  </si>
  <si>
    <t xml:space="preserve"> D 400 Telecom duct cover T-Max i K1C type - iron welded frame CO 750 x 750 mm - 2 triangular ductile iron covers - NF362, »  5.8/759 </t>
  </si>
  <si>
    <t xml:space="preserve"> TELECOM DUCT COVER D400 T-MAXi K1C DUCTILE IRON FRAME  CO 750x750 - 2 TRIANGULAR DUCTILE IRON COVERS - NF P 98-050-2 AUTODECLARED BADGING </t>
  </si>
  <si>
    <t xml:space="preserve"> TELECOM DUCT COVER D400 T-MAXi K1C DUCTILE IRON FRAME  CO 750x750 - 2 TRIANGULAR DUCTILE IRON COVERS - NF P 98-050-2 AUTODECLARED - BADGING </t>
  </si>
  <si>
    <t xml:space="preserve"> FRANCE TELECOM D400 1500X750X120MM DOUBLE MULTIPLE DOUBLE TRIANGULAR COVER AND FRAME BADGED  TO REFERENCE E6698. NF MARKED</t>
  </si>
  <si>
    <t xml:space="preserve"> TELECOM DUCT COVER D400 T-MAXi K2C DUCTILE IRON FRAME  CO 1500x750 - 4 TRIANGULAR DUCTILE IRON COVERS - NF P 98-050-2 AUTODECLARED BADGING </t>
  </si>
  <si>
    <t xml:space="preserve"> TELECOM DUCT COVER D400 T-MAXi K2C DUCTILE IRON FRAME  CO 1500x750 - 4 TRIANGULAR DUCTILE IRON COVERS - NF P 98-050-2 AUTODECLARED BADGING 5.8/1067 </t>
  </si>
  <si>
    <t xml:space="preserve"> TELECOM DUCT COVER D400 T-MAXi K2C DUCTILE IRON FRAME  CO 1500x750 - 4 TRIANGULAR DUCTILE IRON COVERS - NF P 98-050-2 AUTODECLARED - BADGING 5.8/1158 </t>
  </si>
  <si>
    <t xml:space="preserve"> FRANCE TELECOM D400 1500X750X120MM DOUBLE MULTIPLE DOUBLE TRIANGULAR COVER AND FRAME EN 124-2 BADGED  TO E6944.</t>
  </si>
  <si>
    <t xml:space="preserve"> TELECOM DUCT COVER D400 T-MAXi K2C DUCTILE IRON FRAME  CO 1500x750 - 4 TRIANGULAR DUCTILE IRON COVERS - NF P 98-050-2 AUTODECLARED - BADGING </t>
  </si>
  <si>
    <t xml:space="preserve"> TR D T-MAXi K3C 6T SANS MARQUAGE- EN 124-2 AUTODECLARED- BADGED 'PLAIN' </t>
  </si>
  <si>
    <t xml:space="preserve"> TELECOM DUCT COVER D400 T-MAXi K3C DUCTILE IRON FRAME  CO 2250x750 - 6 TRIANGULAR DUCTILE IRON COVERS - NF P 98-050-2 AUTODECLARED </t>
  </si>
  <si>
    <t xml:space="preserve"> TELECOM DUCT COVER D400 T-MAXi K3C DUCTILE IRON FRAME  CO 2250x750 - 6 TRIANGULAR DUCTILE IRON COVERS - NF P 98-050-2 AUTODECLARED . BADGING 5.8/1390</t>
  </si>
  <si>
    <t xml:space="preserve"> FRANCE TELECOM L1C D400 525 X390 DOUBLE TRIANGULAR COVER AND FRAME BADGED TO EN 124-2 AUTODECLARED  </t>
  </si>
  <si>
    <t xml:space="preserve"> TELECOM DUCT COVER D400 T-MAXi L1C DUCTILE IRON FRAME  CO 528X390 - 2 TRIANGULAR DUCTILE IRON COVERS - NF P 98-050-2 AUTODECLARED - BADGING </t>
  </si>
  <si>
    <t xml:space="preserve"> TELECOM DUCT COVER D400 T-MAXi L1C DUCTILE IRON FRAME  CO 528X390 - 2 TRIANGULAR DUCTILE IRON COVERS - NF P 98-050-2 AUTODECLARED BADGING </t>
  </si>
  <si>
    <t xml:space="preserve"> TELECOM DUCT COVER D400 T-MAXi L1C DUCTILE IRON FRAME  CO 528X390 - 2 TRIANGULAR DUCTILE IRON COVERS - NF P 98-050-2 AUTODECLARED BADGING logo  5.8/1217 </t>
  </si>
  <si>
    <t xml:space="preserve"> TELECOM DUCT COVER D400 T-MAXi L2C DUCTILE IRON FRAME  CO 1161X390 - 4 TRIANGULAR DUCTILE IRON COVERS - NF P 98-050-2 AUTODECLARED BADGING 5.8/1383 </t>
  </si>
  <si>
    <t xml:space="preserve"> FRANCE TELECOM L2C D400 1160 X390 DOUBLE MULTIPLE DOUBLE TRIANGULAR COVER AND FRAME BADGED " TO REFERENCE E6942 EN124-2 5.8/1167</t>
  </si>
  <si>
    <t xml:space="preserve"> TELECOM DUCT COVER D400 T-MAXi L2C DUCTILE IRON FRAME  CO 1161X390 - 4 TRIANGULAR DUCTILE IRON COVERS - NF P 98-050-2 AUTODECLARED - BADGING  5.8/1250 </t>
  </si>
  <si>
    <t xml:space="preserve"> TELECOM DUCT COVER D400 T-MAXi L2C DUCTILE IRON FRAME  CO 1161X390 - 4 TRIANGULAR DUCTILE IRON COVERS - NF P 98-050-2 AUTODECLARED - BADGING  5.8/1245 </t>
  </si>
  <si>
    <t xml:space="preserve"> TELECOM DUCT COVER D400 T-MAXi L2C DUCTILE IRON FRAME  CO 1161X390 - 4 TRIANGULAR DUCTILE IRON COVERS - NF P 98-050-2 AUTODECLARED - BADGING </t>
  </si>
  <si>
    <t xml:space="preserve"> TELECOM DUCT COVER D400 T-MAXi L2C DUCTILE IRON FRAME  CO 1161X390 - 4 TRIANGULAR DUCTILE IRON COVERS - NF P 98-050-2 AUTODECLARED - BADGING   5.8/1264  </t>
  </si>
  <si>
    <t xml:space="preserve"> TELECOM DUCT COVER D400 T-MAXi L2C DUCTILE IRON FRAME  CO 1161X390 - 4 TRIANGULAR DUCTILE IRON COVERS - NF P 98-050-2 AUTODECLARED BADGING </t>
  </si>
  <si>
    <t xml:space="preserve"> TELECOM DUCT COVER D400 T-MAXi L2C DUCTILE IRON FRAME  CO 1161X390 - 4 TRIANGULAR DUCTILE IRON COVERS - NF P 98-050-2 AUTODHAUTE ECLARED BADGING </t>
  </si>
  <si>
    <t xml:space="preserve"> TELECOM DUCT COVER D400 T-MAXi L2C DUCTILE IRON FRAME  CO 1161X390 - 4 TRIANGULAR DUCTILE IRON COVERS - NF P 98-050-2 AUTODECLARED - 2 COVERS WITH BADGING - </t>
  </si>
  <si>
    <t xml:space="preserve"> TELECOM DUCT COVER D400 T-MAXi L2C DUCTILE IRON FRAME  CO 1161X390 - 4 TRIANGULAR DUCTILE IRON COVERS - NF P 98-050-2 AUTODECLARED BADGING  5.8/1362 </t>
  </si>
  <si>
    <t xml:space="preserve"> TELECOM DUCT COVER D400 T-MAXi L2C DUCTILE IRON FRAME  CO 1161X390 - 4 TRIANGULAR DUCTILE IRON COVERS - NF P 98-050-2 AUTODECLARED - BADGING  5.8/1413 </t>
  </si>
  <si>
    <t xml:space="preserve"> FRANCE TELECOM L3C D400 1410 X525 TRIPLE MULTIPLE DOUBLE TRIANGULAR COVER AND FRAME BADGED  TO REFERENCE E6943  EN124-2</t>
  </si>
  <si>
    <t xml:space="preserve"> TELECOM DUCT COVER D400 T-MAXi L3C DUCTILE IRON FRAME  CO 1411X528 - 6 TRIANGULAR DUCTILE IRON COVERS - NF P 98-050-2 AUTODECLARED - BADGING  5.8/959  </t>
  </si>
  <si>
    <t xml:space="preserve"> TELECOM DUCT COVER D400 T-MAXi L3C DUCTILE IRON FRAME  CO 1411X528 - 6 TRIANGULAR DUCTILE IRON COVERS - NF P 98-050-2 AUTODECLARED BADGING  5.8/1277 </t>
  </si>
  <si>
    <t xml:space="preserve"> TELECOM DUCT COVER D400 T-MAXi L3C DUCTILE IRON FRAME  CO 1411X528 - 6 TRIANGULAR DUCTILE IRON COVERS - NF P 98-050-2 AUTODECLARED - BADGING </t>
  </si>
  <si>
    <t xml:space="preserve"> TELECOM DUCT COVER D400 T-MAXi L3C DUCTILE IRON FRAME  CO 1411X528 - 6 TRIANGULAR DUCTILE IRON COVERS - NF P 98-050-2 AUTODECLARED BADGING H</t>
  </si>
  <si>
    <t xml:space="preserve"> TELECOM DUCT COVER D400 T-MAXi L3C DUCTILE IRON FRAME  CO 1161X390 - 4 TRIANGULAR DUCTILE IRON COVERS - NF P 98-050-2 AUTODECLARED BADGING A 5.8/1370 </t>
  </si>
  <si>
    <t xml:space="preserve"> TELECOM DUCT COVER D400 T-MAXi L3C DUCTILE IRON FRAME  CO 1411X528 - 6 TRIANGULAR DUCTILE IRON COVERS - NF P 98-050-2 AUTODECLARED BADGING LOGO </t>
  </si>
  <si>
    <t xml:space="preserve"> TELECOM DUCT COVER D400 T-MAXi L3C DUCTILE IRON FRAME  CO 1411X528 - 6 TRIANGULAR DUCTILE IRON COVERS - NF P 98-050-2 AUTODECLARED - BADGING  5.8/1386</t>
  </si>
  <si>
    <t>E-OPT-EMAX D400 1500X750X100 KM</t>
  </si>
  <si>
    <t>E600 610X610X150MM DOUBLE TRIANGULAR COVER AND FRAME KITE MARKED UNCOATED WITH INSTALL PLUS LEVELLING FEET</t>
  </si>
  <si>
    <t>E600 1220X685X150MM DOUBLE MULTIPLE DOUBLE TRIANGULAR COVERS AND FRAME KITE MARKED UNCOATED WITH INSTALL PLUS LEVELLING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</si>
</sst>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quot;(&quot;#,##0&quot;)&quot;;&quot;-&quot;"/>
    <numFmt numFmtId="165" formatCode="&quot; &quot;#,##0.00&quot; &quot;;&quot;-&quot;#,##0.00&quot; &quot;;&quot; &quot;&quot;-&quot;#&quot; &quot;;&quot; &quot;@&quot; &quot;"/>
    <numFmt numFmtId="166" formatCode="0.0"/>
  </numFmts>
  <fonts count="38" x14ac:knownFonts="1">
    <font>
      <sz val="11"/>
      <color rgb="FF000000"/>
      <name val="Calibri"/>
      <family val="2"/>
    </font>
    <font>
      <sz val="11"/>
      <color theme="1"/>
      <name val="Calibri"/>
      <family val="2"/>
      <scheme val="minor"/>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sz val="12"/>
      <color rgb="FF000000"/>
      <name val="Arial"/>
      <family val="2"/>
    </font>
    <font>
      <i/>
      <sz val="11"/>
      <color rgb="FF000000"/>
      <name val="Arial"/>
      <family val="2"/>
    </font>
    <font>
      <b/>
      <sz val="12"/>
      <color rgb="FF000000"/>
      <name val="Arial"/>
      <family val="2"/>
    </font>
    <font>
      <u/>
      <sz val="12"/>
      <color rgb="FF0563C1"/>
      <name val="Arial"/>
      <family val="2"/>
    </font>
    <font>
      <b/>
      <u/>
      <sz val="12"/>
      <color rgb="FF0563C1"/>
      <name val="Arial"/>
      <family val="2"/>
    </font>
    <font>
      <b/>
      <u/>
      <sz val="11"/>
      <color rgb="FF0563C1"/>
      <name val="Arial"/>
      <family val="2"/>
    </font>
    <font>
      <b/>
      <i/>
      <sz val="11"/>
      <color rgb="FFFFFFFF"/>
      <name val="Arial"/>
      <family val="2"/>
    </font>
    <font>
      <i/>
      <sz val="11"/>
      <color rgb="FFFF0000"/>
      <name val="Arial"/>
      <family val="2"/>
    </font>
    <font>
      <i/>
      <sz val="9"/>
      <color rgb="FF000000"/>
      <name val="Arial"/>
      <family val="2"/>
    </font>
    <font>
      <i/>
      <sz val="8"/>
      <color rgb="FFFF0000"/>
      <name val="Arial"/>
      <family val="2"/>
    </font>
    <font>
      <sz val="9"/>
      <color rgb="FF000000"/>
      <name val="Arial"/>
      <family val="2"/>
    </font>
    <font>
      <sz val="11"/>
      <color rgb="FFFF0000"/>
      <name val="Arial"/>
      <family val="2"/>
    </font>
    <font>
      <b/>
      <i/>
      <sz val="14"/>
      <color rgb="FF000000"/>
      <name val="Arial"/>
      <family val="2"/>
    </font>
    <font>
      <b/>
      <u/>
      <sz val="11"/>
      <color rgb="FF000000"/>
      <name val="Arial"/>
      <family val="2"/>
    </font>
    <font>
      <i/>
      <sz val="8"/>
      <color rgb="FF000000"/>
      <name val="Arial"/>
      <family val="2"/>
    </font>
    <font>
      <b/>
      <i/>
      <sz val="12"/>
      <color rgb="FFFFFFFF"/>
      <name val="Arial"/>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sz val="8"/>
      <color rgb="FF000000"/>
      <name val="Arial"/>
      <family val="2"/>
    </font>
    <font>
      <b/>
      <sz val="14"/>
      <color rgb="FF000000"/>
      <name val="Arial"/>
      <family val="2"/>
    </font>
    <font>
      <i/>
      <sz val="11"/>
      <color rgb="FF353535"/>
      <name val="Arial"/>
      <family val="2"/>
    </font>
    <font>
      <sz val="11"/>
      <name val="Arial"/>
      <family val="2"/>
    </font>
  </fonts>
  <fills count="14">
    <fill>
      <patternFill patternType="none"/>
    </fill>
    <fill>
      <patternFill patternType="gray125"/>
    </fill>
    <fill>
      <patternFill patternType="solid">
        <fgColor rgb="FFCC0320"/>
        <bgColor rgb="FFCC0320"/>
      </patternFill>
    </fill>
    <fill>
      <patternFill patternType="solid">
        <fgColor rgb="FFFFFFFF"/>
        <bgColor rgb="FFFFFFFF"/>
      </patternFill>
    </fill>
    <fill>
      <patternFill patternType="solid">
        <fgColor rgb="FFC00000"/>
        <bgColor rgb="FFC00000"/>
      </patternFill>
    </fill>
    <fill>
      <patternFill patternType="solid">
        <fgColor rgb="FFD0CECE"/>
        <bgColor rgb="FFD0CECE"/>
      </patternFill>
    </fill>
    <fill>
      <patternFill patternType="solid">
        <fgColor rgb="FFFA9095"/>
        <bgColor rgb="FFFA9095"/>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F2F2F2"/>
        <bgColor rgb="FFF2F2F2"/>
      </patternFill>
    </fill>
    <fill>
      <patternFill patternType="solid">
        <fgColor rgb="FFBFBFBF"/>
        <bgColor rgb="FFBFBFBF"/>
      </patternFill>
    </fill>
    <fill>
      <patternFill patternType="solid">
        <fgColor rgb="FFE7E6E6"/>
        <bgColor rgb="FFE7E6E6"/>
      </patternFill>
    </fill>
    <fill>
      <patternFill patternType="solid">
        <fgColor rgb="FFDBDBDB"/>
        <bgColor rgb="FFDBDBDB"/>
      </patternFill>
    </fill>
  </fills>
  <borders count="86">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style="medium">
        <color rgb="FF000000"/>
      </right>
      <top/>
      <bottom/>
      <diagonal/>
    </border>
    <border>
      <left style="thin">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right style="thin">
        <color rgb="FF000000"/>
      </right>
      <top/>
      <bottom/>
      <diagonal/>
    </border>
    <border>
      <left style="medium">
        <color rgb="FF000000"/>
      </left>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medium">
        <color rgb="FF000000"/>
      </left>
      <right style="thin">
        <color rgb="FF000000"/>
      </right>
      <top style="thin">
        <color rgb="FF000000"/>
      </top>
      <bottom/>
      <diagonal/>
    </border>
    <border>
      <left/>
      <right style="medium">
        <color indexed="64"/>
      </right>
      <top/>
      <bottom style="medium">
        <color indexed="64"/>
      </bottom>
      <diagonal/>
    </border>
    <border>
      <left style="medium">
        <color indexed="64"/>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s>
  <cellStyleXfs count="7">
    <xf numFmtId="0" fontId="0" fillId="0" borderId="0"/>
    <xf numFmtId="165" fontId="2"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Border="0" applyProtection="0"/>
    <xf numFmtId="0" fontId="6" fillId="2" borderId="1" applyNumberFormat="0" applyProtection="0">
      <alignment vertical="center" wrapText="1"/>
    </xf>
  </cellStyleXfs>
  <cellXfs count="526">
    <xf numFmtId="0" fontId="0" fillId="0" borderId="0" xfId="0"/>
    <xf numFmtId="0" fontId="7" fillId="3" borderId="0" xfId="0" applyFont="1" applyFill="1" applyAlignment="1">
      <alignment horizontal="left"/>
    </xf>
    <xf numFmtId="0" fontId="7" fillId="0" borderId="0" xfId="0" applyFont="1" applyAlignment="1">
      <alignment horizontal="left"/>
    </xf>
    <xf numFmtId="0" fontId="9" fillId="3" borderId="0" xfId="0" applyFont="1" applyFill="1" applyAlignment="1">
      <alignment horizontal="center" wrapText="1"/>
    </xf>
    <xf numFmtId="0" fontId="10" fillId="5" borderId="3" xfId="0" applyFont="1" applyFill="1" applyBorder="1" applyAlignment="1">
      <alignment horizontal="left" vertical="center"/>
    </xf>
    <xf numFmtId="0" fontId="7" fillId="0" borderId="4" xfId="0" applyFont="1" applyBorder="1" applyAlignment="1">
      <alignment horizontal="center" vertical="center"/>
    </xf>
    <xf numFmtId="0" fontId="10" fillId="5" borderId="5" xfId="0" applyFont="1" applyFill="1" applyBorder="1" applyAlignment="1">
      <alignment horizontal="left" vertical="center"/>
    </xf>
    <xf numFmtId="0" fontId="7" fillId="0" borderId="6" xfId="0" applyFont="1" applyBorder="1" applyAlignment="1">
      <alignment horizontal="center" vertical="center"/>
    </xf>
    <xf numFmtId="0" fontId="11" fillId="3" borderId="0" xfId="0" applyFont="1" applyFill="1" applyAlignment="1">
      <alignment horizontal="left" vertical="center"/>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3" borderId="0" xfId="0" applyFont="1" applyFill="1" applyAlignment="1">
      <alignment horizontal="center" vertical="center"/>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2" fillId="6" borderId="2" xfId="0" applyFont="1" applyFill="1" applyBorder="1" applyAlignment="1">
      <alignment horizontal="center" vertical="center"/>
    </xf>
    <xf numFmtId="0" fontId="7" fillId="3" borderId="0" xfId="0" applyFont="1" applyFill="1" applyAlignment="1">
      <alignment horizontal="left" wrapText="1"/>
    </xf>
    <xf numFmtId="0" fontId="9" fillId="3" borderId="0" xfId="0" applyFont="1" applyFill="1" applyAlignment="1">
      <alignment horizontal="left"/>
    </xf>
    <xf numFmtId="0" fontId="7" fillId="3" borderId="0" xfId="0" applyFont="1" applyFill="1" applyAlignment="1">
      <alignment horizontal="left" vertical="center"/>
    </xf>
    <xf numFmtId="0" fontId="14" fillId="3" borderId="0" xfId="0" applyFont="1" applyFill="1" applyAlignment="1">
      <alignment horizontal="left" vertical="center"/>
    </xf>
    <xf numFmtId="0" fontId="14" fillId="3" borderId="0" xfId="0" applyFont="1" applyFill="1" applyAlignment="1">
      <alignment horizontal="left"/>
    </xf>
    <xf numFmtId="0" fontId="7" fillId="7" borderId="2" xfId="0" applyFont="1" applyFill="1" applyBorder="1" applyAlignment="1">
      <alignment horizontal="left"/>
    </xf>
    <xf numFmtId="0" fontId="7" fillId="3" borderId="0" xfId="0" applyFont="1" applyFill="1"/>
    <xf numFmtId="0" fontId="7" fillId="0" borderId="0" xfId="0" applyFont="1"/>
    <xf numFmtId="0" fontId="13" fillId="3" borderId="0" xfId="0" applyFont="1" applyFill="1"/>
    <xf numFmtId="0" fontId="15" fillId="3" borderId="0" xfId="0" applyFont="1" applyFill="1" applyAlignment="1">
      <alignment vertical="center"/>
    </xf>
    <xf numFmtId="0" fontId="16" fillId="0" borderId="0" xfId="4" applyFont="1"/>
    <xf numFmtId="0" fontId="7" fillId="3" borderId="0" xfId="0" applyFont="1" applyFill="1" applyAlignment="1">
      <alignment vertical="center"/>
    </xf>
    <xf numFmtId="0" fontId="7" fillId="0" borderId="0" xfId="0" applyFont="1" applyAlignment="1">
      <alignment vertical="center"/>
    </xf>
    <xf numFmtId="0" fontId="17" fillId="3" borderId="0" xfId="4" applyFont="1" applyFill="1"/>
    <xf numFmtId="0" fontId="17" fillId="3" borderId="0" xfId="4" applyFont="1" applyFill="1" applyAlignment="1">
      <alignment vertical="center"/>
    </xf>
    <xf numFmtId="0" fontId="15" fillId="3" borderId="0" xfId="0" applyFont="1" applyFill="1"/>
    <xf numFmtId="0" fontId="18" fillId="3" borderId="0" xfId="4" applyFont="1" applyFill="1" applyAlignment="1">
      <alignment vertical="center"/>
    </xf>
    <xf numFmtId="0" fontId="10" fillId="8" borderId="9" xfId="0" applyFont="1" applyFill="1" applyBorder="1" applyAlignment="1">
      <alignment vertical="center"/>
    </xf>
    <xf numFmtId="0" fontId="10" fillId="8" borderId="11" xfId="0" applyFont="1" applyFill="1" applyBorder="1" applyAlignment="1">
      <alignment wrapText="1"/>
    </xf>
    <xf numFmtId="0" fontId="14" fillId="0" borderId="12" xfId="0" applyFont="1" applyBorder="1" applyAlignment="1">
      <alignment horizontal="center" vertical="center"/>
    </xf>
    <xf numFmtId="0" fontId="14" fillId="0" borderId="13" xfId="0" applyFont="1" applyBorder="1" applyAlignment="1">
      <alignment horizontal="center" vertical="center" wrapText="1"/>
    </xf>
    <xf numFmtId="0" fontId="10" fillId="8" borderId="5" xfId="0" applyFont="1" applyFill="1" applyBorder="1" applyAlignment="1">
      <alignment vertical="center"/>
    </xf>
    <xf numFmtId="0" fontId="10" fillId="8" borderId="11" xfId="0" applyFont="1" applyFill="1" applyBorder="1" applyAlignment="1">
      <alignment horizontal="center" vertical="center" wrapText="1"/>
    </xf>
    <xf numFmtId="0" fontId="10" fillId="0" borderId="0" xfId="0" applyFont="1" applyAlignment="1">
      <alignment vertical="center"/>
    </xf>
    <xf numFmtId="0" fontId="20" fillId="0" borderId="0" xfId="0" applyFont="1" applyAlignment="1">
      <alignment horizontal="left" vertical="center" wrapText="1"/>
    </xf>
    <xf numFmtId="0" fontId="10" fillId="8" borderId="14" xfId="0" applyFont="1" applyFill="1" applyBorder="1" applyAlignment="1">
      <alignment horizontal="center" vertical="center" wrapText="1"/>
    </xf>
    <xf numFmtId="0" fontId="7" fillId="0" borderId="15" xfId="0" applyFont="1" applyBorder="1" applyAlignment="1">
      <alignment horizontal="center" wrapText="1"/>
    </xf>
    <xf numFmtId="0" fontId="7" fillId="0" borderId="6" xfId="0" applyFont="1" applyBorder="1" applyAlignment="1">
      <alignment horizontal="center" wrapText="1"/>
    </xf>
    <xf numFmtId="0" fontId="14" fillId="9" borderId="16" xfId="0" applyFont="1" applyFill="1" applyBorder="1"/>
    <xf numFmtId="0" fontId="7" fillId="9" borderId="17" xfId="0" applyFont="1" applyFill="1" applyBorder="1"/>
    <xf numFmtId="0" fontId="7" fillId="9" borderId="18" xfId="0" applyFont="1" applyFill="1" applyBorder="1"/>
    <xf numFmtId="0" fontId="14" fillId="9" borderId="19" xfId="0" applyFont="1" applyFill="1" applyBorder="1"/>
    <xf numFmtId="0" fontId="7" fillId="9" borderId="20" xfId="0" applyFont="1" applyFill="1" applyBorder="1"/>
    <xf numFmtId="0" fontId="7" fillId="9" borderId="21" xfId="0" applyFont="1" applyFill="1" applyBorder="1"/>
    <xf numFmtId="0" fontId="11" fillId="3" borderId="0" xfId="0" applyFont="1" applyFill="1"/>
    <xf numFmtId="0" fontId="19" fillId="4" borderId="8" xfId="0" applyFont="1" applyFill="1" applyBorder="1" applyAlignment="1">
      <alignment horizontal="center" vertical="center"/>
    </xf>
    <xf numFmtId="0" fontId="10" fillId="8" borderId="22"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25" xfId="0" applyFont="1" applyFill="1" applyBorder="1" applyAlignment="1">
      <alignment horizontal="center" vertical="center" wrapText="1"/>
    </xf>
    <xf numFmtId="0" fontId="10" fillId="8" borderId="26" xfId="0" applyFont="1" applyFill="1" applyBorder="1" applyAlignment="1">
      <alignment horizontal="center" vertical="center" wrapText="1"/>
    </xf>
    <xf numFmtId="0" fontId="22" fillId="3" borderId="0" xfId="0" applyFont="1" applyFill="1" applyAlignment="1">
      <alignment wrapText="1"/>
    </xf>
    <xf numFmtId="0" fontId="7" fillId="0" borderId="31" xfId="0" applyFont="1" applyBorder="1" applyAlignment="1">
      <alignment vertical="center" wrapText="1"/>
    </xf>
    <xf numFmtId="0" fontId="7" fillId="0" borderId="5" xfId="0" applyFont="1" applyBorder="1" applyAlignment="1">
      <alignment vertical="center" wrapText="1"/>
    </xf>
    <xf numFmtId="0" fontId="7" fillId="11" borderId="9" xfId="0" applyFont="1" applyFill="1" applyBorder="1" applyAlignment="1">
      <alignment vertical="center" wrapText="1"/>
    </xf>
    <xf numFmtId="0" fontId="7" fillId="11" borderId="5" xfId="0" applyFont="1" applyFill="1" applyBorder="1" applyAlignment="1">
      <alignment vertical="center" wrapText="1"/>
    </xf>
    <xf numFmtId="0" fontId="7" fillId="9" borderId="19" xfId="0" applyFont="1" applyFill="1" applyBorder="1"/>
    <xf numFmtId="0" fontId="20" fillId="3" borderId="0" xfId="0" applyFont="1" applyFill="1"/>
    <xf numFmtId="0" fontId="10" fillId="11" borderId="7" xfId="6" applyFont="1" applyFill="1" applyBorder="1" applyAlignment="1" applyProtection="1">
      <alignment horizontal="center" vertical="center" wrapText="1"/>
    </xf>
    <xf numFmtId="0" fontId="10" fillId="11" borderId="2" xfId="6" applyFont="1" applyFill="1" applyBorder="1" applyAlignment="1" applyProtection="1">
      <alignment horizontal="center" vertical="center" wrapText="1"/>
    </xf>
    <xf numFmtId="0" fontId="10" fillId="11" borderId="40" xfId="6" applyFont="1" applyFill="1" applyBorder="1" applyAlignment="1" applyProtection="1">
      <alignment horizontal="center" vertical="center" wrapText="1"/>
    </xf>
    <xf numFmtId="0" fontId="24" fillId="3" borderId="0" xfId="0" applyFont="1" applyFill="1"/>
    <xf numFmtId="0" fontId="24" fillId="0" borderId="0" xfId="0" applyFont="1"/>
    <xf numFmtId="0" fontId="7" fillId="0" borderId="1" xfId="0" applyFont="1" applyBorder="1" applyAlignment="1">
      <alignment wrapText="1"/>
    </xf>
    <xf numFmtId="0" fontId="18" fillId="3" borderId="0" xfId="4" applyFont="1" applyFill="1" applyAlignment="1">
      <alignment horizontal="left" vertical="center"/>
    </xf>
    <xf numFmtId="0" fontId="18" fillId="3" borderId="0" xfId="4" applyFont="1" applyFill="1" applyAlignment="1">
      <alignment horizontal="center" vertical="center"/>
    </xf>
    <xf numFmtId="0" fontId="7" fillId="3" borderId="0" xfId="0" applyFont="1" applyFill="1" applyAlignment="1">
      <alignment horizontal="center"/>
    </xf>
    <xf numFmtId="0" fontId="8" fillId="0" borderId="3" xfId="0" applyFont="1" applyBorder="1" applyAlignment="1">
      <alignment horizontal="left" vertical="center"/>
    </xf>
    <xf numFmtId="0" fontId="7" fillId="3" borderId="42" xfId="0" applyFont="1" applyFill="1" applyBorder="1" applyAlignment="1">
      <alignment horizontal="left"/>
    </xf>
    <xf numFmtId="0" fontId="10" fillId="5" borderId="27" xfId="0" applyFont="1" applyFill="1" applyBorder="1" applyAlignment="1">
      <alignment horizontal="left" vertical="center"/>
    </xf>
    <xf numFmtId="0" fontId="7" fillId="0" borderId="43" xfId="0" applyFont="1" applyBorder="1" applyAlignment="1">
      <alignment vertical="center"/>
    </xf>
    <xf numFmtId="0" fontId="7" fillId="3" borderId="3" xfId="0" applyFont="1" applyFill="1" applyBorder="1" applyAlignment="1">
      <alignment horizontal="left"/>
    </xf>
    <xf numFmtId="0" fontId="20" fillId="0" borderId="3" xfId="0" applyFont="1" applyBorder="1" applyAlignment="1">
      <alignment horizontal="center" vertical="center" wrapText="1"/>
    </xf>
    <xf numFmtId="0" fontId="10" fillId="5" borderId="44" xfId="0" applyFont="1" applyFill="1" applyBorder="1" applyAlignment="1">
      <alignment horizontal="left" vertical="center"/>
    </xf>
    <xf numFmtId="0" fontId="7" fillId="9" borderId="46" xfId="0" applyFont="1" applyFill="1" applyBorder="1" applyAlignment="1">
      <alignment horizontal="left"/>
    </xf>
    <xf numFmtId="0" fontId="10" fillId="9" borderId="47" xfId="0" applyFont="1" applyFill="1" applyBorder="1" applyAlignment="1">
      <alignment horizontal="left"/>
    </xf>
    <xf numFmtId="0" fontId="7" fillId="9" borderId="47" xfId="0" applyFont="1" applyFill="1" applyBorder="1" applyAlignment="1">
      <alignment horizontal="left"/>
    </xf>
    <xf numFmtId="0" fontId="7" fillId="9" borderId="48" xfId="0" applyFont="1" applyFill="1" applyBorder="1" applyAlignment="1">
      <alignment horizontal="left"/>
    </xf>
    <xf numFmtId="0" fontId="7" fillId="9" borderId="3" xfId="0" applyFont="1" applyFill="1" applyBorder="1" applyAlignment="1">
      <alignment horizontal="left"/>
    </xf>
    <xf numFmtId="0" fontId="10" fillId="9" borderId="0" xfId="0" applyFont="1" applyFill="1" applyAlignment="1">
      <alignment horizontal="left"/>
    </xf>
    <xf numFmtId="0" fontId="7" fillId="9" borderId="0" xfId="0" applyFont="1" applyFill="1" applyAlignment="1">
      <alignment horizontal="left"/>
    </xf>
    <xf numFmtId="0" fontId="7" fillId="9" borderId="42" xfId="0" applyFont="1" applyFill="1" applyBorder="1" applyAlignment="1">
      <alignment horizontal="left"/>
    </xf>
    <xf numFmtId="0" fontId="7" fillId="9" borderId="0" xfId="0" applyFont="1" applyFill="1" applyAlignment="1">
      <alignment horizontal="center"/>
    </xf>
    <xf numFmtId="0" fontId="7" fillId="9" borderId="50" xfId="0" applyFont="1" applyFill="1" applyBorder="1" applyAlignment="1">
      <alignment horizontal="left"/>
    </xf>
    <xf numFmtId="0" fontId="10" fillId="9" borderId="51" xfId="0" applyFont="1" applyFill="1" applyBorder="1" applyAlignment="1">
      <alignment horizontal="center"/>
    </xf>
    <xf numFmtId="0" fontId="7" fillId="9" borderId="51" xfId="0" applyFont="1" applyFill="1" applyBorder="1" applyAlignment="1">
      <alignment horizontal="left"/>
    </xf>
    <xf numFmtId="0" fontId="7" fillId="9" borderId="52" xfId="0" applyFont="1" applyFill="1" applyBorder="1" applyAlignment="1">
      <alignment horizontal="left"/>
    </xf>
    <xf numFmtId="0" fontId="11" fillId="3" borderId="0" xfId="0" applyFont="1" applyFill="1" applyAlignment="1">
      <alignment horizontal="left"/>
    </xf>
    <xf numFmtId="0" fontId="11" fillId="3" borderId="0" xfId="0" applyFont="1" applyFill="1" applyAlignment="1">
      <alignment horizontal="center"/>
    </xf>
    <xf numFmtId="0" fontId="25" fillId="3" borderId="0" xfId="0" applyFont="1" applyFill="1" applyAlignment="1">
      <alignment horizontal="left"/>
    </xf>
    <xf numFmtId="0" fontId="25" fillId="3" borderId="0" xfId="0" applyFont="1" applyFill="1" applyAlignment="1">
      <alignment horizontal="center"/>
    </xf>
    <xf numFmtId="0" fontId="10" fillId="5" borderId="22" xfId="0" applyFont="1" applyFill="1" applyBorder="1" applyAlignment="1">
      <alignment horizontal="center" vertical="center"/>
    </xf>
    <xf numFmtId="0" fontId="10" fillId="5" borderId="25" xfId="0" applyFont="1" applyFill="1" applyBorder="1" applyAlignment="1">
      <alignment horizontal="center" vertical="center"/>
    </xf>
    <xf numFmtId="0" fontId="10" fillId="5" borderId="47"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25" xfId="0" applyFont="1" applyFill="1" applyBorder="1" applyAlignment="1">
      <alignment horizontal="center" vertical="center"/>
    </xf>
    <xf numFmtId="0" fontId="9" fillId="5" borderId="48" xfId="0" applyFont="1" applyFill="1" applyBorder="1" applyAlignment="1">
      <alignment horizontal="center" vertical="center"/>
    </xf>
    <xf numFmtId="0" fontId="7" fillId="12" borderId="53" xfId="0" applyFont="1" applyFill="1" applyBorder="1" applyAlignment="1">
      <alignment horizontal="left" indent="1"/>
    </xf>
    <xf numFmtId="0" fontId="7" fillId="12" borderId="29" xfId="0" applyFont="1" applyFill="1" applyBorder="1" applyAlignment="1">
      <alignment horizontal="center"/>
    </xf>
    <xf numFmtId="0" fontId="7" fillId="0" borderId="27" xfId="0" applyFont="1" applyBorder="1" applyAlignment="1">
      <alignment horizontal="center" vertical="center"/>
    </xf>
    <xf numFmtId="3" fontId="7" fillId="0" borderId="30" xfId="0" applyNumberFormat="1" applyFont="1" applyBorder="1" applyAlignment="1">
      <alignment horizontal="center" vertical="center"/>
    </xf>
    <xf numFmtId="0" fontId="7" fillId="0" borderId="30" xfId="0" applyFont="1" applyBorder="1" applyAlignment="1">
      <alignment horizontal="center" vertical="center"/>
    </xf>
    <xf numFmtId="3" fontId="7" fillId="0" borderId="54" xfId="0" applyNumberFormat="1" applyFont="1" applyBorder="1" applyAlignment="1">
      <alignment horizontal="center" vertical="center"/>
    </xf>
    <xf numFmtId="0" fontId="7" fillId="12" borderId="11" xfId="0" applyFont="1" applyFill="1" applyBorder="1" applyAlignment="1">
      <alignment horizontal="left" vertical="center" indent="3"/>
    </xf>
    <xf numFmtId="0" fontId="7" fillId="12" borderId="55" xfId="0" applyFont="1" applyFill="1" applyBorder="1" applyAlignment="1">
      <alignment horizontal="center" vertical="center"/>
    </xf>
    <xf numFmtId="0" fontId="7" fillId="0" borderId="9" xfId="0" applyFont="1" applyBorder="1" applyAlignment="1">
      <alignment horizontal="center" vertical="center"/>
    </xf>
    <xf numFmtId="0" fontId="7" fillId="0" borderId="21" xfId="0" applyFont="1" applyBorder="1" applyAlignment="1">
      <alignment horizontal="center" vertical="center"/>
    </xf>
    <xf numFmtId="3" fontId="7" fillId="0" borderId="21" xfId="0" applyNumberFormat="1" applyFont="1" applyBorder="1" applyAlignment="1">
      <alignment horizontal="center" vertical="center"/>
    </xf>
    <xf numFmtId="3" fontId="7" fillId="0" borderId="56" xfId="0" applyNumberFormat="1" applyFont="1" applyBorder="1" applyAlignment="1">
      <alignment horizontal="center" vertical="center"/>
    </xf>
    <xf numFmtId="0" fontId="7" fillId="12" borderId="11" xfId="0" applyFont="1" applyFill="1" applyBorder="1" applyAlignment="1">
      <alignment horizontal="left" vertical="center" indent="1"/>
    </xf>
    <xf numFmtId="0" fontId="7" fillId="12" borderId="3" xfId="0" applyFont="1" applyFill="1" applyBorder="1" applyAlignment="1">
      <alignment horizontal="left" vertical="center" indent="1"/>
    </xf>
    <xf numFmtId="0" fontId="7" fillId="12" borderId="49" xfId="0" applyFont="1" applyFill="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3" fontId="7" fillId="0" borderId="58" xfId="0" applyNumberFormat="1" applyFont="1" applyBorder="1" applyAlignment="1">
      <alignment horizontal="center" vertical="center"/>
    </xf>
    <xf numFmtId="3" fontId="7" fillId="0" borderId="42" xfId="0" applyNumberFormat="1" applyFont="1" applyBorder="1" applyAlignment="1">
      <alignment horizontal="center" vertical="center"/>
    </xf>
    <xf numFmtId="0" fontId="7" fillId="12" borderId="59" xfId="0" applyFont="1" applyFill="1" applyBorder="1" applyAlignment="1">
      <alignment horizontal="left" vertical="center" indent="1"/>
    </xf>
    <xf numFmtId="0" fontId="7" fillId="12" borderId="33" xfId="0" applyFont="1" applyFill="1" applyBorder="1" applyAlignment="1">
      <alignment horizontal="center" vertical="center"/>
    </xf>
    <xf numFmtId="0" fontId="7" fillId="0" borderId="31" xfId="0" applyFont="1" applyBorder="1" applyAlignment="1">
      <alignment horizontal="center" vertical="center"/>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3" fontId="7" fillId="0" borderId="35" xfId="0" applyNumberFormat="1" applyFont="1" applyBorder="1" applyAlignment="1">
      <alignment horizontal="center" vertical="center"/>
    </xf>
    <xf numFmtId="0" fontId="7" fillId="0" borderId="34" xfId="0" applyFont="1" applyBorder="1" applyAlignment="1">
      <alignment horizontal="center" vertical="center"/>
    </xf>
    <xf numFmtId="0" fontId="7" fillId="12" borderId="14" xfId="0" applyFont="1" applyFill="1" applyBorder="1" applyAlignment="1">
      <alignment horizontal="left" vertical="center" indent="1"/>
    </xf>
    <xf numFmtId="0" fontId="7" fillId="12" borderId="37" xfId="0" applyFont="1" applyFill="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3" fontId="7" fillId="0" borderId="15" xfId="0" applyNumberFormat="1" applyFont="1" applyBorder="1" applyAlignment="1">
      <alignment horizontal="center" vertical="center"/>
    </xf>
    <xf numFmtId="3" fontId="7" fillId="0" borderId="6" xfId="0" applyNumberFormat="1" applyFont="1" applyBorder="1" applyAlignment="1">
      <alignment horizontal="center" vertical="center"/>
    </xf>
    <xf numFmtId="0" fontId="7" fillId="0" borderId="38" xfId="0" applyFont="1" applyBorder="1" applyAlignment="1">
      <alignment horizontal="center" vertical="center"/>
    </xf>
    <xf numFmtId="0" fontId="10" fillId="5" borderId="50" xfId="0" applyFont="1" applyFill="1" applyBorder="1" applyAlignment="1">
      <alignment horizontal="left"/>
    </xf>
    <xf numFmtId="0" fontId="10" fillId="5" borderId="60" xfId="0" applyFont="1" applyFill="1" applyBorder="1" applyAlignment="1">
      <alignment horizontal="center"/>
    </xf>
    <xf numFmtId="0" fontId="7" fillId="7" borderId="44" xfId="0" applyFont="1" applyFill="1" applyBorder="1" applyAlignment="1">
      <alignment horizontal="center" vertical="center"/>
    </xf>
    <xf numFmtId="0" fontId="7" fillId="0" borderId="12" xfId="0" applyFont="1" applyBorder="1" applyAlignment="1">
      <alignment horizontal="center" vertical="center"/>
    </xf>
    <xf numFmtId="3" fontId="7" fillId="0" borderId="4" xfId="0" applyNumberFormat="1" applyFont="1" applyBorder="1" applyAlignment="1">
      <alignment horizontal="center" vertical="center"/>
    </xf>
    <xf numFmtId="0" fontId="7" fillId="12" borderId="59" xfId="0" applyFont="1" applyFill="1" applyBorder="1" applyAlignment="1">
      <alignment horizontal="left" indent="1"/>
    </xf>
    <xf numFmtId="0" fontId="7" fillId="12" borderId="33" xfId="0" applyFont="1" applyFill="1" applyBorder="1" applyAlignment="1">
      <alignment horizontal="center"/>
    </xf>
    <xf numFmtId="0" fontId="7" fillId="0" borderId="18" xfId="0" applyFont="1" applyBorder="1" applyAlignment="1">
      <alignment horizontal="center" vertical="center"/>
    </xf>
    <xf numFmtId="0" fontId="7" fillId="0" borderId="39" xfId="0" applyFont="1" applyBorder="1" applyAlignment="1">
      <alignment horizontal="center" vertical="center"/>
    </xf>
    <xf numFmtId="3" fontId="7" fillId="0" borderId="39" xfId="0" applyNumberFormat="1" applyFont="1" applyBorder="1" applyAlignment="1">
      <alignment horizontal="center" vertical="center"/>
    </xf>
    <xf numFmtId="3" fontId="7" fillId="0" borderId="61" xfId="0" applyNumberFormat="1" applyFont="1" applyBorder="1" applyAlignment="1">
      <alignment horizontal="center" vertical="center"/>
    </xf>
    <xf numFmtId="0" fontId="10" fillId="5" borderId="7" xfId="0" applyFont="1" applyFill="1" applyBorder="1" applyAlignment="1">
      <alignment horizontal="left" vertical="center"/>
    </xf>
    <xf numFmtId="0" fontId="10" fillId="5" borderId="2" xfId="0" applyFont="1" applyFill="1" applyBorder="1" applyAlignment="1">
      <alignment horizontal="center" vertical="center"/>
    </xf>
    <xf numFmtId="0" fontId="7" fillId="7" borderId="62" xfId="0" applyFont="1" applyFill="1" applyBorder="1" applyAlignment="1">
      <alignment horizontal="center" vertical="center"/>
    </xf>
    <xf numFmtId="0" fontId="7" fillId="7" borderId="63" xfId="0" applyFont="1" applyFill="1" applyBorder="1" applyAlignment="1">
      <alignment horizontal="center" vertical="center"/>
    </xf>
    <xf numFmtId="3" fontId="7" fillId="7" borderId="63" xfId="0" applyNumberFormat="1" applyFont="1" applyFill="1" applyBorder="1" applyAlignment="1">
      <alignment horizontal="center" vertical="center"/>
    </xf>
    <xf numFmtId="3" fontId="7" fillId="7" borderId="10" xfId="0" applyNumberFormat="1" applyFont="1" applyFill="1" applyBorder="1" applyAlignment="1">
      <alignment horizontal="center" vertical="center"/>
    </xf>
    <xf numFmtId="0" fontId="10" fillId="12" borderId="3" xfId="0" applyFont="1" applyFill="1" applyBorder="1" applyAlignment="1">
      <alignment horizontal="left" vertical="center" wrapText="1"/>
    </xf>
    <xf numFmtId="0" fontId="10" fillId="12" borderId="49" xfId="0" applyFont="1" applyFill="1" applyBorder="1" applyAlignment="1">
      <alignment horizontal="center" vertical="center" wrapText="1"/>
    </xf>
    <xf numFmtId="0" fontId="7" fillId="7" borderId="58" xfId="0" applyFont="1" applyFill="1" applyBorder="1" applyAlignment="1">
      <alignment horizontal="center" vertical="center"/>
    </xf>
    <xf numFmtId="0" fontId="7" fillId="7" borderId="64" xfId="0" applyFont="1" applyFill="1" applyBorder="1" applyAlignment="1">
      <alignment horizontal="center" vertical="center"/>
    </xf>
    <xf numFmtId="0" fontId="7" fillId="7" borderId="65" xfId="0" applyFont="1" applyFill="1" applyBorder="1" applyAlignment="1">
      <alignment horizontal="center" vertical="center"/>
    </xf>
    <xf numFmtId="0" fontId="7" fillId="0" borderId="0" xfId="0" applyFont="1" applyAlignment="1">
      <alignment horizontal="left" vertical="center"/>
    </xf>
    <xf numFmtId="0" fontId="10" fillId="12" borderId="53" xfId="0" applyFont="1" applyFill="1" applyBorder="1" applyAlignment="1">
      <alignment horizontal="left" vertical="center" wrapText="1"/>
    </xf>
    <xf numFmtId="0" fontId="10" fillId="12" borderId="29" xfId="0" applyFont="1" applyFill="1" applyBorder="1" applyAlignment="1">
      <alignment horizontal="center" vertical="center" wrapText="1"/>
    </xf>
    <xf numFmtId="3" fontId="7" fillId="0" borderId="12" xfId="0" applyNumberFormat="1" applyFont="1" applyBorder="1" applyAlignment="1">
      <alignment horizontal="center" vertical="center"/>
    </xf>
    <xf numFmtId="3" fontId="7" fillId="0" borderId="28" xfId="0" applyNumberFormat="1" applyFont="1" applyBorder="1" applyAlignment="1">
      <alignment horizontal="center" vertical="center"/>
    </xf>
    <xf numFmtId="3" fontId="7" fillId="0" borderId="27" xfId="0" applyNumberFormat="1" applyFont="1" applyBorder="1" applyAlignment="1">
      <alignment horizontal="center" vertical="center"/>
    </xf>
    <xf numFmtId="0" fontId="10" fillId="12" borderId="50" xfId="0" applyFont="1" applyFill="1" applyBorder="1" applyAlignment="1">
      <alignment horizontal="left" vertical="center" wrapText="1"/>
    </xf>
    <xf numFmtId="0" fontId="10" fillId="12" borderId="37" xfId="0" applyFont="1" applyFill="1" applyBorder="1" applyAlignment="1">
      <alignment horizontal="center" vertical="center" wrapText="1"/>
    </xf>
    <xf numFmtId="3" fontId="7" fillId="0" borderId="38" xfId="0" applyNumberFormat="1" applyFont="1" applyBorder="1" applyAlignment="1">
      <alignment horizontal="center" vertical="center"/>
    </xf>
    <xf numFmtId="3" fontId="7" fillId="0" borderId="36" xfId="0" applyNumberFormat="1" applyFont="1" applyBorder="1" applyAlignment="1">
      <alignment horizontal="center" vertical="center"/>
    </xf>
    <xf numFmtId="3" fontId="7" fillId="0" borderId="5" xfId="0" applyNumberFormat="1" applyFont="1" applyBorder="1" applyAlignment="1">
      <alignment horizontal="center" vertical="center"/>
    </xf>
    <xf numFmtId="0" fontId="10" fillId="5" borderId="53" xfId="0" applyFont="1" applyFill="1" applyBorder="1" applyAlignment="1">
      <alignment horizontal="left" vertical="center" wrapText="1"/>
    </xf>
    <xf numFmtId="0" fontId="10" fillId="5" borderId="60" xfId="0" applyFont="1" applyFill="1" applyBorder="1" applyAlignment="1">
      <alignment horizontal="center" vertical="center" wrapText="1"/>
    </xf>
    <xf numFmtId="0" fontId="26" fillId="3" borderId="0" xfId="0" applyFont="1" applyFill="1" applyAlignment="1">
      <alignment horizontal="left"/>
    </xf>
    <xf numFmtId="0" fontId="10" fillId="5" borderId="66" xfId="0" applyFont="1" applyFill="1" applyBorder="1" applyAlignment="1">
      <alignment horizontal="center" vertical="center"/>
    </xf>
    <xf numFmtId="0" fontId="10" fillId="5" borderId="62" xfId="0" applyFont="1" applyFill="1" applyBorder="1" applyAlignment="1">
      <alignment horizontal="center" vertical="center"/>
    </xf>
    <xf numFmtId="0" fontId="10" fillId="5" borderId="67" xfId="0" applyFont="1" applyFill="1" applyBorder="1" applyAlignment="1">
      <alignment horizontal="center" vertical="center"/>
    </xf>
    <xf numFmtId="0" fontId="9" fillId="5" borderId="66" xfId="0" applyFont="1" applyFill="1" applyBorder="1" applyAlignment="1">
      <alignment horizontal="center" vertical="center"/>
    </xf>
    <xf numFmtId="0" fontId="9" fillId="5" borderId="62" xfId="0" applyFont="1" applyFill="1" applyBorder="1" applyAlignment="1">
      <alignment horizontal="center" vertical="center"/>
    </xf>
    <xf numFmtId="0" fontId="9" fillId="5" borderId="40" xfId="0" applyFont="1" applyFill="1" applyBorder="1" applyAlignment="1">
      <alignment horizontal="center" vertical="center"/>
    </xf>
    <xf numFmtId="0" fontId="7" fillId="0" borderId="35" xfId="0" applyFont="1" applyBorder="1" applyAlignment="1">
      <alignment horizontal="center" vertical="center"/>
    </xf>
    <xf numFmtId="0" fontId="7" fillId="12" borderId="68" xfId="0" applyFont="1" applyFill="1" applyBorder="1" applyAlignment="1">
      <alignment horizontal="left" indent="1"/>
    </xf>
    <xf numFmtId="0" fontId="7" fillId="12" borderId="69" xfId="0" applyFont="1" applyFill="1" applyBorder="1" applyAlignment="1">
      <alignment horizontal="center"/>
    </xf>
    <xf numFmtId="0" fontId="7" fillId="0" borderId="61" xfId="0" applyFont="1" applyBorder="1" applyAlignment="1">
      <alignment horizontal="center" vertical="center"/>
    </xf>
    <xf numFmtId="0" fontId="10" fillId="5" borderId="7" xfId="0" applyFont="1" applyFill="1" applyBorder="1" applyAlignment="1">
      <alignment horizontal="left"/>
    </xf>
    <xf numFmtId="0" fontId="10" fillId="5" borderId="2" xfId="0" applyFont="1" applyFill="1" applyBorder="1" applyAlignment="1">
      <alignment horizontal="center"/>
    </xf>
    <xf numFmtId="3" fontId="7" fillId="7" borderId="62" xfId="0" applyNumberFormat="1" applyFont="1" applyFill="1" applyBorder="1" applyAlignment="1">
      <alignment horizontal="center" vertical="center"/>
    </xf>
    <xf numFmtId="3" fontId="7" fillId="7" borderId="40" xfId="0" applyNumberFormat="1" applyFont="1" applyFill="1" applyBorder="1" applyAlignment="1">
      <alignment horizontal="center" vertical="center"/>
    </xf>
    <xf numFmtId="3" fontId="7" fillId="7" borderId="66" xfId="0" applyNumberFormat="1" applyFont="1" applyFill="1" applyBorder="1" applyAlignment="1">
      <alignment horizontal="center" vertical="center"/>
    </xf>
    <xf numFmtId="3" fontId="7" fillId="0" borderId="32" xfId="0" applyNumberFormat="1" applyFont="1" applyBorder="1" applyAlignment="1">
      <alignment horizontal="center" vertical="center"/>
    </xf>
    <xf numFmtId="3" fontId="7" fillId="0" borderId="16" xfId="0" applyNumberFormat="1" applyFont="1" applyBorder="1" applyAlignment="1">
      <alignment horizontal="center" vertical="center"/>
    </xf>
    <xf numFmtId="0" fontId="7" fillId="12" borderId="68" xfId="0" applyFont="1" applyFill="1" applyBorder="1" applyAlignment="1">
      <alignment horizontal="left" vertical="center" indent="1"/>
    </xf>
    <xf numFmtId="0" fontId="7" fillId="12" borderId="69" xfId="0" applyFont="1" applyFill="1" applyBorder="1" applyAlignment="1">
      <alignment horizontal="center" vertical="center"/>
    </xf>
    <xf numFmtId="0" fontId="7" fillId="7" borderId="25" xfId="0" applyFont="1" applyFill="1" applyBorder="1" applyAlignment="1">
      <alignment horizontal="center"/>
    </xf>
    <xf numFmtId="0" fontId="10" fillId="12" borderId="46" xfId="0" applyFont="1" applyFill="1" applyBorder="1" applyAlignment="1">
      <alignment horizontal="left" wrapText="1"/>
    </xf>
    <xf numFmtId="0" fontId="10" fillId="12" borderId="8" xfId="0" applyFont="1" applyFill="1" applyBorder="1" applyAlignment="1">
      <alignment horizontal="center" wrapText="1"/>
    </xf>
    <xf numFmtId="3" fontId="7" fillId="7" borderId="25" xfId="0" applyNumberFormat="1" applyFont="1" applyFill="1" applyBorder="1" applyAlignment="1">
      <alignment horizontal="center"/>
    </xf>
    <xf numFmtId="0" fontId="10" fillId="12" borderId="7" xfId="0" applyFont="1" applyFill="1" applyBorder="1" applyAlignment="1">
      <alignment horizontal="left" vertical="center" wrapText="1"/>
    </xf>
    <xf numFmtId="0" fontId="10" fillId="12" borderId="8" xfId="0" applyFont="1" applyFill="1" applyBorder="1" applyAlignment="1">
      <alignment horizontal="center" vertical="center" wrapText="1"/>
    </xf>
    <xf numFmtId="0" fontId="7" fillId="0" borderId="25" xfId="0" applyFont="1" applyBorder="1" applyAlignment="1">
      <alignment horizontal="center"/>
    </xf>
    <xf numFmtId="0" fontId="7" fillId="0" borderId="23" xfId="0" applyFont="1" applyBorder="1" applyAlignment="1">
      <alignment horizontal="center"/>
    </xf>
    <xf numFmtId="0" fontId="7" fillId="0" borderId="26" xfId="0" applyFont="1" applyBorder="1" applyAlignment="1">
      <alignment horizontal="center"/>
    </xf>
    <xf numFmtId="0" fontId="7" fillId="0" borderId="24" xfId="0" applyFont="1" applyBorder="1" applyAlignment="1">
      <alignment horizontal="center"/>
    </xf>
    <xf numFmtId="0" fontId="10" fillId="12" borderId="14" xfId="0" applyFont="1" applyFill="1" applyBorder="1" applyAlignment="1">
      <alignment horizontal="left" vertical="center"/>
    </xf>
    <xf numFmtId="0" fontId="10" fillId="12" borderId="2" xfId="0" applyFont="1" applyFill="1" applyBorder="1" applyAlignment="1">
      <alignment horizontal="center" vertical="center"/>
    </xf>
    <xf numFmtId="3" fontId="10" fillId="7" borderId="62" xfId="0" applyNumberFormat="1" applyFont="1" applyFill="1" applyBorder="1" applyAlignment="1">
      <alignment horizontal="center" vertical="center"/>
    </xf>
    <xf numFmtId="0" fontId="10" fillId="12" borderId="2" xfId="0" applyFont="1" applyFill="1" applyBorder="1" applyAlignment="1">
      <alignment horizontal="left" wrapText="1"/>
    </xf>
    <xf numFmtId="0" fontId="7" fillId="0" borderId="0" xfId="0" applyFont="1" applyAlignment="1">
      <alignment horizontal="center"/>
    </xf>
    <xf numFmtId="0" fontId="0" fillId="3" borderId="0" xfId="0" applyFill="1" applyAlignment="1">
      <alignment vertical="center" wrapText="1"/>
    </xf>
    <xf numFmtId="0" fontId="12" fillId="4" borderId="8" xfId="0" applyFont="1" applyFill="1" applyBorder="1" applyAlignment="1">
      <alignment horizontal="center" vertical="center"/>
    </xf>
    <xf numFmtId="0" fontId="20" fillId="3" borderId="0" xfId="0" applyFont="1" applyFill="1" applyAlignment="1">
      <alignment vertical="center"/>
    </xf>
    <xf numFmtId="0" fontId="7" fillId="0" borderId="2" xfId="0" applyFont="1" applyBorder="1" applyAlignment="1">
      <alignment horizontal="center" vertical="center" wrapText="1"/>
    </xf>
    <xf numFmtId="0" fontId="20" fillId="0" borderId="0" xfId="0" applyFont="1" applyAlignment="1">
      <alignment vertical="center"/>
    </xf>
    <xf numFmtId="0" fontId="14" fillId="9" borderId="46" xfId="0" applyFont="1" applyFill="1" applyBorder="1" applyAlignment="1">
      <alignment horizontal="left"/>
    </xf>
    <xf numFmtId="0" fontId="7" fillId="3" borderId="0" xfId="0" applyFont="1" applyFill="1" applyAlignment="1">
      <alignment horizontal="center" vertical="center"/>
    </xf>
    <xf numFmtId="0" fontId="14" fillId="9" borderId="50" xfId="0" applyFont="1" applyFill="1" applyBorder="1" applyAlignment="1">
      <alignment horizontal="left"/>
    </xf>
    <xf numFmtId="0" fontId="9" fillId="3" borderId="0" xfId="0" applyFont="1" applyFill="1" applyAlignment="1">
      <alignment horizontal="left" vertical="center"/>
    </xf>
    <xf numFmtId="0" fontId="0" fillId="3" borderId="0" xfId="0" applyFill="1" applyAlignment="1">
      <alignment horizontal="center" vertical="center" wrapText="1"/>
    </xf>
    <xf numFmtId="0" fontId="24" fillId="3" borderId="0" xfId="0" applyFont="1" applyFill="1" applyAlignment="1">
      <alignment horizontal="left"/>
    </xf>
    <xf numFmtId="0" fontId="12" fillId="4" borderId="46" xfId="0" applyFont="1" applyFill="1" applyBorder="1" applyAlignment="1">
      <alignment horizontal="center"/>
    </xf>
    <xf numFmtId="0" fontId="12" fillId="4" borderId="8" xfId="0" applyFont="1" applyFill="1" applyBorder="1" applyAlignment="1">
      <alignment horizontal="center"/>
    </xf>
    <xf numFmtId="0" fontId="24" fillId="3" borderId="0" xfId="0" applyFont="1" applyFill="1" applyAlignment="1">
      <alignment horizontal="left" wrapText="1"/>
    </xf>
    <xf numFmtId="0" fontId="10" fillId="12" borderId="27" xfId="0" applyFont="1" applyFill="1" applyBorder="1" applyAlignment="1">
      <alignment horizontal="left" vertical="center" wrapText="1"/>
    </xf>
    <xf numFmtId="0" fontId="7" fillId="11" borderId="12" xfId="0" applyFont="1" applyFill="1" applyBorder="1" applyAlignment="1">
      <alignment vertical="center"/>
    </xf>
    <xf numFmtId="0" fontId="29" fillId="12" borderId="31" xfId="0" applyFont="1" applyFill="1" applyBorder="1" applyAlignment="1">
      <alignment horizontal="left" vertical="center" wrapText="1"/>
    </xf>
    <xf numFmtId="0" fontId="29" fillId="7" borderId="1" xfId="0" applyFont="1" applyFill="1" applyBorder="1" applyAlignment="1">
      <alignment horizontal="center" vertical="center"/>
    </xf>
    <xf numFmtId="0" fontId="7" fillId="11" borderId="1" xfId="0" applyFont="1" applyFill="1" applyBorder="1" applyAlignment="1">
      <alignment vertical="center"/>
    </xf>
    <xf numFmtId="0" fontId="7" fillId="11" borderId="35" xfId="0" applyFont="1" applyFill="1" applyBorder="1" applyAlignment="1">
      <alignment horizontal="center" vertical="center"/>
    </xf>
    <xf numFmtId="0" fontId="30" fillId="12" borderId="31" xfId="0" applyFont="1" applyFill="1" applyBorder="1" applyAlignment="1">
      <alignment horizontal="left" vertical="center" wrapText="1"/>
    </xf>
    <xf numFmtId="0" fontId="7" fillId="12" borderId="5" xfId="0" applyFont="1" applyFill="1" applyBorder="1" applyAlignment="1">
      <alignment horizontal="left" vertical="center" wrapText="1"/>
    </xf>
    <xf numFmtId="0" fontId="7" fillId="11" borderId="15" xfId="0" applyFont="1" applyFill="1" applyBorder="1" applyAlignment="1">
      <alignment vertical="center"/>
    </xf>
    <xf numFmtId="0" fontId="10" fillId="12" borderId="46" xfId="0" applyFont="1" applyFill="1" applyBorder="1" applyAlignment="1">
      <alignment horizontal="left" vertical="center" wrapText="1"/>
    </xf>
    <xf numFmtId="0" fontId="29" fillId="12" borderId="59" xfId="0" applyFont="1" applyFill="1" applyBorder="1" applyAlignment="1">
      <alignment horizontal="left" vertical="center" wrapText="1"/>
    </xf>
    <xf numFmtId="0" fontId="30" fillId="12" borderId="59" xfId="0" applyFont="1" applyFill="1" applyBorder="1" applyAlignment="1">
      <alignment horizontal="left" vertical="center" wrapText="1"/>
    </xf>
    <xf numFmtId="0" fontId="7" fillId="12" borderId="50" xfId="0" applyFont="1" applyFill="1" applyBorder="1" applyAlignment="1">
      <alignment horizontal="left" vertical="center" wrapText="1"/>
    </xf>
    <xf numFmtId="0" fontId="10" fillId="12" borderId="29" xfId="0" applyFont="1" applyFill="1" applyBorder="1" applyAlignment="1">
      <alignment horizontal="left" vertical="center" wrapText="1"/>
    </xf>
    <xf numFmtId="0" fontId="24" fillId="3" borderId="0" xfId="0" applyFont="1" applyFill="1" applyAlignment="1">
      <alignment horizontal="left" vertical="center"/>
    </xf>
    <xf numFmtId="0" fontId="29" fillId="12" borderId="33" xfId="0" applyFont="1" applyFill="1" applyBorder="1" applyAlignment="1">
      <alignment horizontal="left" vertical="center" wrapText="1"/>
    </xf>
    <xf numFmtId="0" fontId="29" fillId="7" borderId="38" xfId="0" applyFont="1" applyFill="1" applyBorder="1" applyAlignment="1">
      <alignment horizontal="center" vertical="center"/>
    </xf>
    <xf numFmtId="0" fontId="29" fillId="7" borderId="15" xfId="0" applyFont="1" applyFill="1" applyBorder="1" applyAlignment="1">
      <alignment horizontal="center" vertical="center"/>
    </xf>
    <xf numFmtId="0" fontId="30" fillId="12" borderId="53" xfId="0" applyFont="1" applyFill="1" applyBorder="1" applyAlignment="1">
      <alignment horizontal="left" vertical="center" wrapText="1"/>
    </xf>
    <xf numFmtId="0" fontId="29" fillId="7" borderId="27" xfId="0" applyFont="1" applyFill="1" applyBorder="1" applyAlignment="1">
      <alignment horizontal="center" vertical="center"/>
    </xf>
    <xf numFmtId="0" fontId="29" fillId="7" borderId="12" xfId="0" applyFont="1" applyFill="1" applyBorder="1" applyAlignment="1">
      <alignment horizontal="center" vertical="center"/>
    </xf>
    <xf numFmtId="0" fontId="7" fillId="11" borderId="4" xfId="0" applyFont="1" applyFill="1" applyBorder="1" applyAlignment="1">
      <alignment horizontal="center" vertical="center"/>
    </xf>
    <xf numFmtId="0" fontId="29" fillId="7" borderId="31" xfId="0" applyFont="1" applyFill="1" applyBorder="1" applyAlignment="1">
      <alignment horizontal="center" vertical="center"/>
    </xf>
    <xf numFmtId="0" fontId="7" fillId="12" borderId="59" xfId="0" applyFont="1" applyFill="1" applyBorder="1" applyAlignment="1">
      <alignment horizontal="left" vertical="center" wrapText="1"/>
    </xf>
    <xf numFmtId="0" fontId="7" fillId="12" borderId="14" xfId="0" applyFont="1" applyFill="1" applyBorder="1" applyAlignment="1">
      <alignment horizontal="left" vertical="center" wrapText="1"/>
    </xf>
    <xf numFmtId="0" fontId="7" fillId="12" borderId="68" xfId="0" applyFont="1" applyFill="1" applyBorder="1" applyAlignment="1">
      <alignment horizontal="left" vertical="center" wrapText="1"/>
    </xf>
    <xf numFmtId="0" fontId="7" fillId="12" borderId="37" xfId="0" applyFont="1" applyFill="1" applyBorder="1" applyAlignment="1">
      <alignment horizontal="left" vertical="center" wrapText="1"/>
    </xf>
    <xf numFmtId="0" fontId="9" fillId="3" borderId="0" xfId="0" applyFont="1" applyFill="1" applyAlignment="1">
      <alignment horizontal="center" vertical="center" wrapText="1"/>
    </xf>
    <xf numFmtId="0" fontId="0" fillId="0" borderId="0" xfId="0" applyAlignment="1">
      <alignment vertical="center" wrapText="1"/>
    </xf>
    <xf numFmtId="0" fontId="7" fillId="11" borderId="9" xfId="0" applyFont="1" applyFill="1" applyBorder="1" applyAlignment="1">
      <alignment vertical="center"/>
    </xf>
    <xf numFmtId="0" fontId="20" fillId="0" borderId="54" xfId="0" applyFont="1" applyBorder="1" applyAlignment="1">
      <alignment horizontal="left" vertical="center" wrapText="1"/>
    </xf>
    <xf numFmtId="0" fontId="7" fillId="11" borderId="5" xfId="0" applyFont="1" applyFill="1" applyBorder="1" applyAlignment="1">
      <alignment vertical="center"/>
    </xf>
    <xf numFmtId="0" fontId="7" fillId="9" borderId="1" xfId="0" applyFont="1" applyFill="1" applyBorder="1" applyAlignment="1">
      <alignment vertical="center"/>
    </xf>
    <xf numFmtId="0" fontId="11" fillId="9" borderId="1" xfId="0" applyFont="1" applyFill="1" applyBorder="1" applyAlignment="1">
      <alignment vertical="center"/>
    </xf>
    <xf numFmtId="0" fontId="7" fillId="9" borderId="1" xfId="0" applyFont="1" applyFill="1" applyBorder="1" applyAlignment="1">
      <alignment horizontal="center" vertical="center"/>
    </xf>
    <xf numFmtId="0" fontId="7" fillId="9" borderId="1" xfId="0" applyFont="1" applyFill="1" applyBorder="1"/>
    <xf numFmtId="0" fontId="7" fillId="9" borderId="1" xfId="0" applyFont="1" applyFill="1" applyBorder="1" applyAlignment="1">
      <alignment horizontal="left"/>
    </xf>
    <xf numFmtId="0" fontId="10" fillId="11" borderId="66" xfId="0" applyFont="1" applyFill="1" applyBorder="1" applyAlignment="1">
      <alignment horizontal="center" vertical="center" wrapText="1"/>
    </xf>
    <xf numFmtId="0" fontId="10" fillId="11" borderId="62" xfId="0" applyFont="1" applyFill="1" applyBorder="1" applyAlignment="1">
      <alignment horizontal="center" vertical="center" wrapText="1"/>
    </xf>
    <xf numFmtId="0" fontId="10" fillId="11" borderId="63" xfId="0" applyFont="1" applyFill="1" applyBorder="1" applyAlignment="1">
      <alignment horizontal="center" vertical="center" wrapText="1"/>
    </xf>
    <xf numFmtId="0" fontId="10" fillId="11" borderId="10" xfId="5" applyFont="1" applyFill="1" applyBorder="1" applyAlignment="1" applyProtection="1">
      <alignment horizontal="center" vertical="center" wrapText="1"/>
    </xf>
    <xf numFmtId="0" fontId="10" fillId="11" borderId="62" xfId="5" applyFont="1" applyFill="1" applyBorder="1" applyAlignment="1" applyProtection="1">
      <alignment horizontal="center" vertical="center" wrapText="1"/>
    </xf>
    <xf numFmtId="0" fontId="10" fillId="11" borderId="63" xfId="5" applyFont="1" applyFill="1" applyBorder="1" applyAlignment="1" applyProtection="1">
      <alignment horizontal="center" vertical="center" wrapText="1"/>
    </xf>
    <xf numFmtId="0" fontId="20" fillId="10" borderId="9" xfId="0" applyFont="1" applyFill="1" applyBorder="1" applyAlignment="1">
      <alignment horizontal="center" vertical="center" wrapText="1"/>
    </xf>
    <xf numFmtId="0" fontId="20" fillId="10" borderId="21" xfId="0" applyFont="1" applyFill="1" applyBorder="1" applyAlignment="1">
      <alignment horizontal="center" vertical="center" wrapText="1"/>
    </xf>
    <xf numFmtId="0" fontId="20" fillId="10" borderId="41" xfId="0" applyFont="1" applyFill="1" applyBorder="1" applyAlignment="1">
      <alignment horizontal="center" vertical="center" wrapText="1"/>
    </xf>
    <xf numFmtId="14" fontId="20" fillId="10" borderId="41" xfId="0" applyNumberFormat="1" applyFont="1" applyFill="1" applyBorder="1" applyAlignment="1">
      <alignment horizontal="center" vertical="center" wrapText="1"/>
    </xf>
    <xf numFmtId="0" fontId="20" fillId="10" borderId="72" xfId="0" applyFont="1" applyFill="1" applyBorder="1" applyAlignment="1">
      <alignment horizontal="center" vertical="center" wrapText="1"/>
    </xf>
    <xf numFmtId="3" fontId="20" fillId="10" borderId="41" xfId="0" applyNumberFormat="1" applyFont="1" applyFill="1" applyBorder="1" applyAlignment="1">
      <alignment horizontal="center" vertical="center" wrapText="1"/>
    </xf>
    <xf numFmtId="0" fontId="7" fillId="0" borderId="31" xfId="0" applyFont="1" applyBorder="1" applyAlignment="1">
      <alignment horizontal="center" wrapText="1"/>
    </xf>
    <xf numFmtId="0" fontId="7" fillId="0" borderId="34" xfId="0" applyFont="1" applyBorder="1" applyAlignment="1">
      <alignment horizontal="center" wrapText="1"/>
    </xf>
    <xf numFmtId="0" fontId="7" fillId="0" borderId="1" xfId="0" applyFont="1" applyBorder="1" applyAlignment="1">
      <alignment horizontal="center" wrapText="1"/>
    </xf>
    <xf numFmtId="0" fontId="7" fillId="0" borderId="35" xfId="0" applyFont="1" applyBorder="1" applyAlignment="1">
      <alignment horizontal="center" wrapText="1"/>
    </xf>
    <xf numFmtId="0" fontId="7" fillId="0" borderId="5" xfId="0" applyFont="1" applyBorder="1" applyAlignment="1">
      <alignment horizontal="center" wrapText="1"/>
    </xf>
    <xf numFmtId="0" fontId="7" fillId="0" borderId="38" xfId="0" applyFont="1" applyBorder="1" applyAlignment="1">
      <alignment horizontal="center" wrapText="1"/>
    </xf>
    <xf numFmtId="0" fontId="9" fillId="3" borderId="0" xfId="0" applyFont="1" applyFill="1"/>
    <xf numFmtId="0" fontId="7" fillId="9" borderId="32" xfId="0" applyFont="1" applyFill="1" applyBorder="1" applyAlignment="1">
      <alignment vertical="center"/>
    </xf>
    <xf numFmtId="0" fontId="24" fillId="9" borderId="73" xfId="0" applyFont="1" applyFill="1" applyBorder="1" applyAlignment="1">
      <alignment horizontal="left" vertical="center" wrapText="1"/>
    </xf>
    <xf numFmtId="0" fontId="7" fillId="9" borderId="34" xfId="0" applyFont="1" applyFill="1" applyBorder="1"/>
    <xf numFmtId="0" fontId="19" fillId="4" borderId="7"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0" fillId="3" borderId="0" xfId="0" applyFont="1" applyFill="1"/>
    <xf numFmtId="0" fontId="7" fillId="0" borderId="41" xfId="0" applyFont="1" applyBorder="1" applyAlignment="1">
      <alignment horizontal="right" wrapText="1"/>
    </xf>
    <xf numFmtId="0" fontId="7" fillId="0" borderId="41" xfId="0" applyFont="1" applyBorder="1" applyAlignment="1">
      <alignment horizontal="center" wrapText="1"/>
    </xf>
    <xf numFmtId="0" fontId="7" fillId="0" borderId="1" xfId="0" applyFont="1" applyBorder="1" applyAlignment="1">
      <alignment horizontal="right" wrapText="1"/>
    </xf>
    <xf numFmtId="0" fontId="7" fillId="11" borderId="27" xfId="0" applyFont="1" applyFill="1" applyBorder="1" applyAlignment="1">
      <alignment vertical="center" wrapText="1"/>
    </xf>
    <xf numFmtId="0" fontId="7" fillId="3" borderId="0" xfId="0" applyFont="1" applyFill="1" applyAlignment="1">
      <alignment vertical="center" wrapText="1"/>
    </xf>
    <xf numFmtId="0" fontId="20" fillId="3" borderId="0" xfId="0" applyFont="1" applyFill="1" applyAlignment="1">
      <alignment horizontal="left" vertical="center" wrapText="1"/>
    </xf>
    <xf numFmtId="0" fontId="7" fillId="9" borderId="16" xfId="0" applyFont="1" applyFill="1" applyBorder="1" applyAlignment="1">
      <alignment vertical="center"/>
    </xf>
    <xf numFmtId="0" fontId="20" fillId="9" borderId="17" xfId="0" applyFont="1" applyFill="1" applyBorder="1" applyAlignment="1">
      <alignment horizontal="left" vertical="center" wrapText="1"/>
    </xf>
    <xf numFmtId="0" fontId="7" fillId="9" borderId="74" xfId="0" applyFont="1" applyFill="1" applyBorder="1" applyAlignment="1">
      <alignment vertical="center"/>
    </xf>
    <xf numFmtId="0" fontId="20" fillId="9" borderId="0" xfId="0" applyFont="1" applyFill="1" applyAlignment="1">
      <alignment horizontal="left" vertical="center" wrapText="1"/>
    </xf>
    <xf numFmtId="0" fontId="7" fillId="9" borderId="0" xfId="0" applyFont="1" applyFill="1"/>
    <xf numFmtId="0" fontId="7" fillId="9" borderId="58" xfId="0" applyFont="1" applyFill="1" applyBorder="1"/>
    <xf numFmtId="0" fontId="7" fillId="9" borderId="19" xfId="0" applyFont="1" applyFill="1" applyBorder="1" applyAlignment="1">
      <alignment vertical="center"/>
    </xf>
    <xf numFmtId="0" fontId="20" fillId="9" borderId="20" xfId="0" applyFont="1" applyFill="1" applyBorder="1" applyAlignment="1">
      <alignment horizontal="left" vertical="center" wrapText="1"/>
    </xf>
    <xf numFmtId="0" fontId="20" fillId="3" borderId="0" xfId="0" applyFont="1" applyFill="1" applyAlignment="1">
      <alignment horizontal="center" vertical="center"/>
    </xf>
    <xf numFmtId="0" fontId="24" fillId="3" borderId="0" xfId="0" applyFont="1" applyFill="1" applyAlignment="1">
      <alignment horizontal="center" vertical="center"/>
    </xf>
    <xf numFmtId="0" fontId="19" fillId="4" borderId="67" xfId="0" applyFont="1" applyFill="1" applyBorder="1" applyAlignment="1">
      <alignment horizontal="center" vertical="center"/>
    </xf>
    <xf numFmtId="0" fontId="10" fillId="11" borderId="22" xfId="0" applyFont="1" applyFill="1" applyBorder="1" applyAlignment="1">
      <alignment horizontal="center" vertical="center" wrapText="1"/>
    </xf>
    <xf numFmtId="0" fontId="10" fillId="11" borderId="10" xfId="0" applyFont="1" applyFill="1" applyBorder="1" applyAlignment="1">
      <alignment horizontal="center" vertical="center" wrapText="1"/>
    </xf>
    <xf numFmtId="0" fontId="24" fillId="3" borderId="0" xfId="0" applyFont="1" applyFill="1" applyAlignment="1">
      <alignment wrapText="1"/>
    </xf>
    <xf numFmtId="0" fontId="24" fillId="0" borderId="0" xfId="0" applyFont="1" applyAlignment="1">
      <alignment wrapText="1"/>
    </xf>
    <xf numFmtId="0" fontId="0" fillId="0" borderId="31" xfId="0" applyBorder="1" applyAlignment="1">
      <alignment horizontal="center"/>
    </xf>
    <xf numFmtId="0" fontId="0" fillId="0" borderId="19" xfId="0" applyBorder="1" applyAlignment="1">
      <alignment horizontal="center"/>
    </xf>
    <xf numFmtId="0" fontId="0" fillId="0" borderId="32" xfId="0" applyBorder="1" applyAlignment="1">
      <alignment horizontal="center"/>
    </xf>
    <xf numFmtId="49" fontId="0" fillId="0" borderId="32" xfId="0" applyNumberFormat="1" applyBorder="1" applyAlignment="1">
      <alignment horizontal="center"/>
    </xf>
    <xf numFmtId="14" fontId="20" fillId="0" borderId="1" xfId="0" applyNumberFormat="1" applyFont="1" applyBorder="1" applyAlignment="1">
      <alignment horizontal="center" vertical="center" wrapText="1"/>
    </xf>
    <xf numFmtId="164" fontId="0" fillId="0" borderId="32" xfId="0" applyNumberFormat="1" applyBorder="1" applyAlignment="1">
      <alignment horizontal="center"/>
    </xf>
    <xf numFmtId="164" fontId="7" fillId="7" borderId="39" xfId="1" applyNumberFormat="1" applyFont="1" applyFill="1" applyBorder="1" applyAlignment="1">
      <alignment horizontal="center" vertical="center"/>
    </xf>
    <xf numFmtId="164" fontId="0" fillId="0" borderId="35" xfId="0" applyNumberFormat="1" applyBorder="1" applyAlignment="1">
      <alignment horizontal="center"/>
    </xf>
    <xf numFmtId="0" fontId="0" fillId="0" borderId="59" xfId="0" applyBorder="1" applyAlignment="1">
      <alignment horizontal="center"/>
    </xf>
    <xf numFmtId="0" fontId="0" fillId="0" borderId="14" xfId="0" applyBorder="1" applyAlignment="1">
      <alignment horizontal="center"/>
    </xf>
    <xf numFmtId="0" fontId="0" fillId="0" borderId="36" xfId="0" applyBorder="1" applyAlignment="1">
      <alignment horizontal="center"/>
    </xf>
    <xf numFmtId="49" fontId="0" fillId="0" borderId="36" xfId="0" applyNumberFormat="1" applyBorder="1" applyAlignment="1">
      <alignment horizontal="center"/>
    </xf>
    <xf numFmtId="14" fontId="20" fillId="0" borderId="15" xfId="0" applyNumberFormat="1" applyFont="1" applyBorder="1" applyAlignment="1">
      <alignment horizontal="center" vertical="center" wrapText="1"/>
    </xf>
    <xf numFmtId="164" fontId="0" fillId="0" borderId="36" xfId="0" applyNumberFormat="1" applyBorder="1" applyAlignment="1">
      <alignment horizontal="center"/>
    </xf>
    <xf numFmtId="164" fontId="7" fillId="7" borderId="15" xfId="1" applyNumberFormat="1" applyFont="1" applyFill="1" applyBorder="1" applyAlignment="1">
      <alignment horizontal="center" vertical="center"/>
    </xf>
    <xf numFmtId="164" fontId="0" fillId="0" borderId="6" xfId="0" applyNumberFormat="1" applyBorder="1" applyAlignment="1">
      <alignment horizontal="center"/>
    </xf>
    <xf numFmtId="0" fontId="11" fillId="9" borderId="32" xfId="0" applyFont="1" applyFill="1" applyBorder="1" applyAlignment="1">
      <alignment vertical="center"/>
    </xf>
    <xf numFmtId="0" fontId="7" fillId="9" borderId="73" xfId="0" applyFont="1" applyFill="1" applyBorder="1"/>
    <xf numFmtId="0" fontId="19" fillId="2" borderId="66" xfId="6" applyFont="1" applyFill="1" applyBorder="1" applyAlignment="1" applyProtection="1">
      <alignment horizontal="center" vertical="center" wrapText="1"/>
    </xf>
    <xf numFmtId="0" fontId="19" fillId="2" borderId="63" xfId="6" applyFont="1" applyFill="1" applyBorder="1" applyAlignment="1" applyProtection="1">
      <alignment horizontal="center" vertical="center" wrapText="1"/>
    </xf>
    <xf numFmtId="0" fontId="19" fillId="2" borderId="10" xfId="6" applyFont="1" applyFill="1" applyBorder="1" applyAlignment="1" applyProtection="1">
      <alignment horizontal="center" vertical="center" wrapText="1"/>
    </xf>
    <xf numFmtId="0" fontId="7" fillId="0" borderId="9" xfId="0" applyFont="1" applyBorder="1" applyAlignment="1">
      <alignment wrapText="1"/>
    </xf>
    <xf numFmtId="0" fontId="7" fillId="0" borderId="41" xfId="0" applyFont="1" applyBorder="1" applyAlignment="1">
      <alignment wrapText="1"/>
    </xf>
    <xf numFmtId="0" fontId="7" fillId="0" borderId="72" xfId="0" applyFont="1" applyBorder="1" applyAlignment="1">
      <alignment wrapText="1"/>
    </xf>
    <xf numFmtId="0" fontId="7" fillId="0" borderId="31" xfId="0" applyFont="1" applyBorder="1" applyAlignment="1">
      <alignment wrapText="1"/>
    </xf>
    <xf numFmtId="0" fontId="7" fillId="0" borderId="35" xfId="0" applyFont="1" applyBorder="1" applyAlignment="1">
      <alignment wrapText="1"/>
    </xf>
    <xf numFmtId="0" fontId="7" fillId="0" borderId="5"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vertical="center" wrapText="1"/>
    </xf>
    <xf numFmtId="0" fontId="7" fillId="9" borderId="16" xfId="0" applyFont="1" applyFill="1" applyBorder="1" applyAlignment="1">
      <alignment horizontal="left"/>
    </xf>
    <xf numFmtId="0" fontId="7" fillId="9" borderId="17" xfId="0" applyFont="1" applyFill="1" applyBorder="1" applyAlignment="1">
      <alignment horizontal="left"/>
    </xf>
    <xf numFmtId="0" fontId="7" fillId="9" borderId="18" xfId="0" applyFont="1" applyFill="1" applyBorder="1" applyAlignment="1">
      <alignment horizontal="left"/>
    </xf>
    <xf numFmtId="0" fontId="7" fillId="9" borderId="7" xfId="0" applyFont="1" applyFill="1" applyBorder="1" applyAlignment="1">
      <alignment horizontal="left"/>
    </xf>
    <xf numFmtId="0" fontId="7" fillId="9" borderId="62" xfId="0" applyFont="1" applyFill="1" applyBorder="1" applyAlignment="1">
      <alignment horizontal="left"/>
    </xf>
    <xf numFmtId="0" fontId="7" fillId="9" borderId="40" xfId="0" applyFont="1" applyFill="1" applyBorder="1" applyAlignment="1">
      <alignment horizontal="left"/>
    </xf>
    <xf numFmtId="0" fontId="7" fillId="9" borderId="19" xfId="0" applyFont="1" applyFill="1" applyBorder="1" applyAlignment="1">
      <alignment horizontal="left"/>
    </xf>
    <xf numFmtId="0" fontId="7" fillId="9" borderId="20" xfId="0" applyFont="1" applyFill="1" applyBorder="1" applyAlignment="1">
      <alignment horizontal="left"/>
    </xf>
    <xf numFmtId="0" fontId="7" fillId="9" borderId="21" xfId="0" applyFont="1" applyFill="1" applyBorder="1" applyAlignment="1">
      <alignment horizontal="left"/>
    </xf>
    <xf numFmtId="0" fontId="14" fillId="0" borderId="70" xfId="0" applyFont="1" applyBorder="1" applyAlignment="1">
      <alignment horizontal="left"/>
    </xf>
    <xf numFmtId="0" fontId="12" fillId="4" borderId="46" xfId="0" applyFont="1" applyFill="1" applyBorder="1" applyAlignment="1">
      <alignment horizontal="center" vertical="center"/>
    </xf>
    <xf numFmtId="0" fontId="12" fillId="4" borderId="48" xfId="0" applyFont="1" applyFill="1" applyBorder="1" applyAlignment="1">
      <alignment horizontal="center" vertical="center"/>
    </xf>
    <xf numFmtId="0" fontId="7" fillId="3" borderId="4" xfId="0" applyFont="1" applyFill="1" applyBorder="1" applyAlignment="1">
      <alignment horizontal="left"/>
    </xf>
    <xf numFmtId="0" fontId="7" fillId="12" borderId="27" xfId="0" applyFont="1" applyFill="1" applyBorder="1" applyAlignment="1">
      <alignment horizontal="left" vertical="center" wrapText="1"/>
    </xf>
    <xf numFmtId="0" fontId="7" fillId="11" borderId="35" xfId="0" applyFont="1" applyFill="1" applyBorder="1" applyAlignment="1">
      <alignment horizontal="center" vertical="center" wrapText="1"/>
    </xf>
    <xf numFmtId="0" fontId="7" fillId="12" borderId="31" xfId="0" applyFont="1" applyFill="1" applyBorder="1" applyAlignment="1">
      <alignment horizontal="left" vertical="center" wrapText="1"/>
    </xf>
    <xf numFmtId="0" fontId="7" fillId="11" borderId="35" xfId="0" applyFont="1" applyFill="1" applyBorder="1" applyAlignment="1">
      <alignment horizontal="left"/>
    </xf>
    <xf numFmtId="0" fontId="30" fillId="12" borderId="5" xfId="0" applyFont="1" applyFill="1" applyBorder="1" applyAlignment="1">
      <alignment horizontal="left" vertical="center" wrapText="1"/>
    </xf>
    <xf numFmtId="0" fontId="29" fillId="7" borderId="6" xfId="0" applyFont="1" applyFill="1" applyBorder="1" applyAlignment="1">
      <alignment horizontal="center" vertical="center"/>
    </xf>
    <xf numFmtId="0" fontId="7" fillId="3" borderId="6" xfId="0" applyFont="1" applyFill="1" applyBorder="1" applyAlignment="1">
      <alignment horizontal="left"/>
    </xf>
    <xf numFmtId="0" fontId="29" fillId="12" borderId="5" xfId="0" applyFont="1" applyFill="1" applyBorder="1" applyAlignment="1">
      <alignment horizontal="left" vertical="center" wrapText="1"/>
    </xf>
    <xf numFmtId="0" fontId="30" fillId="12" borderId="27" xfId="0" applyFont="1" applyFill="1" applyBorder="1" applyAlignment="1">
      <alignment horizontal="left" vertical="center" wrapText="1"/>
    </xf>
    <xf numFmtId="0" fontId="7" fillId="11" borderId="4" xfId="0" applyFont="1" applyFill="1" applyBorder="1" applyAlignment="1">
      <alignment horizontal="left"/>
    </xf>
    <xf numFmtId="0" fontId="7" fillId="3" borderId="35" xfId="0" applyFont="1" applyFill="1" applyBorder="1" applyAlignment="1">
      <alignment horizontal="left" vertical="center"/>
    </xf>
    <xf numFmtId="0" fontId="7" fillId="0" borderId="15" xfId="0" applyFont="1" applyBorder="1" applyAlignment="1">
      <alignment horizontal="left" vertical="center"/>
    </xf>
    <xf numFmtId="0" fontId="7" fillId="3" borderId="35" xfId="0" applyFont="1" applyFill="1" applyBorder="1" applyAlignment="1">
      <alignment horizontal="left"/>
    </xf>
    <xf numFmtId="0" fontId="7" fillId="0" borderId="0" xfId="0" applyFont="1" applyAlignment="1">
      <alignment horizontal="center" vertical="center"/>
    </xf>
    <xf numFmtId="0" fontId="7" fillId="9" borderId="16" xfId="0" applyFont="1" applyFill="1" applyBorder="1" applyAlignment="1">
      <alignment horizontal="left" vertical="center"/>
    </xf>
    <xf numFmtId="0" fontId="24" fillId="9" borderId="17" xfId="0" applyFont="1" applyFill="1" applyBorder="1" applyAlignment="1">
      <alignment horizontal="left" vertical="center" wrapText="1"/>
    </xf>
    <xf numFmtId="0" fontId="7" fillId="9" borderId="74" xfId="0" applyFont="1" applyFill="1" applyBorder="1" applyAlignment="1">
      <alignment horizontal="left" vertical="center"/>
    </xf>
    <xf numFmtId="0" fontId="24" fillId="9" borderId="0" xfId="0" applyFont="1" applyFill="1" applyAlignment="1">
      <alignment horizontal="left" vertical="center" wrapText="1"/>
    </xf>
    <xf numFmtId="0" fontId="7" fillId="9" borderId="19" xfId="0" applyFont="1" applyFill="1" applyBorder="1" applyAlignment="1">
      <alignment horizontal="left" vertical="center"/>
    </xf>
    <xf numFmtId="0" fontId="24" fillId="9" borderId="20" xfId="0" applyFont="1" applyFill="1" applyBorder="1" applyAlignment="1">
      <alignment horizontal="left" vertical="center" wrapText="1"/>
    </xf>
    <xf numFmtId="0" fontId="19" fillId="4" borderId="66" xfId="0" applyFont="1" applyFill="1" applyBorder="1" applyAlignment="1">
      <alignment horizontal="center" vertical="center" wrapText="1"/>
    </xf>
    <xf numFmtId="0" fontId="19" fillId="4" borderId="63" xfId="0" applyFont="1" applyFill="1" applyBorder="1" applyAlignment="1">
      <alignment horizontal="center" vertical="center" wrapText="1"/>
    </xf>
    <xf numFmtId="0" fontId="19" fillId="3" borderId="0" xfId="0" applyFont="1" applyFill="1" applyAlignment="1">
      <alignment horizontal="center" vertical="center" wrapText="1"/>
    </xf>
    <xf numFmtId="0" fontId="7" fillId="0" borderId="19" xfId="0" applyFont="1" applyBorder="1" applyAlignment="1">
      <alignment wrapText="1"/>
    </xf>
    <xf numFmtId="0" fontId="7" fillId="0" borderId="32" xfId="0" applyFont="1" applyBorder="1" applyAlignment="1">
      <alignment wrapText="1"/>
    </xf>
    <xf numFmtId="0" fontId="7" fillId="0" borderId="36" xfId="0" applyFont="1" applyBorder="1" applyAlignment="1">
      <alignment wrapText="1"/>
    </xf>
    <xf numFmtId="0" fontId="10" fillId="3" borderId="0" xfId="0" applyFont="1" applyFill="1" applyAlignment="1">
      <alignment vertical="center"/>
    </xf>
    <xf numFmtId="0" fontId="19" fillId="4" borderId="48" xfId="0" applyFont="1" applyFill="1" applyBorder="1" applyAlignment="1">
      <alignment horizontal="center" vertical="center"/>
    </xf>
    <xf numFmtId="0" fontId="10" fillId="11" borderId="43" xfId="0" applyFont="1" applyFill="1" applyBorder="1" applyAlignment="1">
      <alignment horizontal="center" vertical="center" wrapText="1"/>
    </xf>
    <xf numFmtId="0" fontId="10" fillId="11" borderId="40" xfId="0" applyFont="1" applyFill="1" applyBorder="1" applyAlignment="1">
      <alignment horizontal="center" vertical="center" wrapText="1"/>
    </xf>
    <xf numFmtId="0" fontId="10" fillId="11" borderId="67" xfId="0" applyFont="1" applyFill="1" applyBorder="1" applyAlignment="1">
      <alignment horizontal="center" vertical="center" wrapText="1"/>
    </xf>
    <xf numFmtId="0" fontId="7" fillId="0" borderId="11" xfId="0" applyFont="1" applyBorder="1" applyAlignment="1">
      <alignment horizontal="right" wrapText="1"/>
    </xf>
    <xf numFmtId="0" fontId="10" fillId="0" borderId="41" xfId="0" applyFont="1" applyBorder="1"/>
    <xf numFmtId="0" fontId="10" fillId="0" borderId="72" xfId="0" applyFont="1" applyBorder="1"/>
    <xf numFmtId="0" fontId="10" fillId="0" borderId="21" xfId="0" applyFont="1" applyBorder="1"/>
    <xf numFmtId="0" fontId="10" fillId="0" borderId="19" xfId="0" applyFont="1" applyBorder="1"/>
    <xf numFmtId="0" fontId="10" fillId="0" borderId="56" xfId="0" applyFont="1" applyBorder="1"/>
    <xf numFmtId="0" fontId="7" fillId="0" borderId="59" xfId="0" applyFont="1" applyBorder="1" applyAlignment="1">
      <alignment horizontal="right" wrapText="1"/>
    </xf>
    <xf numFmtId="0" fontId="10" fillId="0" borderId="31" xfId="0" applyFont="1" applyBorder="1"/>
    <xf numFmtId="0" fontId="10" fillId="0" borderId="1" xfId="0" applyFont="1" applyBorder="1"/>
    <xf numFmtId="0" fontId="10" fillId="0" borderId="35" xfId="0" applyFont="1" applyBorder="1"/>
    <xf numFmtId="0" fontId="10" fillId="0" borderId="34" xfId="0" applyFont="1" applyBorder="1"/>
    <xf numFmtId="0" fontId="10" fillId="0" borderId="32" xfId="0" applyFont="1" applyBorder="1"/>
    <xf numFmtId="0" fontId="10" fillId="0" borderId="13" xfId="0" applyFont="1" applyBorder="1"/>
    <xf numFmtId="0" fontId="7" fillId="0" borderId="14" xfId="0" applyFont="1" applyBorder="1" applyAlignment="1">
      <alignment horizontal="right" wrapText="1"/>
    </xf>
    <xf numFmtId="0" fontId="10" fillId="0" borderId="5" xfId="0" applyFont="1" applyBorder="1"/>
    <xf numFmtId="0" fontId="10" fillId="0" borderId="15" xfId="0" applyFont="1" applyBorder="1"/>
    <xf numFmtId="0" fontId="10" fillId="0" borderId="6" xfId="0" applyFont="1" applyBorder="1"/>
    <xf numFmtId="0" fontId="10" fillId="0" borderId="38" xfId="0" applyFont="1" applyBorder="1"/>
    <xf numFmtId="0" fontId="10" fillId="0" borderId="36" xfId="0" applyFont="1" applyBorder="1"/>
    <xf numFmtId="0" fontId="10" fillId="0" borderId="71" xfId="0" applyFont="1" applyBorder="1"/>
    <xf numFmtId="0" fontId="7" fillId="0" borderId="3" xfId="0" applyFont="1" applyBorder="1" applyAlignment="1">
      <alignment vertical="center" wrapText="1"/>
    </xf>
    <xf numFmtId="0" fontId="7" fillId="0" borderId="14" xfId="0" applyFont="1" applyBorder="1" applyAlignment="1">
      <alignment vertical="center" wrapText="1"/>
    </xf>
    <xf numFmtId="0" fontId="10" fillId="3" borderId="2" xfId="0" applyFont="1" applyFill="1" applyBorder="1" applyAlignment="1">
      <alignment vertical="center" wrapText="1"/>
    </xf>
    <xf numFmtId="0" fontId="19" fillId="4" borderId="47"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26" xfId="0" applyFont="1" applyFill="1" applyBorder="1" applyAlignment="1">
      <alignment horizontal="center" vertical="center" wrapText="1"/>
    </xf>
    <xf numFmtId="0" fontId="10" fillId="0" borderId="27" xfId="0" applyFont="1" applyBorder="1"/>
    <xf numFmtId="0" fontId="18" fillId="3" borderId="0" xfId="4" applyFont="1" applyFill="1"/>
    <xf numFmtId="0" fontId="7" fillId="11" borderId="46" xfId="0" applyFont="1" applyFill="1" applyBorder="1" applyAlignment="1">
      <alignment vertical="center" wrapText="1"/>
    </xf>
    <xf numFmtId="0" fontId="20" fillId="3" borderId="0" xfId="0" applyFont="1" applyFill="1" applyAlignment="1">
      <alignment vertical="center" wrapText="1"/>
    </xf>
    <xf numFmtId="0" fontId="11" fillId="0" borderId="74" xfId="0" applyFont="1" applyBorder="1" applyAlignment="1">
      <alignment vertical="center"/>
    </xf>
    <xf numFmtId="0" fontId="7" fillId="0" borderId="31" xfId="0" applyFont="1" applyBorder="1"/>
    <xf numFmtId="0" fontId="7" fillId="0" borderId="1" xfId="0" applyFont="1" applyBorder="1"/>
    <xf numFmtId="0" fontId="7" fillId="0" borderId="35" xfId="0" applyFont="1" applyBorder="1"/>
    <xf numFmtId="0" fontId="7" fillId="0" borderId="5" xfId="0" applyFont="1" applyBorder="1"/>
    <xf numFmtId="0" fontId="7" fillId="0" borderId="15" xfId="0" applyFont="1" applyBorder="1"/>
    <xf numFmtId="0" fontId="7" fillId="0" borderId="6" xfId="0" applyFont="1" applyBorder="1"/>
    <xf numFmtId="0" fontId="4" fillId="3" borderId="0" xfId="4" applyFont="1" applyFill="1" applyAlignment="1">
      <alignment horizontal="left" vertical="center"/>
    </xf>
    <xf numFmtId="0" fontId="35" fillId="3" borderId="0" xfId="0" applyFont="1" applyFill="1" applyAlignment="1">
      <alignment horizontal="center" vertical="center" wrapText="1"/>
    </xf>
    <xf numFmtId="0" fontId="10" fillId="5" borderId="27" xfId="0" applyFont="1" applyFill="1" applyBorder="1" applyAlignment="1">
      <alignment vertical="center"/>
    </xf>
    <xf numFmtId="0" fontId="10" fillId="5" borderId="5" xfId="0" applyFont="1" applyFill="1" applyBorder="1" applyAlignment="1">
      <alignment vertical="center"/>
    </xf>
    <xf numFmtId="0" fontId="19" fillId="4" borderId="22" xfId="0" applyFont="1" applyFill="1" applyBorder="1" applyAlignment="1">
      <alignment horizontal="center" vertical="center" wrapText="1"/>
    </xf>
    <xf numFmtId="0" fontId="7" fillId="5" borderId="31" xfId="0" applyFont="1" applyFill="1" applyBorder="1" applyAlignment="1">
      <alignment horizontal="left" vertical="center" wrapText="1"/>
    </xf>
    <xf numFmtId="0" fontId="7" fillId="5" borderId="33" xfId="0" applyFont="1" applyFill="1" applyBorder="1" applyAlignment="1">
      <alignment vertical="center" wrapText="1"/>
    </xf>
    <xf numFmtId="0" fontId="7" fillId="5" borderId="37" xfId="0" applyFont="1" applyFill="1" applyBorder="1" applyAlignment="1">
      <alignment vertical="center" wrapText="1"/>
    </xf>
    <xf numFmtId="0" fontId="14" fillId="0" borderId="1" xfId="0" applyFont="1" applyBorder="1" applyAlignment="1">
      <alignment horizontal="center" vertical="center" wrapText="1"/>
    </xf>
    <xf numFmtId="0" fontId="7" fillId="0" borderId="15"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9" fontId="7" fillId="0" borderId="34" xfId="0" applyNumberFormat="1" applyFont="1" applyBorder="1" applyAlignment="1">
      <alignment horizontal="center" vertical="center" wrapText="1"/>
    </xf>
    <xf numFmtId="9" fontId="7" fillId="0" borderId="35" xfId="0" applyNumberFormat="1" applyFont="1" applyBorder="1" applyAlignment="1">
      <alignment horizontal="center" vertical="center" wrapText="1"/>
    </xf>
    <xf numFmtId="0" fontId="7" fillId="0" borderId="1" xfId="0" quotePrefix="1" applyFont="1" applyBorder="1" applyAlignment="1">
      <alignment horizontal="center" vertical="center" wrapText="1"/>
    </xf>
    <xf numFmtId="9" fontId="7" fillId="0" borderId="34" xfId="2" applyFont="1" applyBorder="1" applyAlignment="1">
      <alignment horizontal="center" vertical="center" wrapText="1"/>
    </xf>
    <xf numFmtId="9" fontId="7" fillId="0" borderId="35" xfId="2" applyFont="1" applyBorder="1" applyAlignment="1">
      <alignment horizontal="center" vertical="center" wrapText="1"/>
    </xf>
    <xf numFmtId="0" fontId="36" fillId="0" borderId="0" xfId="0" applyFont="1" applyAlignment="1">
      <alignment horizontal="center" vertical="center"/>
    </xf>
    <xf numFmtId="0" fontId="7" fillId="0" borderId="1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9" fontId="7" fillId="0" borderId="38" xfId="2" applyFont="1" applyBorder="1" applyAlignment="1">
      <alignment horizontal="center" vertical="center" wrapText="1"/>
    </xf>
    <xf numFmtId="9" fontId="7" fillId="0" borderId="6" xfId="2" applyFont="1" applyBorder="1" applyAlignment="1">
      <alignment horizontal="center" vertical="center" wrapText="1"/>
    </xf>
    <xf numFmtId="0" fontId="5" fillId="0" borderId="75" xfId="0" applyFont="1" applyBorder="1" applyAlignment="1">
      <alignment horizontal="center" vertical="center" wrapText="1"/>
    </xf>
    <xf numFmtId="0" fontId="5" fillId="0" borderId="75" xfId="0" applyFont="1" applyBorder="1" applyAlignment="1">
      <alignment vertical="center"/>
    </xf>
    <xf numFmtId="0" fontId="7" fillId="0" borderId="75" xfId="0" applyFont="1" applyBorder="1" applyAlignment="1">
      <alignment wrapText="1"/>
    </xf>
    <xf numFmtId="0" fontId="5" fillId="3" borderId="75" xfId="0" applyFont="1" applyFill="1" applyBorder="1" applyAlignment="1">
      <alignment horizontal="center" vertical="center"/>
    </xf>
    <xf numFmtId="0" fontId="5" fillId="3" borderId="75" xfId="0" applyFont="1" applyFill="1" applyBorder="1" applyAlignment="1">
      <alignment vertical="center"/>
    </xf>
    <xf numFmtId="0" fontId="7" fillId="3" borderId="75" xfId="0" applyFont="1" applyFill="1" applyBorder="1"/>
    <xf numFmtId="0" fontId="5" fillId="0" borderId="75" xfId="0" applyFont="1" applyBorder="1" applyAlignment="1">
      <alignment horizontal="center" vertical="center"/>
    </xf>
    <xf numFmtId="0" fontId="7" fillId="0" borderId="75" xfId="0" applyFont="1" applyBorder="1"/>
    <xf numFmtId="0" fontId="7" fillId="0" borderId="76" xfId="0" applyFont="1" applyBorder="1" applyAlignment="1">
      <alignment vertical="center"/>
    </xf>
    <xf numFmtId="0" fontId="20" fillId="0" borderId="77" xfId="0" applyFont="1" applyBorder="1" applyAlignment="1">
      <alignment vertical="center"/>
    </xf>
    <xf numFmtId="0" fontId="7" fillId="0" borderId="78" xfId="0" applyFont="1" applyBorder="1"/>
    <xf numFmtId="0" fontId="7" fillId="0" borderId="77" xfId="0" applyFont="1" applyBorder="1"/>
    <xf numFmtId="166" fontId="10" fillId="0" borderId="9" xfId="0" applyNumberFormat="1" applyFont="1" applyBorder="1" applyAlignment="1">
      <alignment horizontal="center" vertical="center"/>
    </xf>
    <xf numFmtId="166" fontId="10" fillId="0" borderId="41" xfId="0" applyNumberFormat="1" applyFont="1" applyBorder="1" applyAlignment="1">
      <alignment horizontal="center" vertical="center"/>
    </xf>
    <xf numFmtId="166" fontId="10" fillId="0" borderId="72" xfId="0" applyNumberFormat="1" applyFont="1" applyBorder="1" applyAlignment="1">
      <alignment horizontal="center" vertical="center"/>
    </xf>
    <xf numFmtId="166" fontId="10" fillId="0" borderId="21" xfId="0" applyNumberFormat="1" applyFont="1" applyBorder="1" applyAlignment="1">
      <alignment horizontal="center" vertical="center"/>
    </xf>
    <xf numFmtId="166" fontId="10" fillId="0" borderId="31" xfId="0" applyNumberFormat="1" applyFont="1" applyBorder="1" applyAlignment="1">
      <alignment horizontal="center" vertical="center"/>
    </xf>
    <xf numFmtId="166" fontId="10" fillId="0" borderId="1" xfId="0" applyNumberFormat="1" applyFont="1" applyBorder="1" applyAlignment="1">
      <alignment horizontal="center" vertical="center"/>
    </xf>
    <xf numFmtId="166" fontId="10" fillId="0" borderId="35" xfId="0" applyNumberFormat="1" applyFont="1" applyBorder="1" applyAlignment="1">
      <alignment horizontal="center" vertical="center"/>
    </xf>
    <xf numFmtId="166" fontId="10" fillId="0" borderId="34" xfId="0" applyNumberFormat="1" applyFont="1" applyBorder="1" applyAlignment="1">
      <alignment horizontal="center" vertical="center"/>
    </xf>
    <xf numFmtId="166" fontId="10" fillId="0" borderId="5" xfId="0" applyNumberFormat="1" applyFont="1" applyBorder="1" applyAlignment="1">
      <alignment horizontal="center" vertical="center"/>
    </xf>
    <xf numFmtId="166" fontId="10" fillId="0" borderId="15" xfId="0" applyNumberFormat="1" applyFont="1" applyBorder="1" applyAlignment="1">
      <alignment horizontal="center" vertical="center"/>
    </xf>
    <xf numFmtId="166" fontId="10" fillId="0" borderId="6" xfId="0" applyNumberFormat="1" applyFont="1" applyBorder="1" applyAlignment="1">
      <alignment horizontal="center" vertical="center"/>
    </xf>
    <xf numFmtId="166" fontId="10" fillId="0" borderId="38" xfId="0" applyNumberFormat="1" applyFont="1" applyBorder="1" applyAlignment="1">
      <alignment horizontal="center" vertical="center"/>
    </xf>
    <xf numFmtId="166" fontId="10" fillId="0" borderId="56" xfId="0" applyNumberFormat="1" applyFont="1" applyBorder="1" applyAlignment="1">
      <alignment horizontal="center" vertical="center"/>
    </xf>
    <xf numFmtId="166" fontId="10" fillId="0" borderId="13" xfId="0" applyNumberFormat="1" applyFont="1" applyBorder="1" applyAlignment="1">
      <alignment horizontal="center" vertical="center"/>
    </xf>
    <xf numFmtId="166" fontId="10" fillId="0" borderId="71" xfId="0" applyNumberFormat="1" applyFont="1" applyBorder="1" applyAlignment="1">
      <alignment horizontal="center" vertical="center"/>
    </xf>
    <xf numFmtId="166" fontId="10" fillId="0" borderId="20" xfId="0" applyNumberFormat="1" applyFont="1" applyBorder="1" applyAlignment="1">
      <alignment horizontal="center" vertical="center"/>
    </xf>
    <xf numFmtId="166" fontId="10" fillId="0" borderId="12" xfId="0" applyNumberFormat="1" applyFont="1" applyBorder="1" applyAlignment="1">
      <alignment horizontal="center" vertical="center"/>
    </xf>
    <xf numFmtId="166" fontId="10" fillId="0" borderId="73" xfId="0" applyNumberFormat="1" applyFont="1" applyBorder="1" applyAlignment="1">
      <alignment horizontal="center" vertical="center"/>
    </xf>
    <xf numFmtId="166" fontId="10" fillId="0" borderId="70" xfId="0" applyNumberFormat="1" applyFont="1" applyBorder="1" applyAlignment="1">
      <alignment horizontal="center" vertical="center"/>
    </xf>
    <xf numFmtId="166" fontId="10" fillId="0" borderId="27" xfId="0" applyNumberFormat="1" applyFont="1" applyBorder="1" applyAlignment="1">
      <alignment horizontal="center" vertical="center"/>
    </xf>
    <xf numFmtId="166" fontId="10" fillId="0" borderId="30" xfId="0" applyNumberFormat="1" applyFont="1" applyBorder="1" applyAlignment="1">
      <alignment horizontal="center" vertical="center"/>
    </xf>
    <xf numFmtId="166" fontId="10" fillId="0" borderId="4" xfId="0" applyNumberFormat="1" applyFont="1" applyBorder="1" applyAlignment="1">
      <alignment horizontal="center" vertical="center"/>
    </xf>
    <xf numFmtId="0" fontId="7" fillId="5" borderId="69" xfId="0" applyFont="1" applyFill="1" applyBorder="1" applyAlignment="1">
      <alignment vertical="center" wrapText="1"/>
    </xf>
    <xf numFmtId="0" fontId="7" fillId="0" borderId="79" xfId="0" applyFont="1" applyBorder="1"/>
    <xf numFmtId="0" fontId="10" fillId="0" borderId="0" xfId="0" applyFont="1"/>
    <xf numFmtId="0" fontId="10" fillId="0" borderId="0" xfId="0" applyFont="1" applyAlignment="1">
      <alignment horizontal="left"/>
    </xf>
    <xf numFmtId="0" fontId="10" fillId="8" borderId="81" xfId="0" applyFont="1" applyFill="1" applyBorder="1" applyAlignment="1">
      <alignment vertical="center" wrapText="1"/>
    </xf>
    <xf numFmtId="0" fontId="7" fillId="0" borderId="82" xfId="0" applyFont="1" applyBorder="1" applyAlignment="1">
      <alignment vertical="center"/>
    </xf>
    <xf numFmtId="0" fontId="20" fillId="0" borderId="83" xfId="0" applyFont="1" applyBorder="1" applyAlignment="1">
      <alignment vertical="center"/>
    </xf>
    <xf numFmtId="0" fontId="10" fillId="8" borderId="84" xfId="0" applyFont="1" applyFill="1" applyBorder="1" applyAlignment="1">
      <alignment vertical="center" wrapText="1"/>
    </xf>
    <xf numFmtId="0" fontId="24" fillId="3" borderId="0" xfId="0" applyFont="1" applyFill="1" applyAlignment="1">
      <alignment horizontal="center"/>
    </xf>
    <xf numFmtId="1" fontId="7" fillId="0" borderId="1" xfId="0" applyNumberFormat="1" applyFont="1" applyBorder="1"/>
    <xf numFmtId="1" fontId="7" fillId="0" borderId="39" xfId="0" applyNumberFormat="1" applyFont="1" applyBorder="1"/>
    <xf numFmtId="0" fontId="8" fillId="4" borderId="2" xfId="0" applyFont="1" applyFill="1" applyBorder="1" applyAlignment="1">
      <alignment horizontal="left" vertical="center"/>
    </xf>
    <xf numFmtId="0" fontId="0" fillId="3" borderId="0" xfId="0" applyFill="1"/>
    <xf numFmtId="0" fontId="7" fillId="0" borderId="4" xfId="0" applyFont="1" applyFill="1" applyBorder="1" applyAlignment="1">
      <alignment horizontal="center" vertical="center"/>
    </xf>
    <xf numFmtId="0" fontId="0" fillId="0" borderId="6" xfId="0" applyFill="1" applyBorder="1"/>
    <xf numFmtId="0" fontId="8" fillId="4" borderId="8" xfId="0" applyFont="1" applyFill="1" applyBorder="1" applyAlignment="1">
      <alignment horizontal="left" vertical="center"/>
    </xf>
    <xf numFmtId="0" fontId="19" fillId="4" borderId="2" xfId="0" applyFont="1" applyFill="1" applyBorder="1" applyAlignment="1">
      <alignment horizontal="center" vertical="center" wrapText="1"/>
    </xf>
    <xf numFmtId="0" fontId="7" fillId="0" borderId="10" xfId="0" applyFont="1" applyFill="1" applyBorder="1" applyAlignment="1">
      <alignment horizontal="left" vertical="center"/>
    </xf>
    <xf numFmtId="0" fontId="7" fillId="0" borderId="10" xfId="0" applyFont="1" applyFill="1" applyBorder="1" applyAlignment="1">
      <alignment horizontal="center" vertical="center"/>
    </xf>
    <xf numFmtId="0" fontId="19" fillId="4" borderId="2" xfId="0" applyFont="1" applyFill="1" applyBorder="1" applyAlignment="1">
      <alignment horizontal="center" vertical="center"/>
    </xf>
    <xf numFmtId="0" fontId="8" fillId="4" borderId="8" xfId="0" applyFont="1" applyFill="1" applyBorder="1" applyAlignment="1">
      <alignment horizontal="left" vertical="center" wrapText="1"/>
    </xf>
    <xf numFmtId="0" fontId="7" fillId="0" borderId="10" xfId="0" applyFont="1" applyFill="1" applyBorder="1"/>
    <xf numFmtId="0" fontId="7" fillId="9" borderId="39" xfId="0" applyFont="1" applyFill="1" applyBorder="1" applyAlignment="1">
      <alignment wrapText="1"/>
    </xf>
    <xf numFmtId="0" fontId="19" fillId="4" borderId="2" xfId="6" applyFont="1" applyFill="1" applyBorder="1" applyAlignment="1" applyProtection="1">
      <alignment horizontal="center" vertical="center" wrapText="1"/>
    </xf>
    <xf numFmtId="0" fontId="19" fillId="4" borderId="7" xfId="6" applyFont="1" applyFill="1" applyBorder="1" applyAlignment="1" applyProtection="1">
      <alignment horizontal="center" vertical="center" wrapText="1"/>
    </xf>
    <xf numFmtId="0" fontId="19" fillId="4" borderId="2" xfId="0" applyFont="1" applyFill="1" applyBorder="1" applyAlignment="1">
      <alignment horizontal="left" vertical="center"/>
    </xf>
    <xf numFmtId="0" fontId="10" fillId="3" borderId="51" xfId="0" applyFont="1" applyFill="1" applyBorder="1" applyAlignment="1">
      <alignment horizontal="center"/>
    </xf>
    <xf numFmtId="0" fontId="19" fillId="4" borderId="49" xfId="0" applyFont="1" applyFill="1" applyBorder="1" applyAlignment="1">
      <alignment horizontal="left" vertical="center"/>
    </xf>
    <xf numFmtId="0" fontId="19" fillId="4" borderId="8" xfId="0" applyFont="1" applyFill="1" applyBorder="1" applyAlignment="1">
      <alignment horizontal="left" vertical="center"/>
    </xf>
    <xf numFmtId="0" fontId="7" fillId="9" borderId="49" xfId="0" applyFont="1" applyFill="1" applyBorder="1" applyAlignment="1">
      <alignment horizontal="left" wrapText="1"/>
    </xf>
    <xf numFmtId="0" fontId="12" fillId="4"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0" fillId="0" borderId="0" xfId="0"/>
    <xf numFmtId="0" fontId="7" fillId="0" borderId="45" xfId="0" applyFont="1" applyFill="1" applyBorder="1"/>
    <xf numFmtId="0" fontId="28" fillId="4" borderId="8" xfId="0" applyFont="1" applyFill="1" applyBorder="1" applyAlignment="1">
      <alignment horizontal="center" vertical="center"/>
    </xf>
    <xf numFmtId="0" fontId="37" fillId="0" borderId="85" xfId="0" applyFont="1" applyBorder="1" applyAlignment="1">
      <alignment horizontal="center" vertical="center"/>
    </xf>
    <xf numFmtId="0" fontId="37" fillId="0" borderId="80" xfId="0" applyFont="1" applyBorder="1" applyAlignment="1">
      <alignment horizontal="center" vertical="center"/>
    </xf>
    <xf numFmtId="0" fontId="8" fillId="4" borderId="2" xfId="0" applyFont="1" applyFill="1" applyBorder="1" applyAlignment="1">
      <alignment horizontal="left" vertical="center" wrapText="1"/>
    </xf>
    <xf numFmtId="0" fontId="10" fillId="3" borderId="70" xfId="0" applyFont="1" applyFill="1" applyBorder="1" applyAlignment="1">
      <alignment horizontal="center"/>
    </xf>
    <xf numFmtId="0" fontId="19" fillId="4" borderId="66" xfId="0" applyFont="1" applyFill="1" applyBorder="1" applyAlignment="1">
      <alignment horizontal="center" vertical="center"/>
    </xf>
    <xf numFmtId="0" fontId="19" fillId="4" borderId="63" xfId="0" applyFont="1" applyFill="1" applyBorder="1" applyAlignment="1">
      <alignment horizontal="center" vertical="center"/>
    </xf>
    <xf numFmtId="0" fontId="0" fillId="4" borderId="10" xfId="0" applyFill="1" applyBorder="1"/>
    <xf numFmtId="0" fontId="10" fillId="3" borderId="70" xfId="0" applyFont="1" applyFill="1" applyBorder="1" applyAlignment="1">
      <alignment horizontal="center" vertical="center"/>
    </xf>
    <xf numFmtId="0" fontId="7" fillId="0" borderId="4" xfId="0" applyFont="1" applyFill="1" applyBorder="1" applyAlignment="1">
      <alignment horizontal="left" vertical="center"/>
    </xf>
    <xf numFmtId="0" fontId="19" fillId="4" borderId="10" xfId="0" applyFont="1" applyFill="1" applyBorder="1" applyAlignment="1">
      <alignment horizontal="center" vertical="center"/>
    </xf>
    <xf numFmtId="0" fontId="28" fillId="4" borderId="46" xfId="0" applyFont="1" applyFill="1" applyBorder="1" applyAlignment="1">
      <alignment horizontal="center" vertical="center"/>
    </xf>
    <xf numFmtId="0" fontId="0" fillId="11" borderId="63" xfId="0" applyFill="1" applyBorder="1"/>
    <xf numFmtId="0" fontId="10" fillId="3" borderId="51" xfId="0" applyFont="1" applyFill="1" applyBorder="1" applyAlignment="1">
      <alignment horizontal="center" vertical="center"/>
    </xf>
    <xf numFmtId="0" fontId="7" fillId="0" borderId="6" xfId="0" applyFont="1" applyFill="1" applyBorder="1" applyAlignment="1">
      <alignment horizontal="center"/>
    </xf>
    <xf numFmtId="0" fontId="7" fillId="0" borderId="6" xfId="0" applyFont="1" applyFill="1" applyBorder="1"/>
    <xf numFmtId="0" fontId="10" fillId="13" borderId="27" xfId="0" applyFont="1" applyFill="1" applyBorder="1" applyAlignment="1">
      <alignment horizontal="left" vertical="center" wrapText="1"/>
    </xf>
    <xf numFmtId="0" fontId="10" fillId="13" borderId="31" xfId="0" applyFont="1" applyFill="1" applyBorder="1" applyAlignment="1">
      <alignment horizontal="left" vertical="center" wrapText="1"/>
    </xf>
  </cellXfs>
  <cellStyles count="7">
    <cellStyle name="cf1" xfId="3"/>
    <cellStyle name="Comma" xfId="1" builtinId="3" customBuiltin="1"/>
    <cellStyle name="Hyperlink" xfId="4"/>
    <cellStyle name="Normal" xfId="0" builtinId="0" customBuiltin="1"/>
    <cellStyle name="Normal 2" xfId="5"/>
    <cellStyle name="Percent" xfId="2" builtinId="5"/>
    <cellStyle name="table headings" xfId="6"/>
  </cellStyles>
  <dxfs count="2">
    <dxf>
      <font>
        <color rgb="FF4472C4"/>
      </font>
    </dxf>
    <dxf>
      <font>
        <color rgb="FF4472C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workbookViewId="0"/>
  </sheetViews>
  <sheetFormatPr defaultColWidth="9.5703125" defaultRowHeight="14.25" x14ac:dyDescent="0.2"/>
  <cols>
    <col min="1" max="1" width="9.28515625" style="2" customWidth="1"/>
    <col min="2" max="3" width="21.85546875" style="2" customWidth="1"/>
    <col min="4" max="4" width="20.42578125" style="2" customWidth="1"/>
    <col min="5" max="6" width="21.85546875" style="2" customWidth="1"/>
    <col min="7" max="7" width="9.5703125" style="2" customWidth="1"/>
    <col min="8" max="8" width="72.7109375" style="2" customWidth="1"/>
    <col min="9" max="9" width="9.5703125" style="2" customWidth="1"/>
    <col min="10" max="16384" width="9.57031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ht="15" thickBot="1" x14ac:dyDescent="0.25">
      <c r="A2" s="1"/>
      <c r="B2" s="1"/>
      <c r="C2" s="1"/>
      <c r="D2" s="1"/>
      <c r="E2" s="1"/>
      <c r="F2" s="1"/>
      <c r="G2" s="1"/>
      <c r="H2" s="1"/>
      <c r="I2" s="1"/>
      <c r="J2" s="1"/>
      <c r="K2" s="1"/>
      <c r="L2" s="1"/>
      <c r="M2" s="1"/>
      <c r="N2" s="1"/>
      <c r="O2" s="1"/>
      <c r="P2" s="1"/>
      <c r="Q2" s="1"/>
      <c r="R2" s="1"/>
      <c r="S2" s="1"/>
      <c r="T2" s="1"/>
      <c r="U2" s="1"/>
      <c r="V2" s="1"/>
      <c r="W2" s="1"/>
      <c r="X2" s="1"/>
      <c r="Y2" s="1"/>
      <c r="Z2" s="1"/>
    </row>
    <row r="3" spans="1:26" ht="18" customHeight="1" thickBot="1" x14ac:dyDescent="0.3">
      <c r="A3" s="1"/>
      <c r="B3" s="485" t="s">
        <v>0</v>
      </c>
      <c r="C3" s="485"/>
      <c r="D3" s="485"/>
      <c r="E3" s="1"/>
      <c r="F3" s="1"/>
      <c r="G3" s="1"/>
      <c r="H3" s="486"/>
      <c r="I3" s="3"/>
      <c r="J3" s="3"/>
      <c r="K3" s="3"/>
      <c r="L3" s="3"/>
      <c r="M3" s="3"/>
      <c r="N3" s="3"/>
      <c r="O3" s="3"/>
      <c r="P3" s="3"/>
      <c r="Q3" s="3"/>
      <c r="R3" s="3"/>
      <c r="S3" s="3"/>
      <c r="T3" s="3"/>
      <c r="U3" s="3"/>
      <c r="V3" s="3"/>
      <c r="W3" s="1"/>
      <c r="X3" s="1"/>
      <c r="Y3" s="1"/>
      <c r="Z3" s="1"/>
    </row>
    <row r="4" spans="1:26" ht="15" customHeight="1" x14ac:dyDescent="0.2">
      <c r="A4" s="1"/>
      <c r="B4" s="4" t="s">
        <v>1</v>
      </c>
      <c r="C4" s="487" t="s">
        <v>2</v>
      </c>
      <c r="D4" s="487"/>
      <c r="E4" s="1"/>
      <c r="F4" s="1"/>
      <c r="G4" s="1"/>
      <c r="H4" s="486"/>
      <c r="I4" s="1"/>
      <c r="J4" s="1"/>
      <c r="K4" s="1"/>
      <c r="L4" s="1"/>
      <c r="M4" s="1"/>
      <c r="N4" s="1"/>
      <c r="O4" s="1"/>
      <c r="P4" s="1"/>
      <c r="Q4" s="1"/>
      <c r="R4" s="1"/>
      <c r="S4" s="1"/>
      <c r="T4" s="1"/>
      <c r="U4" s="1"/>
      <c r="V4" s="1"/>
      <c r="W4" s="1"/>
      <c r="X4" s="1"/>
      <c r="Y4" s="1"/>
      <c r="Z4" s="1"/>
    </row>
    <row r="5" spans="1:26" ht="15" customHeight="1" thickBot="1" x14ac:dyDescent="0.3">
      <c r="A5" s="1"/>
      <c r="B5" s="6" t="s">
        <v>3</v>
      </c>
      <c r="C5" s="488"/>
      <c r="D5" s="488"/>
      <c r="E5" s="1"/>
      <c r="F5" s="1"/>
      <c r="G5" s="1"/>
      <c r="H5" s="486"/>
      <c r="I5" s="1"/>
      <c r="J5" s="1"/>
      <c r="K5" s="1"/>
      <c r="L5" s="1"/>
      <c r="M5" s="1"/>
      <c r="N5" s="1"/>
      <c r="O5" s="1"/>
      <c r="P5" s="1"/>
      <c r="Q5" s="1"/>
      <c r="R5" s="1"/>
      <c r="S5" s="1"/>
      <c r="T5" s="1"/>
      <c r="U5" s="1"/>
      <c r="V5" s="1"/>
      <c r="W5" s="1"/>
      <c r="X5" s="1"/>
      <c r="Y5" s="1"/>
      <c r="Z5" s="1"/>
    </row>
    <row r="6" spans="1:26" ht="14.25" customHeight="1" x14ac:dyDescent="0.2">
      <c r="A6" s="1"/>
      <c r="B6" s="1"/>
      <c r="C6" s="1"/>
      <c r="D6" s="1"/>
      <c r="E6" s="1"/>
      <c r="F6" s="1"/>
      <c r="G6" s="1"/>
      <c r="H6" s="486"/>
      <c r="I6" s="1"/>
      <c r="J6" s="1"/>
      <c r="K6" s="1"/>
      <c r="L6" s="1"/>
      <c r="M6" s="1"/>
      <c r="N6" s="1"/>
      <c r="O6" s="1"/>
      <c r="P6" s="1"/>
      <c r="Q6" s="1"/>
      <c r="R6" s="1"/>
      <c r="S6" s="1"/>
      <c r="T6" s="1"/>
      <c r="U6" s="1"/>
      <c r="V6" s="1"/>
      <c r="W6" s="1"/>
      <c r="X6" s="1"/>
      <c r="Y6" s="1"/>
      <c r="Z6" s="1"/>
    </row>
    <row r="7" spans="1:26" ht="14.25" customHeight="1" x14ac:dyDescent="0.2">
      <c r="A7" s="1"/>
      <c r="B7" s="1"/>
      <c r="C7" s="1"/>
      <c r="D7" s="1"/>
      <c r="E7" s="1"/>
      <c r="F7" s="1"/>
      <c r="G7" s="1"/>
      <c r="H7" s="486"/>
      <c r="I7" s="1"/>
      <c r="J7" s="1"/>
      <c r="K7" s="1"/>
      <c r="L7" s="1"/>
      <c r="M7" s="1"/>
      <c r="N7" s="1"/>
      <c r="O7" s="1"/>
      <c r="P7" s="1"/>
      <c r="Q7" s="1"/>
      <c r="R7" s="1"/>
      <c r="S7" s="1"/>
      <c r="T7" s="1"/>
      <c r="U7" s="1"/>
      <c r="V7" s="1"/>
      <c r="W7" s="1"/>
      <c r="X7" s="1"/>
      <c r="Y7" s="1"/>
      <c r="Z7" s="1"/>
    </row>
    <row r="8" spans="1:26" ht="14.25" customHeight="1" x14ac:dyDescent="0.2">
      <c r="A8" s="1"/>
      <c r="B8" s="8"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30.75" thickBot="1" x14ac:dyDescent="0.25">
      <c r="A12" s="1"/>
      <c r="B12" s="9" t="s">
        <v>6</v>
      </c>
      <c r="C12" s="10" t="s">
        <v>7</v>
      </c>
      <c r="D12" s="1"/>
      <c r="E12" s="1"/>
      <c r="F12" s="1"/>
      <c r="G12" s="1"/>
      <c r="H12" s="11"/>
      <c r="I12" s="11"/>
      <c r="J12" s="11"/>
      <c r="K12" s="11"/>
      <c r="L12" s="11"/>
      <c r="M12" s="1"/>
      <c r="N12" s="1"/>
      <c r="O12" s="1"/>
      <c r="P12" s="1"/>
      <c r="Q12" s="1"/>
      <c r="R12" s="1"/>
      <c r="S12" s="1"/>
      <c r="T12" s="1"/>
      <c r="U12" s="1"/>
      <c r="V12" s="1"/>
      <c r="W12" s="1"/>
      <c r="X12" s="1"/>
      <c r="Y12" s="1"/>
      <c r="Z12" s="1"/>
    </row>
    <row r="13" spans="1:26" ht="30.75" thickBot="1" x14ac:dyDescent="0.25">
      <c r="A13" s="1"/>
      <c r="B13" s="12" t="s">
        <v>8</v>
      </c>
      <c r="C13" s="13" t="s">
        <v>9</v>
      </c>
      <c r="D13" s="1"/>
      <c r="E13" s="1"/>
      <c r="F13" s="1"/>
      <c r="G13" s="1"/>
      <c r="H13" s="1"/>
      <c r="I13" s="1"/>
      <c r="J13" s="1"/>
      <c r="K13" s="1"/>
      <c r="L13" s="1"/>
      <c r="M13" s="1"/>
      <c r="N13" s="1"/>
      <c r="O13" s="1"/>
      <c r="P13" s="1"/>
      <c r="Q13" s="1"/>
      <c r="R13" s="1"/>
      <c r="S13" s="1"/>
      <c r="T13" s="1"/>
      <c r="U13" s="1"/>
      <c r="V13" s="1"/>
      <c r="W13" s="1"/>
      <c r="X13" s="1"/>
      <c r="Y13" s="1"/>
      <c r="Z13" s="1"/>
    </row>
    <row r="14" spans="1:26" ht="14.25" customHeight="1" thickBo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x14ac:dyDescent="0.25">
      <c r="A15" s="1"/>
      <c r="B15" s="1" t="s">
        <v>10</v>
      </c>
      <c r="C15" s="1"/>
      <c r="D15" s="14" t="s">
        <v>11</v>
      </c>
      <c r="E15" s="15"/>
      <c r="F15" s="15"/>
      <c r="G15" s="1"/>
      <c r="H15" s="1"/>
      <c r="I15" s="1"/>
      <c r="J15" s="1"/>
      <c r="K15" s="1"/>
      <c r="L15" s="15"/>
      <c r="M15" s="15"/>
      <c r="N15" s="1"/>
      <c r="O15" s="1"/>
      <c r="P15" s="1"/>
      <c r="Q15" s="1"/>
      <c r="R15" s="1"/>
      <c r="S15" s="1"/>
      <c r="T15" s="1"/>
      <c r="U15" s="1"/>
      <c r="V15" s="1"/>
      <c r="W15" s="1"/>
      <c r="X15" s="1"/>
      <c r="Y15" s="1"/>
      <c r="Z15" s="1"/>
    </row>
    <row r="16" spans="1:26" ht="14.25" customHeight="1" thickBot="1" x14ac:dyDescent="0.25">
      <c r="A16" s="1"/>
      <c r="B16" s="1"/>
      <c r="C16" s="1"/>
      <c r="D16" s="1"/>
      <c r="E16" s="1"/>
      <c r="F16" s="15"/>
      <c r="G16" s="1"/>
      <c r="H16" s="1"/>
      <c r="I16" s="1"/>
      <c r="J16" s="1"/>
      <c r="K16" s="1"/>
      <c r="L16" s="15"/>
      <c r="M16" s="15"/>
      <c r="N16" s="1"/>
      <c r="O16" s="1"/>
      <c r="P16" s="1"/>
      <c r="Q16" s="1"/>
      <c r="R16" s="1"/>
      <c r="S16" s="1"/>
      <c r="T16" s="1"/>
      <c r="U16" s="1"/>
      <c r="V16" s="1"/>
      <c r="W16" s="1"/>
      <c r="X16" s="1"/>
      <c r="Y16" s="1"/>
      <c r="Z16" s="1"/>
    </row>
    <row r="17" spans="1:26" ht="15" customHeight="1" thickBot="1" x14ac:dyDescent="0.25">
      <c r="A17" s="1"/>
      <c r="B17" s="1" t="s">
        <v>12</v>
      </c>
      <c r="C17" s="1"/>
      <c r="D17" s="14" t="s">
        <v>13</v>
      </c>
      <c r="E17" s="15"/>
      <c r="F17" s="15"/>
      <c r="G17" s="1"/>
      <c r="H17" s="1"/>
      <c r="I17" s="1"/>
      <c r="J17" s="1"/>
      <c r="K17" s="1"/>
      <c r="L17" s="15"/>
      <c r="M17" s="15"/>
      <c r="N17" s="1"/>
      <c r="O17" s="1"/>
      <c r="P17" s="1"/>
      <c r="Q17" s="1"/>
      <c r="R17" s="1"/>
      <c r="S17" s="1"/>
      <c r="T17" s="1"/>
      <c r="U17" s="1"/>
      <c r="V17" s="1"/>
      <c r="W17" s="1"/>
      <c r="X17" s="1"/>
      <c r="Y17" s="1"/>
      <c r="Z17" s="1"/>
    </row>
    <row r="18" spans="1:26" ht="15" customHeight="1" x14ac:dyDescent="0.25">
      <c r="A18" s="1"/>
      <c r="B18" s="1"/>
      <c r="C18" s="1"/>
      <c r="D18" s="16"/>
      <c r="E18" s="15"/>
      <c r="F18" s="15"/>
      <c r="G18" s="1"/>
      <c r="H18" s="1"/>
      <c r="I18" s="1"/>
      <c r="J18" s="1"/>
      <c r="K18" s="1"/>
      <c r="L18" s="15"/>
      <c r="M18" s="15"/>
      <c r="N18" s="1"/>
      <c r="O18" s="1"/>
      <c r="P18" s="1"/>
      <c r="Q18" s="1"/>
      <c r="R18" s="1"/>
      <c r="S18" s="1"/>
      <c r="T18" s="1"/>
      <c r="U18" s="1"/>
      <c r="V18" s="1"/>
      <c r="W18" s="1"/>
      <c r="X18" s="1"/>
      <c r="Y18" s="1"/>
      <c r="Z18" s="1"/>
    </row>
    <row r="19" spans="1:26" ht="14.25" customHeight="1" x14ac:dyDescent="0.2">
      <c r="A19" s="1"/>
      <c r="B19" s="17" t="s">
        <v>14</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
      <c r="A20" s="1"/>
      <c r="B20" s="18" t="s">
        <v>15</v>
      </c>
      <c r="C20" s="17"/>
      <c r="D20" s="17"/>
      <c r="E20" s="17"/>
      <c r="F20" s="17"/>
      <c r="G20" s="17"/>
      <c r="H20" s="17"/>
      <c r="I20" s="17"/>
      <c r="J20" s="1"/>
      <c r="K20" s="1"/>
      <c r="L20" s="1"/>
      <c r="M20" s="1"/>
      <c r="N20" s="1"/>
      <c r="O20" s="1"/>
      <c r="P20" s="1"/>
      <c r="Q20" s="1"/>
      <c r="R20" s="1"/>
      <c r="S20" s="1"/>
      <c r="T20" s="1"/>
      <c r="U20" s="1"/>
      <c r="V20" s="1"/>
      <c r="W20" s="1"/>
      <c r="X20" s="1"/>
      <c r="Y20" s="1"/>
      <c r="Z20" s="1"/>
    </row>
    <row r="21" spans="1:26" ht="14.25" customHeight="1" x14ac:dyDescent="0.2">
      <c r="A21" s="1"/>
      <c r="B21" s="1"/>
      <c r="C21" s="1"/>
      <c r="D21" s="1"/>
      <c r="E21" s="1"/>
      <c r="F21" s="1"/>
      <c r="G21" s="1"/>
      <c r="H21" s="1"/>
      <c r="I21" s="1"/>
      <c r="J21" s="19"/>
      <c r="K21" s="1"/>
      <c r="L21" s="1"/>
      <c r="M21" s="1"/>
      <c r="N21" s="1"/>
      <c r="O21" s="1"/>
      <c r="P21" s="1"/>
      <c r="Q21" s="1"/>
      <c r="R21" s="1"/>
      <c r="S21" s="1"/>
      <c r="T21" s="1"/>
      <c r="U21" s="1"/>
      <c r="V21" s="1"/>
      <c r="W21" s="1"/>
      <c r="X21" s="1"/>
      <c r="Y21" s="1"/>
      <c r="Z21" s="1"/>
    </row>
    <row r="22" spans="1:26" ht="14.25" customHeight="1" x14ac:dyDescent="0.2">
      <c r="B22" s="2" t="s">
        <v>16</v>
      </c>
      <c r="I22" s="1"/>
      <c r="J22" s="1"/>
      <c r="K22" s="1"/>
      <c r="L22" s="1"/>
      <c r="M22" s="1"/>
      <c r="N22" s="1"/>
      <c r="O22" s="1"/>
      <c r="P22" s="1"/>
      <c r="Q22" s="1"/>
      <c r="R22" s="1"/>
      <c r="S22" s="1"/>
      <c r="T22" s="1"/>
      <c r="U22" s="1"/>
      <c r="V22" s="1"/>
      <c r="W22" s="1"/>
      <c r="X22" s="1"/>
      <c r="Y22" s="1"/>
      <c r="Z22" s="1"/>
    </row>
    <row r="23" spans="1:26" ht="14.25" customHeight="1" x14ac:dyDescent="0.2">
      <c r="A23" s="1"/>
      <c r="B23" s="19" t="s">
        <v>17</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
      <c r="A25" s="1"/>
      <c r="B25" s="1" t="s">
        <v>18</v>
      </c>
      <c r="C25" s="15"/>
      <c r="D25" s="15"/>
      <c r="E25" s="1"/>
      <c r="F25" s="1"/>
      <c r="G25" s="1"/>
      <c r="H25" s="1"/>
      <c r="I25" s="1"/>
      <c r="J25" s="1"/>
      <c r="K25" s="15"/>
      <c r="L25" s="1"/>
      <c r="M25" s="1"/>
      <c r="N25" s="1"/>
      <c r="O25" s="1"/>
      <c r="P25" s="1"/>
      <c r="Q25" s="1"/>
      <c r="R25" s="1"/>
      <c r="S25" s="1"/>
      <c r="T25" s="1"/>
      <c r="U25" s="1"/>
      <c r="V25" s="1"/>
      <c r="W25" s="1"/>
      <c r="X25" s="1"/>
      <c r="Y25" s="1"/>
      <c r="Z25" s="1"/>
    </row>
    <row r="26" spans="1:26" ht="14.25" customHeight="1" x14ac:dyDescent="0.2">
      <c r="A26" s="1"/>
      <c r="B26" s="1"/>
      <c r="C26" s="15"/>
      <c r="D26" s="15"/>
      <c r="E26" s="1"/>
      <c r="F26" s="1"/>
      <c r="G26" s="1"/>
      <c r="H26" s="1"/>
      <c r="I26" s="1"/>
      <c r="J26" s="1"/>
      <c r="K26" s="15"/>
      <c r="L26" s="1"/>
      <c r="M26" s="1"/>
      <c r="N26" s="1"/>
      <c r="O26" s="1"/>
      <c r="P26" s="1"/>
      <c r="Q26" s="1"/>
      <c r="R26" s="1"/>
      <c r="S26" s="1"/>
      <c r="T26" s="1"/>
      <c r="U26" s="1"/>
      <c r="V26" s="1"/>
      <c r="W26" s="1"/>
      <c r="X26" s="1"/>
      <c r="Y26" s="1"/>
      <c r="Z26" s="1"/>
    </row>
    <row r="27" spans="1:26" ht="14.25" customHeight="1" x14ac:dyDescent="0.2">
      <c r="A27" s="1"/>
      <c r="B27" s="1" t="s">
        <v>19</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
      <c r="A28" s="1"/>
      <c r="B28" s="19" t="s">
        <v>20</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
      <c r="A29" s="1"/>
      <c r="B29" s="19"/>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
      <c r="A30" s="1"/>
      <c r="B30" s="17" t="s">
        <v>21</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
      <c r="A31" s="1"/>
      <c r="B31" s="17"/>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x14ac:dyDescent="0.25">
      <c r="A32" s="1"/>
      <c r="B32" s="17" t="s">
        <v>22</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x14ac:dyDescent="0.25">
      <c r="A33" s="1"/>
      <c r="B33" s="1" t="s">
        <v>23</v>
      </c>
      <c r="C33" s="1"/>
      <c r="D33" s="1"/>
      <c r="E33" s="20"/>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t="s">
        <v>24</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t="s">
        <v>25</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t="s">
        <v>26</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t="s">
        <v>27</v>
      </c>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t="s">
        <v>28</v>
      </c>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4">
    <mergeCell ref="B3:D3"/>
    <mergeCell ref="H3:H7"/>
    <mergeCell ref="C4:D4"/>
    <mergeCell ref="C5:D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workbookViewId="0">
      <selection activeCell="C5" sqref="C5:D5"/>
    </sheetView>
  </sheetViews>
  <sheetFormatPr defaultColWidth="24.140625" defaultRowHeight="14.25" x14ac:dyDescent="0.2"/>
  <cols>
    <col min="1" max="1" width="9.28515625" style="22" customWidth="1"/>
    <col min="2" max="2" width="21.85546875" style="22" customWidth="1"/>
    <col min="3" max="3" width="43" style="22" customWidth="1"/>
    <col min="4" max="4" width="29.85546875" style="22" customWidth="1"/>
    <col min="5" max="5" width="21.5703125" style="22" customWidth="1"/>
    <col min="6" max="6" width="10" style="22" customWidth="1"/>
    <col min="7" max="7" width="24.140625" style="22" customWidth="1"/>
    <col min="8" max="16384" width="24.140625" style="22"/>
  </cols>
  <sheetData>
    <row r="1" spans="1:26" s="21" customFormat="1" ht="15" customHeight="1" x14ac:dyDescent="0.2">
      <c r="B1" s="31" t="s">
        <v>44</v>
      </c>
    </row>
    <row r="2" spans="1:26" ht="1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row>
    <row r="3" spans="1:26" ht="20.25" customHeight="1" thickBot="1" x14ac:dyDescent="0.25">
      <c r="A3" s="21"/>
      <c r="B3" s="511" t="s">
        <v>246</v>
      </c>
      <c r="C3" s="511"/>
      <c r="D3" s="511"/>
      <c r="E3" s="21"/>
      <c r="F3" s="21"/>
      <c r="G3" s="21"/>
      <c r="H3" s="21"/>
      <c r="I3" s="21"/>
      <c r="J3" s="21"/>
      <c r="K3" s="21"/>
      <c r="L3" s="21"/>
      <c r="M3" s="21"/>
      <c r="N3" s="21"/>
      <c r="O3" s="21"/>
      <c r="P3" s="21"/>
      <c r="Q3" s="21"/>
      <c r="R3" s="21"/>
      <c r="S3" s="21"/>
      <c r="T3" s="21"/>
      <c r="U3" s="21"/>
      <c r="V3" s="21"/>
      <c r="W3" s="21"/>
      <c r="X3" s="21"/>
      <c r="Y3" s="21"/>
      <c r="Z3" s="21"/>
    </row>
    <row r="4" spans="1:26" x14ac:dyDescent="0.2">
      <c r="A4" s="21"/>
      <c r="B4" s="286" t="s">
        <v>1</v>
      </c>
      <c r="C4" s="517" t="s">
        <v>2</v>
      </c>
      <c r="D4" s="517"/>
      <c r="E4" s="21"/>
      <c r="F4" s="21"/>
      <c r="G4" s="21"/>
      <c r="H4" s="21"/>
      <c r="I4" s="21"/>
      <c r="J4" s="21"/>
      <c r="K4" s="21"/>
      <c r="L4" s="21"/>
      <c r="M4" s="21"/>
      <c r="N4" s="21"/>
      <c r="O4" s="21"/>
      <c r="P4" s="21"/>
      <c r="Q4" s="21"/>
      <c r="R4" s="21"/>
      <c r="S4" s="21"/>
      <c r="T4" s="21"/>
      <c r="U4" s="21"/>
      <c r="V4" s="21"/>
      <c r="W4" s="21"/>
      <c r="X4" s="21"/>
      <c r="Y4" s="21"/>
      <c r="Z4" s="21"/>
    </row>
    <row r="5" spans="1:26" ht="15" thickBot="1" x14ac:dyDescent="0.25">
      <c r="A5" s="21"/>
      <c r="B5" s="61" t="s">
        <v>3</v>
      </c>
      <c r="C5" s="509" t="s">
        <v>403</v>
      </c>
      <c r="D5" s="510"/>
      <c r="E5" s="21"/>
      <c r="F5" s="21"/>
      <c r="G5" s="21"/>
      <c r="H5" s="21"/>
      <c r="I5" s="21"/>
      <c r="J5" s="21"/>
      <c r="K5" s="21"/>
      <c r="L5" s="21"/>
      <c r="M5" s="21"/>
      <c r="N5" s="21"/>
      <c r="O5" s="21"/>
      <c r="P5" s="21"/>
      <c r="Q5" s="21"/>
      <c r="R5" s="21"/>
      <c r="S5" s="21"/>
      <c r="T5" s="21"/>
      <c r="U5" s="21"/>
      <c r="V5" s="21"/>
      <c r="W5" s="21"/>
      <c r="X5" s="21"/>
      <c r="Y5" s="21"/>
      <c r="Z5" s="21"/>
    </row>
    <row r="6" spans="1:26" x14ac:dyDescent="0.2">
      <c r="A6" s="21"/>
      <c r="B6" s="21"/>
      <c r="C6" s="21"/>
      <c r="D6" s="21"/>
      <c r="E6" s="21"/>
      <c r="F6" s="21"/>
      <c r="G6" s="21"/>
      <c r="H6" s="21"/>
      <c r="I6" s="21"/>
      <c r="J6" s="21"/>
      <c r="K6" s="21"/>
      <c r="L6" s="21"/>
      <c r="M6" s="21"/>
      <c r="N6" s="21"/>
      <c r="O6" s="21"/>
      <c r="P6" s="21"/>
      <c r="Q6" s="21"/>
      <c r="R6" s="21"/>
      <c r="S6" s="21"/>
      <c r="T6" s="21"/>
      <c r="U6" s="21"/>
      <c r="V6" s="21"/>
      <c r="W6" s="21"/>
      <c r="X6" s="21"/>
      <c r="Y6" s="21"/>
      <c r="Z6" s="21"/>
    </row>
    <row r="7" spans="1:26" ht="15" x14ac:dyDescent="0.2">
      <c r="A7" s="21"/>
      <c r="B7" s="320" t="s">
        <v>247</v>
      </c>
      <c r="C7" s="321"/>
      <c r="D7" s="278"/>
      <c r="E7" s="255"/>
      <c r="G7" s="21"/>
      <c r="H7" s="21"/>
      <c r="I7" s="21"/>
      <c r="J7" s="21"/>
      <c r="K7" s="21"/>
      <c r="L7" s="21"/>
      <c r="M7" s="21"/>
      <c r="N7" s="21"/>
      <c r="O7" s="21"/>
      <c r="P7" s="21"/>
      <c r="Q7" s="21"/>
      <c r="R7" s="21"/>
      <c r="S7" s="21"/>
      <c r="T7" s="21"/>
      <c r="U7" s="21"/>
      <c r="V7" s="21"/>
      <c r="W7" s="21"/>
      <c r="X7" s="21"/>
      <c r="Y7" s="21"/>
      <c r="Z7" s="21"/>
    </row>
    <row r="8" spans="1:26" ht="29.25" customHeight="1" thickBot="1" x14ac:dyDescent="0.25">
      <c r="A8" s="21"/>
      <c r="B8" s="516" t="s">
        <v>1403</v>
      </c>
      <c r="C8" s="516"/>
      <c r="D8" s="516"/>
      <c r="E8" s="516"/>
      <c r="F8" s="21"/>
      <c r="G8" s="21"/>
      <c r="H8" s="21"/>
      <c r="I8" s="21"/>
      <c r="J8" s="21"/>
      <c r="K8" s="21"/>
      <c r="L8" s="21"/>
      <c r="M8" s="21"/>
      <c r="N8" s="21"/>
      <c r="O8" s="21"/>
      <c r="P8" s="21"/>
      <c r="Q8" s="21"/>
      <c r="R8" s="21"/>
      <c r="S8" s="21"/>
      <c r="T8" s="21"/>
      <c r="U8" s="21"/>
      <c r="V8" s="21"/>
      <c r="W8" s="21"/>
      <c r="X8" s="21"/>
      <c r="Y8" s="21"/>
      <c r="Z8" s="21"/>
    </row>
    <row r="9" spans="1:26" ht="28.5" customHeight="1" thickBot="1" x14ac:dyDescent="0.25">
      <c r="A9" s="21"/>
      <c r="B9" s="322" t="s">
        <v>71</v>
      </c>
      <c r="C9" s="323" t="s">
        <v>248</v>
      </c>
      <c r="D9" s="323" t="s">
        <v>249</v>
      </c>
      <c r="E9" s="324" t="s">
        <v>250</v>
      </c>
      <c r="F9" s="21"/>
      <c r="G9" s="21"/>
      <c r="H9" s="21"/>
      <c r="I9" s="21"/>
      <c r="J9" s="21"/>
      <c r="K9" s="21"/>
      <c r="L9" s="21"/>
      <c r="M9" s="21"/>
      <c r="N9" s="21"/>
      <c r="O9" s="21"/>
      <c r="P9" s="21"/>
      <c r="Q9" s="21"/>
      <c r="R9" s="21"/>
      <c r="S9" s="21"/>
      <c r="T9" s="21"/>
      <c r="U9" s="21"/>
      <c r="V9" s="21"/>
      <c r="W9" s="21"/>
      <c r="X9" s="21"/>
      <c r="Y9" s="21"/>
      <c r="Z9" s="21"/>
    </row>
    <row r="10" spans="1:26" x14ac:dyDescent="0.2">
      <c r="A10" s="21"/>
      <c r="B10" s="325"/>
      <c r="C10" s="326"/>
      <c r="D10" s="326"/>
      <c r="E10" s="327"/>
      <c r="F10" s="21"/>
      <c r="G10" s="21"/>
      <c r="H10" s="21"/>
      <c r="I10" s="21"/>
      <c r="J10" s="21"/>
      <c r="K10" s="21"/>
      <c r="L10" s="21"/>
      <c r="M10" s="21"/>
      <c r="N10" s="21"/>
      <c r="O10" s="21"/>
      <c r="P10" s="21"/>
      <c r="Q10" s="21"/>
      <c r="R10" s="21"/>
      <c r="S10" s="21"/>
      <c r="T10" s="21"/>
      <c r="U10" s="21"/>
      <c r="V10" s="21"/>
      <c r="W10" s="21"/>
      <c r="X10" s="21"/>
      <c r="Y10" s="21"/>
      <c r="Z10" s="21"/>
    </row>
    <row r="11" spans="1:26" x14ac:dyDescent="0.2">
      <c r="A11" s="21"/>
      <c r="B11" s="328"/>
      <c r="C11" s="69"/>
      <c r="D11" s="69"/>
      <c r="E11" s="329"/>
      <c r="F11" s="21"/>
      <c r="G11" s="21"/>
      <c r="H11" s="21"/>
      <c r="I11" s="21"/>
      <c r="J11" s="21"/>
      <c r="K11" s="21"/>
      <c r="L11" s="21"/>
      <c r="M11" s="21"/>
      <c r="N11" s="21"/>
      <c r="O11" s="21"/>
      <c r="P11" s="21"/>
      <c r="Q11" s="21"/>
      <c r="R11" s="21"/>
      <c r="S11" s="21"/>
      <c r="T11" s="21"/>
      <c r="U11" s="21"/>
      <c r="V11" s="21"/>
      <c r="W11" s="21"/>
      <c r="X11" s="21"/>
      <c r="Y11" s="21"/>
      <c r="Z11" s="21"/>
    </row>
    <row r="12" spans="1:26" x14ac:dyDescent="0.2">
      <c r="A12" s="21"/>
      <c r="B12" s="328"/>
      <c r="C12" s="69"/>
      <c r="D12" s="69"/>
      <c r="E12" s="329"/>
      <c r="F12" s="21"/>
      <c r="G12" s="21"/>
      <c r="H12" s="21"/>
      <c r="I12" s="21"/>
      <c r="J12" s="21"/>
      <c r="K12" s="21"/>
      <c r="L12" s="21"/>
      <c r="M12" s="21"/>
      <c r="N12" s="21"/>
      <c r="O12" s="21"/>
      <c r="P12" s="21"/>
      <c r="Q12" s="21"/>
      <c r="R12" s="21"/>
      <c r="S12" s="21"/>
      <c r="T12" s="21"/>
      <c r="U12" s="21"/>
      <c r="V12" s="21"/>
      <c r="W12" s="21"/>
      <c r="X12" s="21"/>
      <c r="Y12" s="21"/>
      <c r="Z12" s="21"/>
    </row>
    <row r="13" spans="1:26" x14ac:dyDescent="0.2">
      <c r="A13" s="21"/>
      <c r="B13" s="328"/>
      <c r="C13" s="69"/>
      <c r="D13" s="69"/>
      <c r="E13" s="329"/>
      <c r="F13" s="21"/>
      <c r="G13" s="21"/>
      <c r="H13" s="21"/>
      <c r="I13" s="21"/>
      <c r="J13" s="21"/>
      <c r="K13" s="21"/>
      <c r="L13" s="21"/>
      <c r="M13" s="21"/>
      <c r="N13" s="21"/>
      <c r="O13" s="21"/>
      <c r="P13" s="21"/>
      <c r="Q13" s="21"/>
      <c r="R13" s="21"/>
      <c r="S13" s="21"/>
      <c r="T13" s="21"/>
      <c r="U13" s="21"/>
      <c r="V13" s="21"/>
      <c r="W13" s="21"/>
      <c r="X13" s="21"/>
      <c r="Y13" s="21"/>
      <c r="Z13" s="21"/>
    </row>
    <row r="14" spans="1:26" x14ac:dyDescent="0.2">
      <c r="A14" s="21"/>
      <c r="B14" s="328"/>
      <c r="C14" s="69"/>
      <c r="D14" s="69"/>
      <c r="E14" s="329"/>
      <c r="F14" s="21"/>
      <c r="G14" s="21"/>
      <c r="H14" s="21"/>
      <c r="I14" s="21"/>
      <c r="J14" s="21"/>
      <c r="K14" s="21"/>
      <c r="L14" s="21"/>
      <c r="M14" s="21"/>
      <c r="N14" s="21"/>
      <c r="O14" s="21"/>
      <c r="P14" s="21"/>
      <c r="Q14" s="21"/>
      <c r="R14" s="21"/>
      <c r="S14" s="21"/>
      <c r="T14" s="21"/>
      <c r="U14" s="21"/>
      <c r="V14" s="21"/>
      <c r="W14" s="21"/>
      <c r="X14" s="21"/>
      <c r="Y14" s="21"/>
      <c r="Z14" s="21"/>
    </row>
    <row r="15" spans="1:26" x14ac:dyDescent="0.2">
      <c r="A15" s="21"/>
      <c r="B15" s="328"/>
      <c r="C15" s="69"/>
      <c r="D15" s="69"/>
      <c r="E15" s="329"/>
      <c r="F15" s="21"/>
      <c r="G15" s="21"/>
      <c r="H15" s="21"/>
      <c r="I15" s="21"/>
      <c r="J15" s="21"/>
      <c r="K15" s="21"/>
      <c r="L15" s="21"/>
      <c r="M15" s="21"/>
      <c r="N15" s="21"/>
      <c r="O15" s="21"/>
      <c r="P15" s="21"/>
      <c r="Q15" s="21"/>
      <c r="R15" s="21"/>
      <c r="S15" s="21"/>
      <c r="T15" s="21"/>
      <c r="U15" s="21"/>
      <c r="V15" s="21"/>
      <c r="W15" s="21"/>
      <c r="X15" s="21"/>
      <c r="Y15" s="21"/>
      <c r="Z15" s="21"/>
    </row>
    <row r="16" spans="1:26" x14ac:dyDescent="0.2">
      <c r="A16" s="21"/>
      <c r="B16" s="328"/>
      <c r="C16" s="69"/>
      <c r="D16" s="69"/>
      <c r="E16" s="329"/>
      <c r="F16" s="21"/>
      <c r="G16" s="21"/>
      <c r="H16" s="21"/>
      <c r="I16" s="21"/>
      <c r="J16" s="21"/>
      <c r="K16" s="21"/>
      <c r="L16" s="21"/>
      <c r="M16" s="21"/>
      <c r="N16" s="21"/>
      <c r="O16" s="21"/>
      <c r="P16" s="21"/>
      <c r="Q16" s="21"/>
      <c r="R16" s="21"/>
      <c r="S16" s="21"/>
      <c r="T16" s="21"/>
      <c r="U16" s="21"/>
      <c r="V16" s="21"/>
      <c r="W16" s="21"/>
      <c r="X16" s="21"/>
      <c r="Y16" s="21"/>
      <c r="Z16" s="21"/>
    </row>
    <row r="17" spans="1:26" x14ac:dyDescent="0.2">
      <c r="A17" s="21"/>
      <c r="B17" s="328"/>
      <c r="C17" s="69"/>
      <c r="D17" s="69"/>
      <c r="E17" s="329"/>
      <c r="F17" s="21"/>
      <c r="G17" s="21"/>
      <c r="H17" s="21"/>
      <c r="I17" s="21"/>
      <c r="J17" s="21"/>
      <c r="K17" s="21"/>
      <c r="L17" s="21"/>
      <c r="M17" s="21"/>
      <c r="N17" s="21"/>
      <c r="O17" s="21"/>
      <c r="P17" s="21"/>
      <c r="Q17" s="21"/>
      <c r="R17" s="21"/>
      <c r="S17" s="21"/>
      <c r="T17" s="21"/>
      <c r="U17" s="21"/>
      <c r="V17" s="21"/>
      <c r="W17" s="21"/>
      <c r="X17" s="21"/>
      <c r="Y17" s="21"/>
      <c r="Z17" s="21"/>
    </row>
    <row r="18" spans="1:26" x14ac:dyDescent="0.2">
      <c r="A18" s="21"/>
      <c r="B18" s="328"/>
      <c r="C18" s="69"/>
      <c r="D18" s="69"/>
      <c r="E18" s="329"/>
      <c r="F18" s="21"/>
      <c r="G18" s="21"/>
      <c r="H18" s="21"/>
      <c r="I18" s="21"/>
      <c r="J18" s="21"/>
      <c r="K18" s="21"/>
      <c r="L18" s="21"/>
      <c r="M18" s="21"/>
      <c r="N18" s="21"/>
      <c r="O18" s="21"/>
      <c r="P18" s="21"/>
      <c r="Q18" s="21"/>
      <c r="R18" s="21"/>
      <c r="S18" s="21"/>
      <c r="T18" s="21"/>
      <c r="U18" s="21"/>
      <c r="V18" s="21"/>
      <c r="W18" s="21"/>
      <c r="X18" s="21"/>
      <c r="Y18" s="21"/>
      <c r="Z18" s="21"/>
    </row>
    <row r="19" spans="1:26" ht="15" thickBot="1" x14ac:dyDescent="0.25">
      <c r="A19" s="21"/>
      <c r="B19" s="330"/>
      <c r="C19" s="331"/>
      <c r="D19" s="331"/>
      <c r="E19" s="332"/>
      <c r="F19" s="21"/>
      <c r="G19" s="21"/>
      <c r="H19" s="21"/>
      <c r="I19" s="21"/>
      <c r="J19" s="21"/>
      <c r="K19" s="21"/>
      <c r="L19" s="21"/>
      <c r="M19" s="21"/>
      <c r="N19" s="21"/>
      <c r="O19" s="21"/>
      <c r="P19" s="21"/>
      <c r="Q19" s="21"/>
      <c r="R19" s="21"/>
      <c r="S19" s="21"/>
      <c r="T19" s="21"/>
      <c r="U19" s="21"/>
      <c r="V19" s="21"/>
      <c r="W19" s="21"/>
      <c r="X19" s="21"/>
      <c r="Y19" s="21"/>
      <c r="Z19" s="21"/>
    </row>
    <row r="20" spans="1:26"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
      <c r="A27" s="21"/>
      <c r="B27" s="21"/>
      <c r="C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sheetData>
  <mergeCells count="4">
    <mergeCell ref="B3:D3"/>
    <mergeCell ref="C4:D4"/>
    <mergeCell ref="C5:D5"/>
    <mergeCell ref="B8:E8"/>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0"/>
  <sheetViews>
    <sheetView workbookViewId="0">
      <selection activeCell="C5" sqref="C5:D5"/>
    </sheetView>
  </sheetViews>
  <sheetFormatPr defaultColWidth="9.5703125" defaultRowHeight="14.25" x14ac:dyDescent="0.2"/>
  <cols>
    <col min="1" max="1" width="9.28515625" style="21" customWidth="1"/>
    <col min="2" max="2" width="27.140625" style="22" customWidth="1"/>
    <col min="3" max="3" width="24" style="22" customWidth="1"/>
    <col min="4" max="4" width="21.85546875" style="22" customWidth="1"/>
    <col min="5" max="5" width="47.140625" style="22" bestFit="1" customWidth="1"/>
    <col min="6" max="6" width="9.28515625" style="21" customWidth="1"/>
    <col min="7" max="7" width="27.140625" style="22" customWidth="1"/>
    <col min="8" max="8" width="24.140625" style="22" customWidth="1"/>
    <col min="9" max="9" width="21.85546875" style="22" customWidth="1"/>
    <col min="10" max="10" width="43.42578125" style="21" customWidth="1"/>
    <col min="11" max="11" width="16.7109375" style="21" bestFit="1" customWidth="1"/>
    <col min="12" max="12" width="8.42578125" style="21" bestFit="1" customWidth="1"/>
    <col min="13" max="13" width="9.5703125" style="21" customWidth="1"/>
    <col min="14" max="14" width="39.28515625" style="21" customWidth="1"/>
    <col min="15" max="15" width="9.5703125" style="21" customWidth="1"/>
    <col min="16" max="16384" width="9.5703125" style="21"/>
  </cols>
  <sheetData>
    <row r="1" spans="1:33" ht="15" x14ac:dyDescent="0.2">
      <c r="B1" s="70" t="s">
        <v>44</v>
      </c>
      <c r="C1" s="1"/>
      <c r="D1" s="1"/>
      <c r="E1" s="1"/>
      <c r="F1" s="1"/>
      <c r="G1" s="1"/>
      <c r="H1" s="1"/>
      <c r="I1" s="1"/>
      <c r="J1" s="1"/>
      <c r="K1" s="1"/>
      <c r="L1" s="1"/>
      <c r="M1" s="1"/>
      <c r="N1" s="1"/>
      <c r="O1" s="1"/>
      <c r="P1" s="1"/>
      <c r="Q1" s="1"/>
      <c r="R1" s="1"/>
      <c r="S1" s="1"/>
      <c r="T1" s="1"/>
      <c r="U1" s="1"/>
      <c r="V1" s="206"/>
      <c r="W1" s="206"/>
      <c r="X1" s="206"/>
      <c r="Y1" s="206"/>
      <c r="Z1" s="206"/>
      <c r="AA1" s="206"/>
      <c r="AB1" s="206"/>
      <c r="AC1" s="206"/>
      <c r="AD1" s="206"/>
      <c r="AE1" s="206"/>
      <c r="AF1" s="206"/>
      <c r="AG1" s="206"/>
    </row>
    <row r="2" spans="1:33" ht="15.75" thickBot="1" x14ac:dyDescent="0.25">
      <c r="A2" s="1"/>
      <c r="B2" s="1"/>
      <c r="C2" s="1"/>
      <c r="D2" s="1"/>
      <c r="E2" s="1"/>
      <c r="F2" s="1"/>
      <c r="G2" s="1"/>
      <c r="H2" s="1"/>
      <c r="I2" s="1"/>
      <c r="J2" s="1"/>
      <c r="K2" s="1"/>
      <c r="L2" s="1"/>
      <c r="M2" s="1"/>
      <c r="N2" s="1"/>
      <c r="O2" s="1"/>
      <c r="P2" s="1"/>
      <c r="Q2" s="1"/>
      <c r="R2" s="1"/>
      <c r="S2" s="1"/>
      <c r="T2" s="1"/>
      <c r="U2" s="1"/>
      <c r="V2" s="206"/>
      <c r="W2" s="206"/>
      <c r="X2" s="206"/>
      <c r="Y2" s="206"/>
      <c r="Z2" s="206"/>
      <c r="AA2" s="206"/>
      <c r="AB2" s="206"/>
      <c r="AC2" s="206"/>
      <c r="AD2" s="206"/>
      <c r="AE2" s="206"/>
      <c r="AF2" s="206"/>
      <c r="AG2" s="206"/>
    </row>
    <row r="3" spans="1:33" ht="18.75" thickBot="1" x14ac:dyDescent="0.25">
      <c r="A3" s="1"/>
      <c r="B3" s="485" t="s">
        <v>251</v>
      </c>
      <c r="C3" s="485"/>
      <c r="D3" s="485"/>
      <c r="E3" s="1"/>
      <c r="F3" s="1"/>
      <c r="G3" s="207" t="s">
        <v>74</v>
      </c>
      <c r="H3" s="1"/>
      <c r="I3" s="1"/>
      <c r="J3" s="1"/>
      <c r="K3" s="1"/>
      <c r="L3" s="1"/>
      <c r="M3" s="1"/>
      <c r="N3" s="1"/>
      <c r="O3" s="1"/>
      <c r="P3" s="1"/>
      <c r="Q3" s="1"/>
      <c r="R3" s="1"/>
      <c r="S3" s="1"/>
      <c r="T3" s="1"/>
      <c r="U3" s="1"/>
      <c r="V3" s="206"/>
      <c r="W3" s="206"/>
      <c r="X3" s="206"/>
      <c r="Y3" s="206"/>
      <c r="Z3" s="206"/>
      <c r="AA3" s="206"/>
      <c r="AB3" s="206"/>
      <c r="AC3" s="206"/>
      <c r="AD3" s="206"/>
      <c r="AE3" s="206"/>
      <c r="AF3" s="206"/>
      <c r="AG3" s="206"/>
    </row>
    <row r="4" spans="1:33" ht="15.75" thickBot="1" x14ac:dyDescent="0.25">
      <c r="A4" s="1"/>
      <c r="B4" s="60" t="s">
        <v>1</v>
      </c>
      <c r="C4" s="517" t="s">
        <v>2</v>
      </c>
      <c r="D4" s="517"/>
      <c r="E4" s="1"/>
      <c r="F4" s="1"/>
      <c r="G4" s="209" t="s">
        <v>75</v>
      </c>
      <c r="H4" s="1"/>
      <c r="I4" s="1"/>
      <c r="J4" s="1"/>
      <c r="K4" s="1"/>
      <c r="L4" s="1"/>
      <c r="M4" s="1"/>
      <c r="N4" s="1"/>
      <c r="O4" s="1"/>
      <c r="P4" s="1"/>
      <c r="Q4" s="1"/>
      <c r="R4" s="1"/>
      <c r="S4" s="1"/>
      <c r="T4" s="1"/>
      <c r="U4" s="1"/>
      <c r="V4" s="206"/>
      <c r="W4" s="206"/>
      <c r="X4" s="206"/>
      <c r="Y4" s="206"/>
      <c r="Z4" s="206"/>
      <c r="AA4" s="206"/>
      <c r="AB4" s="206"/>
      <c r="AC4" s="206"/>
      <c r="AD4" s="206"/>
      <c r="AE4" s="206"/>
      <c r="AF4" s="206"/>
      <c r="AG4" s="206"/>
    </row>
    <row r="5" spans="1:33" ht="15.75" thickBot="1" x14ac:dyDescent="0.25">
      <c r="A5" s="1"/>
      <c r="B5" s="61" t="s">
        <v>3</v>
      </c>
      <c r="C5" s="509" t="s">
        <v>403</v>
      </c>
      <c r="D5" s="510"/>
      <c r="E5" s="1"/>
      <c r="G5" s="1"/>
      <c r="H5" s="1"/>
      <c r="I5" s="1"/>
      <c r="J5" s="1"/>
      <c r="K5" s="1"/>
      <c r="L5" s="1"/>
      <c r="M5" s="1"/>
      <c r="N5" s="1"/>
      <c r="O5" s="1"/>
      <c r="P5" s="1"/>
      <c r="Q5" s="1"/>
      <c r="R5" s="1"/>
      <c r="S5" s="1"/>
      <c r="T5" s="1"/>
      <c r="U5" s="1"/>
      <c r="V5" s="206"/>
      <c r="W5" s="206"/>
      <c r="X5" s="206"/>
      <c r="Y5" s="206"/>
      <c r="Z5" s="206"/>
      <c r="AA5" s="206"/>
      <c r="AB5" s="206"/>
      <c r="AC5" s="206"/>
      <c r="AD5" s="206"/>
      <c r="AE5" s="206"/>
      <c r="AF5" s="206"/>
      <c r="AG5" s="206"/>
    </row>
    <row r="6" spans="1:33" ht="15.75" thickBot="1" x14ac:dyDescent="0.25">
      <c r="A6" s="1"/>
      <c r="B6" s="333"/>
      <c r="C6" s="39"/>
      <c r="D6" s="39"/>
      <c r="E6" s="1"/>
      <c r="G6" s="1"/>
      <c r="H6" s="1"/>
      <c r="I6" s="1"/>
      <c r="J6" s="1"/>
      <c r="K6" s="1"/>
      <c r="L6" s="1"/>
      <c r="M6" s="1"/>
      <c r="N6" s="1"/>
      <c r="O6" s="1"/>
      <c r="P6" s="1"/>
      <c r="Q6" s="1"/>
      <c r="R6" s="1"/>
      <c r="S6" s="1"/>
      <c r="T6" s="1"/>
      <c r="U6" s="1"/>
      <c r="V6" s="206"/>
      <c r="W6" s="206"/>
      <c r="X6" s="206"/>
      <c r="Y6" s="206"/>
      <c r="Z6" s="206"/>
      <c r="AA6" s="206"/>
      <c r="AB6" s="206"/>
      <c r="AC6" s="206"/>
      <c r="AD6" s="206"/>
      <c r="AE6" s="206"/>
      <c r="AF6" s="206"/>
      <c r="AG6" s="206"/>
    </row>
    <row r="7" spans="1:33" ht="15.75" thickBot="1" x14ac:dyDescent="0.3">
      <c r="A7" s="1"/>
      <c r="B7" s="334" t="s">
        <v>252</v>
      </c>
      <c r="C7" s="335"/>
      <c r="D7" s="335"/>
      <c r="E7" s="336"/>
      <c r="F7" s="1"/>
      <c r="G7" s="337" t="s">
        <v>253</v>
      </c>
      <c r="H7" s="338"/>
      <c r="I7" s="339"/>
      <c r="J7" s="1"/>
      <c r="K7" s="1"/>
      <c r="L7" s="1"/>
      <c r="M7" s="1"/>
      <c r="N7" s="1"/>
      <c r="O7" s="1"/>
      <c r="P7" s="1"/>
      <c r="Q7" s="1"/>
      <c r="R7" s="1"/>
      <c r="S7" s="1"/>
      <c r="T7" s="1"/>
      <c r="U7" s="1"/>
      <c r="V7" s="206"/>
      <c r="W7" s="206"/>
      <c r="X7" s="206"/>
      <c r="Y7" s="206"/>
      <c r="Z7" s="206"/>
      <c r="AA7" s="206"/>
      <c r="AB7" s="206"/>
      <c r="AC7" s="206"/>
      <c r="AD7" s="206"/>
      <c r="AE7" s="206"/>
      <c r="AF7" s="206"/>
      <c r="AG7" s="206"/>
    </row>
    <row r="8" spans="1:33" ht="15" x14ac:dyDescent="0.25">
      <c r="A8" s="1"/>
      <c r="B8" s="340" t="s">
        <v>254</v>
      </c>
      <c r="C8" s="341"/>
      <c r="D8" s="341"/>
      <c r="E8" s="342"/>
      <c r="F8" s="1"/>
      <c r="H8" s="1"/>
      <c r="I8" s="1"/>
      <c r="J8" s="1"/>
      <c r="K8" s="1"/>
      <c r="L8" s="1"/>
      <c r="M8" s="1"/>
      <c r="N8" s="1"/>
      <c r="O8" s="1"/>
      <c r="P8" s="1"/>
      <c r="Q8" s="1"/>
      <c r="R8" s="1"/>
      <c r="S8" s="1"/>
      <c r="T8" s="1"/>
      <c r="U8" s="1"/>
      <c r="V8" s="206"/>
      <c r="W8" s="206"/>
      <c r="X8" s="206"/>
      <c r="Y8" s="206"/>
      <c r="Z8" s="206"/>
      <c r="AA8" s="206"/>
      <c r="AB8" s="206"/>
      <c r="AC8" s="206"/>
      <c r="AD8" s="206"/>
      <c r="AE8" s="206"/>
      <c r="AF8" s="206"/>
      <c r="AG8" s="206"/>
    </row>
    <row r="9" spans="1:33" s="22" customFormat="1" ht="15.75" thickBot="1" x14ac:dyDescent="0.3">
      <c r="A9" s="2"/>
      <c r="B9" s="343"/>
      <c r="C9" s="2"/>
      <c r="D9" s="2"/>
      <c r="E9" s="2"/>
      <c r="F9" s="2"/>
      <c r="G9" s="476" t="s">
        <v>1403</v>
      </c>
      <c r="H9" s="477"/>
      <c r="I9" s="477"/>
      <c r="J9" s="477"/>
      <c r="K9" s="2"/>
      <c r="L9" s="2"/>
      <c r="M9" s="2"/>
      <c r="N9" s="2"/>
      <c r="O9" s="2"/>
      <c r="P9" s="2"/>
      <c r="Q9" s="2"/>
      <c r="R9" s="2"/>
      <c r="S9" s="2"/>
      <c r="T9" s="2"/>
      <c r="U9" s="2"/>
      <c r="V9" s="248"/>
      <c r="W9" s="248"/>
      <c r="X9" s="248"/>
      <c r="Y9" s="248"/>
      <c r="Z9" s="248"/>
      <c r="AA9" s="248"/>
      <c r="AB9" s="248"/>
      <c r="AC9" s="248"/>
      <c r="AD9" s="248"/>
      <c r="AE9" s="248"/>
      <c r="AF9" s="248"/>
      <c r="AG9" s="248"/>
    </row>
    <row r="10" spans="1:33" s="212" customFormat="1" ht="15.75" thickBot="1" x14ac:dyDescent="0.3">
      <c r="A10" s="214"/>
      <c r="B10" s="508" t="s">
        <v>255</v>
      </c>
      <c r="C10" s="508"/>
      <c r="D10" s="508"/>
      <c r="E10" s="508"/>
      <c r="G10" s="519" t="s">
        <v>256</v>
      </c>
      <c r="H10" s="519"/>
      <c r="I10" s="519"/>
      <c r="Q10" s="215"/>
      <c r="R10" s="215"/>
      <c r="S10" s="215"/>
      <c r="T10" s="215"/>
      <c r="U10" s="215"/>
      <c r="V10" s="215"/>
      <c r="W10" s="215"/>
      <c r="X10" s="215"/>
      <c r="Y10" s="215"/>
      <c r="Z10" s="215"/>
      <c r="AA10" s="215"/>
      <c r="AB10" s="215"/>
    </row>
    <row r="11" spans="1:33" ht="15.75" thickBot="1" x14ac:dyDescent="0.3">
      <c r="A11" s="216"/>
      <c r="B11" s="344" t="s">
        <v>155</v>
      </c>
      <c r="C11" s="217" t="s">
        <v>257</v>
      </c>
      <c r="D11" s="217" t="s">
        <v>157</v>
      </c>
      <c r="E11" s="345" t="s">
        <v>158</v>
      </c>
      <c r="F11" s="1"/>
      <c r="G11" s="344" t="s">
        <v>155</v>
      </c>
      <c r="H11" s="217" t="s">
        <v>257</v>
      </c>
      <c r="I11" s="217" t="s">
        <v>157</v>
      </c>
      <c r="K11" s="1"/>
      <c r="L11" s="1"/>
      <c r="M11" s="1"/>
      <c r="N11" s="206"/>
      <c r="O11" s="206"/>
      <c r="P11" s="206"/>
      <c r="Q11" s="206"/>
      <c r="R11" s="206"/>
      <c r="S11" s="206"/>
      <c r="T11" s="206"/>
      <c r="U11" s="206"/>
      <c r="V11" s="206"/>
      <c r="W11" s="206"/>
      <c r="X11" s="206"/>
      <c r="Y11" s="206"/>
      <c r="Z11" s="206"/>
      <c r="AA11" s="206"/>
      <c r="AB11" s="206"/>
    </row>
    <row r="12" spans="1:33" ht="45.75" thickBot="1" x14ac:dyDescent="0.25">
      <c r="A12" s="219"/>
      <c r="B12" s="220" t="s">
        <v>258</v>
      </c>
      <c r="C12" s="139">
        <v>100</v>
      </c>
      <c r="D12" s="520"/>
      <c r="E12" s="346"/>
      <c r="F12" s="1"/>
      <c r="G12" s="347" t="s">
        <v>259</v>
      </c>
      <c r="H12" s="139"/>
      <c r="I12" s="5"/>
      <c r="K12" s="1"/>
      <c r="L12" s="1"/>
      <c r="M12" s="1"/>
      <c r="N12" s="206"/>
      <c r="O12" s="206"/>
      <c r="P12" s="206"/>
      <c r="Q12" s="206"/>
      <c r="R12" s="206"/>
      <c r="S12" s="206"/>
      <c r="T12" s="206"/>
      <c r="U12" s="206"/>
      <c r="V12" s="206"/>
      <c r="W12" s="206"/>
      <c r="X12" s="206"/>
      <c r="Y12" s="206"/>
      <c r="Z12" s="206"/>
      <c r="AA12" s="206"/>
      <c r="AB12" s="206"/>
    </row>
    <row r="13" spans="1:33" ht="51" customHeight="1" thickBot="1" x14ac:dyDescent="0.25">
      <c r="A13" s="216"/>
      <c r="B13" s="222" t="s">
        <v>160</v>
      </c>
      <c r="C13" s="223">
        <f>C12-C14</f>
        <v>0</v>
      </c>
      <c r="D13" s="520"/>
      <c r="E13" s="348" t="s">
        <v>161</v>
      </c>
      <c r="F13" s="1"/>
      <c r="G13" s="349" t="s">
        <v>260</v>
      </c>
      <c r="H13" s="125"/>
      <c r="I13" s="178"/>
      <c r="K13" s="1"/>
      <c r="L13" s="1"/>
      <c r="M13" s="1"/>
      <c r="N13" s="206"/>
      <c r="O13" s="206"/>
      <c r="P13" s="206"/>
      <c r="Q13" s="206"/>
      <c r="R13" s="206"/>
      <c r="S13" s="206"/>
      <c r="T13" s="206"/>
      <c r="U13" s="206"/>
      <c r="V13" s="206"/>
      <c r="W13" s="206"/>
      <c r="X13" s="206"/>
      <c r="Y13" s="206"/>
      <c r="Z13" s="206"/>
      <c r="AA13" s="206"/>
      <c r="AB13" s="206"/>
    </row>
    <row r="14" spans="1:33" ht="45.75" thickBot="1" x14ac:dyDescent="0.25">
      <c r="A14" s="216"/>
      <c r="B14" s="226" t="s">
        <v>261</v>
      </c>
      <c r="C14" s="223">
        <f>IF(C12&gt;C17,C15+C17,C17-C15)</f>
        <v>100</v>
      </c>
      <c r="D14" s="520"/>
      <c r="E14" s="350"/>
      <c r="F14" s="1"/>
      <c r="G14" s="351" t="s">
        <v>262</v>
      </c>
      <c r="H14" s="237">
        <f>SUM(H12:H13)</f>
        <v>0</v>
      </c>
      <c r="I14" s="352">
        <f>SUM(I12:I13)</f>
        <v>0</v>
      </c>
      <c r="K14" s="1"/>
      <c r="L14" s="1"/>
      <c r="M14" s="1"/>
      <c r="N14" s="206"/>
      <c r="O14" s="206"/>
      <c r="P14" s="206"/>
      <c r="Q14" s="206"/>
      <c r="R14" s="206"/>
      <c r="S14" s="206"/>
      <c r="T14" s="206"/>
      <c r="U14" s="206"/>
      <c r="V14" s="206"/>
      <c r="W14" s="206"/>
      <c r="X14" s="206"/>
      <c r="Y14" s="206"/>
      <c r="Z14" s="206"/>
      <c r="AA14" s="206"/>
      <c r="AB14" s="206"/>
    </row>
    <row r="15" spans="1:33" s="26" customFormat="1" ht="57.75" thickBot="1" x14ac:dyDescent="0.25">
      <c r="A15" s="216"/>
      <c r="B15" s="227" t="s">
        <v>263</v>
      </c>
      <c r="C15" s="132">
        <v>0</v>
      </c>
      <c r="D15" s="520"/>
      <c r="E15" s="353"/>
      <c r="F15" s="1"/>
      <c r="K15" s="1"/>
      <c r="L15" s="1"/>
      <c r="M15" s="1"/>
      <c r="N15" s="206"/>
      <c r="O15" s="206"/>
      <c r="P15" s="206"/>
      <c r="Q15" s="206"/>
      <c r="R15" s="206"/>
      <c r="S15" s="206"/>
      <c r="T15" s="206"/>
      <c r="U15" s="206"/>
      <c r="V15" s="206"/>
      <c r="W15" s="206"/>
      <c r="X15" s="206"/>
      <c r="Y15" s="206"/>
      <c r="Z15" s="206"/>
      <c r="AA15" s="206"/>
      <c r="AB15" s="206"/>
    </row>
    <row r="16" spans="1:33" s="26" customFormat="1" ht="15.75" thickBot="1" x14ac:dyDescent="0.25">
      <c r="A16" s="216"/>
      <c r="B16" s="216"/>
      <c r="C16" s="216"/>
      <c r="D16" s="216"/>
      <c r="E16" s="216"/>
      <c r="F16" s="1"/>
      <c r="G16" s="21"/>
      <c r="H16" s="21"/>
      <c r="I16" s="21"/>
      <c r="K16" s="1"/>
      <c r="L16" s="1"/>
      <c r="M16" s="1"/>
      <c r="N16" s="206"/>
      <c r="O16" s="206"/>
      <c r="P16" s="206"/>
      <c r="Q16" s="206"/>
      <c r="R16" s="206"/>
      <c r="S16" s="206"/>
      <c r="T16" s="206"/>
      <c r="U16" s="206"/>
      <c r="V16" s="206"/>
      <c r="W16" s="206"/>
      <c r="X16" s="206"/>
      <c r="Y16" s="206"/>
      <c r="Z16" s="206"/>
      <c r="AA16" s="206"/>
      <c r="AB16" s="206"/>
    </row>
    <row r="17" spans="1:28" ht="75" x14ac:dyDescent="0.2">
      <c r="A17" s="216"/>
      <c r="B17" s="220" t="s">
        <v>264</v>
      </c>
      <c r="C17" s="139">
        <v>100</v>
      </c>
      <c r="D17" s="139">
        <v>100</v>
      </c>
      <c r="E17" s="346"/>
      <c r="F17" s="1"/>
      <c r="G17" s="21"/>
      <c r="H17" s="21"/>
      <c r="I17" s="21"/>
      <c r="K17" s="1"/>
      <c r="L17" s="1"/>
      <c r="M17" s="1"/>
      <c r="N17" s="206"/>
      <c r="O17" s="206"/>
      <c r="P17" s="206"/>
      <c r="Q17" s="206"/>
      <c r="R17" s="206"/>
      <c r="S17" s="206"/>
      <c r="T17" s="206"/>
      <c r="U17" s="206"/>
      <c r="V17" s="206"/>
      <c r="W17" s="206"/>
      <c r="X17" s="206"/>
      <c r="Y17" s="206"/>
      <c r="Z17" s="206"/>
      <c r="AA17" s="206"/>
      <c r="AB17" s="206"/>
    </row>
    <row r="18" spans="1:28" ht="29.25" thickBot="1" x14ac:dyDescent="0.25">
      <c r="A18" s="216"/>
      <c r="B18" s="354" t="s">
        <v>160</v>
      </c>
      <c r="C18" s="237">
        <f>C17-C20</f>
        <v>0</v>
      </c>
      <c r="D18" s="237">
        <f>D17-D20</f>
        <v>0</v>
      </c>
      <c r="E18" s="348" t="s">
        <v>161</v>
      </c>
      <c r="F18" s="1"/>
      <c r="G18" s="21"/>
      <c r="H18" s="21"/>
      <c r="I18" s="21"/>
      <c r="K18" s="1"/>
      <c r="L18" s="1"/>
      <c r="M18" s="1"/>
      <c r="N18" s="206"/>
      <c r="O18" s="206"/>
      <c r="P18" s="206"/>
      <c r="Q18" s="206"/>
      <c r="R18" s="206"/>
      <c r="S18" s="206"/>
      <c r="T18" s="206"/>
      <c r="U18" s="206"/>
      <c r="V18" s="206"/>
      <c r="W18" s="206"/>
      <c r="X18" s="206"/>
      <c r="Y18" s="206"/>
      <c r="Z18" s="206"/>
      <c r="AA18" s="206"/>
      <c r="AB18" s="206"/>
    </row>
    <row r="19" spans="1:28" ht="15.75" thickBot="1" x14ac:dyDescent="0.25">
      <c r="A19" s="216"/>
      <c r="B19" s="216"/>
      <c r="C19" s="216"/>
      <c r="D19" s="216"/>
      <c r="E19" s="216"/>
      <c r="F19" s="1"/>
      <c r="G19" s="21"/>
      <c r="H19" s="21"/>
      <c r="I19" s="21"/>
      <c r="K19" s="1"/>
      <c r="L19" s="1"/>
      <c r="M19" s="1"/>
      <c r="N19" s="206"/>
      <c r="O19" s="206"/>
      <c r="P19" s="206"/>
      <c r="Q19" s="206"/>
      <c r="R19" s="206"/>
      <c r="S19" s="206"/>
      <c r="T19" s="206"/>
      <c r="U19" s="206"/>
      <c r="V19" s="206"/>
      <c r="W19" s="206"/>
      <c r="X19" s="206"/>
      <c r="Y19" s="206"/>
      <c r="Z19" s="206"/>
      <c r="AA19" s="206"/>
      <c r="AB19" s="206"/>
    </row>
    <row r="20" spans="1:28" ht="56.45" customHeight="1" x14ac:dyDescent="0.2">
      <c r="A20" s="216"/>
      <c r="B20" s="355" t="s">
        <v>265</v>
      </c>
      <c r="C20" s="240">
        <f>SUM(C21:C25)</f>
        <v>100</v>
      </c>
      <c r="D20" s="240">
        <f>SUM(D21:D25)</f>
        <v>100</v>
      </c>
      <c r="E20" s="356"/>
      <c r="F20" s="1"/>
      <c r="G20" s="21"/>
      <c r="H20" s="21"/>
      <c r="I20" s="21"/>
      <c r="K20" s="1"/>
      <c r="L20" s="1"/>
      <c r="M20" s="1"/>
      <c r="N20" s="206"/>
      <c r="O20" s="206"/>
      <c r="P20" s="206"/>
      <c r="Q20" s="206"/>
      <c r="R20" s="206"/>
      <c r="S20" s="206"/>
      <c r="T20" s="206"/>
      <c r="U20" s="206"/>
      <c r="V20" s="206"/>
      <c r="W20" s="206"/>
      <c r="X20" s="206"/>
      <c r="Y20" s="206"/>
      <c r="Z20" s="206"/>
      <c r="AA20" s="206"/>
      <c r="AB20" s="206"/>
    </row>
    <row r="21" spans="1:28" ht="40.5" customHeight="1" x14ac:dyDescent="0.2">
      <c r="A21" s="216"/>
      <c r="B21" s="226" t="s">
        <v>266</v>
      </c>
      <c r="C21" s="223">
        <f>C27</f>
        <v>33.300000000000004</v>
      </c>
      <c r="D21" s="223">
        <f>D27</f>
        <v>38.5</v>
      </c>
      <c r="E21" s="350"/>
      <c r="F21" s="1"/>
      <c r="G21" s="21"/>
      <c r="H21" s="21"/>
      <c r="I21" s="21"/>
      <c r="K21" s="1"/>
      <c r="L21" s="1"/>
      <c r="M21" s="1"/>
      <c r="N21" s="206"/>
      <c r="O21" s="206"/>
      <c r="P21" s="206"/>
      <c r="Q21" s="206"/>
      <c r="R21" s="206"/>
      <c r="S21" s="206"/>
      <c r="T21" s="206"/>
      <c r="U21" s="206"/>
      <c r="V21" s="206"/>
      <c r="W21" s="206"/>
      <c r="X21" s="206"/>
      <c r="Y21" s="206"/>
      <c r="Z21" s="206"/>
      <c r="AA21" s="206"/>
      <c r="AB21" s="206"/>
    </row>
    <row r="22" spans="1:28" ht="28.5" x14ac:dyDescent="0.2">
      <c r="A22" s="234"/>
      <c r="B22" s="349" t="s">
        <v>267</v>
      </c>
      <c r="C22" s="125">
        <v>66.7</v>
      </c>
      <c r="D22" s="125">
        <v>61.5</v>
      </c>
      <c r="E22" s="357"/>
      <c r="F22" s="1"/>
      <c r="G22" s="21"/>
      <c r="H22" s="21"/>
      <c r="I22" s="21"/>
      <c r="K22" s="1"/>
      <c r="L22" s="1"/>
      <c r="M22" s="1"/>
      <c r="N22" s="206"/>
      <c r="O22" s="206"/>
      <c r="P22" s="206"/>
      <c r="Q22" s="206"/>
      <c r="R22" s="206"/>
      <c r="S22" s="206"/>
      <c r="T22" s="206"/>
      <c r="U22" s="206"/>
      <c r="V22" s="206"/>
      <c r="W22" s="206"/>
      <c r="X22" s="206"/>
      <c r="Y22" s="206"/>
      <c r="Z22" s="206"/>
      <c r="AA22" s="206"/>
      <c r="AB22" s="206"/>
    </row>
    <row r="23" spans="1:28" ht="28.5" x14ac:dyDescent="0.2">
      <c r="A23" s="234"/>
      <c r="B23" s="349" t="s">
        <v>268</v>
      </c>
      <c r="C23" s="125"/>
      <c r="D23" s="125"/>
      <c r="E23" s="357"/>
      <c r="F23" s="1"/>
      <c r="G23" s="21"/>
      <c r="H23" s="21"/>
      <c r="I23" s="21"/>
      <c r="K23" s="1"/>
      <c r="L23" s="1"/>
      <c r="M23" s="1"/>
      <c r="N23" s="206"/>
      <c r="O23" s="206"/>
      <c r="P23" s="206"/>
      <c r="Q23" s="206"/>
      <c r="R23" s="206"/>
      <c r="S23" s="206"/>
      <c r="T23" s="206"/>
      <c r="U23" s="206"/>
      <c r="V23" s="206"/>
      <c r="W23" s="206"/>
      <c r="X23" s="206"/>
      <c r="Y23" s="206"/>
      <c r="Z23" s="206"/>
      <c r="AA23" s="206"/>
      <c r="AB23" s="206"/>
    </row>
    <row r="24" spans="1:28" ht="28.5" x14ac:dyDescent="0.2">
      <c r="A24" s="234"/>
      <c r="B24" s="349" t="s">
        <v>269</v>
      </c>
      <c r="C24" s="125"/>
      <c r="D24" s="125"/>
      <c r="E24" s="357"/>
      <c r="F24" s="1"/>
      <c r="G24" s="21"/>
      <c r="H24" s="21"/>
      <c r="I24" s="21"/>
      <c r="K24" s="1"/>
      <c r="L24" s="1"/>
      <c r="M24" s="1"/>
      <c r="N24" s="206"/>
      <c r="O24" s="206"/>
      <c r="P24" s="206"/>
      <c r="Q24" s="206"/>
      <c r="R24" s="206"/>
      <c r="S24" s="206"/>
      <c r="T24" s="206"/>
      <c r="U24" s="206"/>
      <c r="V24" s="206"/>
      <c r="W24" s="206"/>
      <c r="X24" s="206"/>
      <c r="Y24" s="206"/>
      <c r="Z24" s="206"/>
      <c r="AA24" s="206"/>
      <c r="AB24" s="206"/>
    </row>
    <row r="25" spans="1:28" ht="43.5" thickBot="1" x14ac:dyDescent="0.25">
      <c r="A25" s="234"/>
      <c r="B25" s="227" t="s">
        <v>270</v>
      </c>
      <c r="C25" s="358"/>
      <c r="D25" s="358"/>
      <c r="E25" s="353"/>
      <c r="F25" s="1"/>
      <c r="G25" s="21"/>
      <c r="H25" s="21"/>
      <c r="I25" s="21"/>
      <c r="K25" s="1"/>
      <c r="L25" s="1"/>
      <c r="M25" s="1"/>
      <c r="N25" s="206"/>
      <c r="O25" s="206"/>
      <c r="P25" s="206"/>
      <c r="Q25" s="206"/>
      <c r="R25" s="206"/>
      <c r="S25" s="206"/>
      <c r="T25" s="206"/>
      <c r="U25" s="206"/>
      <c r="V25" s="206"/>
      <c r="W25" s="206"/>
      <c r="X25" s="206"/>
      <c r="Y25" s="206"/>
      <c r="Z25" s="206"/>
      <c r="AA25" s="206"/>
      <c r="AB25" s="206"/>
    </row>
    <row r="26" spans="1:28" ht="15.75" thickBot="1" x14ac:dyDescent="0.25">
      <c r="A26" s="234"/>
      <c r="B26" s="234"/>
      <c r="C26" s="234"/>
      <c r="D26" s="234"/>
      <c r="E26" s="234"/>
      <c r="F26" s="1"/>
      <c r="G26" s="21"/>
      <c r="H26" s="21"/>
      <c r="I26" s="21"/>
      <c r="K26" s="1"/>
      <c r="L26" s="1"/>
      <c r="M26" s="1"/>
      <c r="N26" s="206"/>
      <c r="O26" s="206"/>
      <c r="P26" s="206"/>
      <c r="Q26" s="206"/>
      <c r="R26" s="206"/>
      <c r="S26" s="206"/>
      <c r="T26" s="206"/>
      <c r="U26" s="206"/>
      <c r="V26" s="206"/>
      <c r="W26" s="206"/>
      <c r="X26" s="206"/>
      <c r="Y26" s="206"/>
      <c r="Z26" s="206"/>
      <c r="AA26" s="206"/>
      <c r="AB26" s="206"/>
    </row>
    <row r="27" spans="1:28" ht="45" x14ac:dyDescent="0.2">
      <c r="A27" s="234"/>
      <c r="B27" s="238" t="s">
        <v>271</v>
      </c>
      <c r="C27" s="240">
        <f>SUM(C28:C29)</f>
        <v>33.300000000000004</v>
      </c>
      <c r="D27" s="240">
        <f>SUM(D28:D29)</f>
        <v>38.5</v>
      </c>
      <c r="E27" s="356"/>
      <c r="F27" s="1"/>
      <c r="G27" s="21"/>
      <c r="H27" s="21"/>
      <c r="I27" s="21"/>
      <c r="K27" s="1"/>
      <c r="L27" s="1"/>
      <c r="M27" s="1"/>
      <c r="N27" s="206"/>
      <c r="O27" s="206"/>
      <c r="P27" s="206"/>
      <c r="Q27" s="206"/>
      <c r="R27" s="206"/>
      <c r="S27" s="206"/>
      <c r="T27" s="206"/>
      <c r="U27" s="206"/>
      <c r="V27" s="206"/>
      <c r="W27" s="206"/>
      <c r="X27" s="206"/>
      <c r="Y27" s="206"/>
      <c r="Z27" s="206"/>
      <c r="AA27" s="206"/>
      <c r="AB27" s="206"/>
    </row>
    <row r="28" spans="1:28" ht="42.75" x14ac:dyDescent="0.2">
      <c r="A28" s="234"/>
      <c r="B28" s="243" t="s">
        <v>272</v>
      </c>
      <c r="C28" s="125">
        <v>29.1</v>
      </c>
      <c r="D28" s="125">
        <v>33.6</v>
      </c>
      <c r="E28" s="359"/>
      <c r="F28" s="1"/>
      <c r="G28" s="21"/>
      <c r="H28" s="21"/>
      <c r="I28" s="21"/>
      <c r="K28" s="1"/>
      <c r="L28" s="1"/>
      <c r="M28" s="1"/>
      <c r="N28" s="206"/>
      <c r="O28" s="206"/>
      <c r="P28" s="206"/>
      <c r="Q28" s="206"/>
      <c r="R28" s="206"/>
      <c r="S28" s="206"/>
      <c r="T28" s="206"/>
      <c r="U28" s="206"/>
      <c r="V28" s="206"/>
      <c r="W28" s="206"/>
      <c r="X28" s="206"/>
      <c r="Y28" s="206"/>
      <c r="Z28" s="206"/>
      <c r="AA28" s="206"/>
      <c r="AB28" s="206"/>
    </row>
    <row r="29" spans="1:28" ht="43.5" thickBot="1" x14ac:dyDescent="0.25">
      <c r="A29" s="234"/>
      <c r="B29" s="244" t="s">
        <v>273</v>
      </c>
      <c r="C29" s="132">
        <v>4.2</v>
      </c>
      <c r="D29" s="132">
        <v>4.9000000000000004</v>
      </c>
      <c r="E29" s="353"/>
      <c r="F29" s="1"/>
      <c r="G29" s="21"/>
      <c r="H29" s="21"/>
      <c r="I29" s="21"/>
      <c r="K29" s="1"/>
      <c r="L29" s="1"/>
      <c r="M29" s="1"/>
      <c r="N29" s="206"/>
      <c r="O29" s="206"/>
      <c r="P29" s="206"/>
      <c r="Q29" s="206"/>
      <c r="R29" s="206"/>
      <c r="S29" s="206"/>
      <c r="T29" s="206"/>
      <c r="U29" s="206"/>
      <c r="V29" s="206"/>
      <c r="W29" s="206"/>
      <c r="X29" s="206"/>
      <c r="Y29" s="206"/>
      <c r="Z29" s="206"/>
      <c r="AA29" s="206"/>
      <c r="AB29" s="206"/>
    </row>
    <row r="30" spans="1:28" ht="15" x14ac:dyDescent="0.2">
      <c r="A30" s="234"/>
      <c r="B30" s="234"/>
      <c r="C30" s="234"/>
      <c r="D30" s="360"/>
      <c r="E30" s="1"/>
      <c r="F30" s="1"/>
      <c r="G30" s="21"/>
      <c r="H30" s="21"/>
      <c r="I30" s="21"/>
      <c r="K30" s="1"/>
      <c r="L30" s="1"/>
      <c r="M30" s="1"/>
      <c r="N30" s="206"/>
      <c r="O30" s="206"/>
      <c r="P30" s="206"/>
      <c r="Q30" s="206"/>
      <c r="R30" s="206"/>
      <c r="S30" s="206"/>
      <c r="T30" s="206"/>
      <c r="U30" s="206"/>
      <c r="V30" s="206"/>
      <c r="W30" s="206"/>
      <c r="X30" s="206"/>
      <c r="Y30" s="206"/>
      <c r="Z30" s="206"/>
      <c r="AA30" s="206"/>
      <c r="AB30" s="206"/>
    </row>
    <row r="31" spans="1:28" ht="15" x14ac:dyDescent="0.2">
      <c r="A31" s="216"/>
      <c r="B31" s="1"/>
      <c r="C31" s="1"/>
      <c r="D31" s="1"/>
      <c r="E31" s="1"/>
      <c r="F31" s="1"/>
      <c r="G31" s="21"/>
      <c r="H31" s="21"/>
      <c r="I31" s="21"/>
      <c r="K31" s="1"/>
      <c r="L31" s="1"/>
      <c r="M31" s="1"/>
      <c r="N31" s="206"/>
      <c r="O31" s="206"/>
      <c r="P31" s="206"/>
      <c r="Q31" s="206"/>
      <c r="R31" s="206"/>
      <c r="S31" s="206"/>
      <c r="T31" s="206"/>
      <c r="U31" s="206"/>
      <c r="V31" s="206"/>
      <c r="W31" s="206"/>
      <c r="X31" s="206"/>
      <c r="Y31" s="206"/>
      <c r="Z31" s="206"/>
      <c r="AA31" s="206"/>
      <c r="AB31" s="206"/>
    </row>
    <row r="32" spans="1:28" ht="15" x14ac:dyDescent="0.2">
      <c r="A32" s="216"/>
      <c r="B32" s="1"/>
      <c r="C32" s="1"/>
      <c r="D32" s="1"/>
      <c r="E32" s="247"/>
      <c r="F32" s="1"/>
      <c r="G32" s="21"/>
      <c r="H32" s="21"/>
      <c r="I32" s="21"/>
      <c r="K32" s="1"/>
      <c r="L32" s="1"/>
      <c r="M32" s="1"/>
      <c r="N32" s="206"/>
      <c r="O32" s="206"/>
      <c r="P32" s="206"/>
      <c r="Q32" s="206"/>
      <c r="R32" s="206"/>
      <c r="S32" s="206"/>
      <c r="T32" s="206"/>
      <c r="U32" s="206"/>
      <c r="V32" s="206"/>
      <c r="W32" s="206"/>
      <c r="X32" s="206"/>
      <c r="Y32" s="206"/>
      <c r="Z32" s="206"/>
      <c r="AA32" s="206"/>
      <c r="AB32" s="206"/>
    </row>
    <row r="33" spans="1:33" ht="15" x14ac:dyDescent="0.2">
      <c r="A33" s="216"/>
      <c r="B33" s="1"/>
      <c r="C33" s="1"/>
      <c r="D33" s="1"/>
      <c r="E33" s="1"/>
      <c r="F33" s="1"/>
      <c r="G33" s="21"/>
      <c r="H33" s="21"/>
      <c r="I33" s="21"/>
      <c r="K33" s="1"/>
      <c r="L33" s="1"/>
      <c r="M33" s="1"/>
      <c r="N33" s="206"/>
      <c r="O33" s="206"/>
      <c r="P33" s="206"/>
      <c r="Q33" s="206"/>
      <c r="R33" s="206"/>
      <c r="S33" s="206"/>
      <c r="T33" s="206"/>
      <c r="U33" s="206"/>
      <c r="V33" s="206"/>
      <c r="W33" s="206"/>
      <c r="X33" s="206"/>
      <c r="Y33" s="206"/>
      <c r="Z33" s="206"/>
      <c r="AA33" s="206"/>
      <c r="AB33" s="206"/>
    </row>
    <row r="34" spans="1:33" ht="15" x14ac:dyDescent="0.2">
      <c r="A34" s="216"/>
      <c r="B34" s="1"/>
      <c r="C34" s="1"/>
      <c r="D34" s="1"/>
      <c r="E34" s="1"/>
      <c r="F34" s="1"/>
      <c r="G34" s="21"/>
      <c r="H34" s="21"/>
      <c r="I34" s="21"/>
      <c r="K34" s="1"/>
      <c r="L34" s="1"/>
      <c r="M34" s="1"/>
      <c r="N34" s="206"/>
      <c r="O34" s="206"/>
      <c r="P34" s="206"/>
      <c r="Q34" s="206"/>
      <c r="R34" s="206"/>
      <c r="S34" s="206"/>
      <c r="T34" s="206"/>
      <c r="U34" s="206"/>
      <c r="V34" s="206"/>
      <c r="W34" s="206"/>
      <c r="X34" s="206"/>
      <c r="Y34" s="206"/>
      <c r="Z34" s="206"/>
      <c r="AA34" s="206"/>
      <c r="AB34" s="206"/>
    </row>
    <row r="35" spans="1:33" ht="15" x14ac:dyDescent="0.2">
      <c r="A35" s="1"/>
      <c r="B35" s="1"/>
      <c r="C35" s="1"/>
      <c r="D35" s="1"/>
      <c r="E35" s="1"/>
      <c r="F35" s="1"/>
      <c r="G35" s="21"/>
      <c r="H35" s="21"/>
      <c r="I35" s="21"/>
      <c r="K35" s="1"/>
      <c r="L35" s="1"/>
      <c r="M35" s="1"/>
      <c r="N35" s="206"/>
      <c r="O35" s="206"/>
      <c r="P35" s="206"/>
      <c r="Q35" s="206"/>
      <c r="R35" s="206"/>
      <c r="S35" s="206"/>
      <c r="T35" s="206"/>
      <c r="U35" s="206"/>
      <c r="V35" s="206"/>
      <c r="W35" s="206"/>
      <c r="X35" s="206"/>
      <c r="Y35" s="206"/>
      <c r="Z35" s="206"/>
      <c r="AA35" s="206"/>
      <c r="AB35" s="206"/>
    </row>
    <row r="36" spans="1:33" ht="15" x14ac:dyDescent="0.2">
      <c r="A36" s="1"/>
      <c r="B36" s="1"/>
      <c r="C36" s="1"/>
      <c r="D36" s="1"/>
      <c r="E36" s="1"/>
      <c r="F36" s="1"/>
      <c r="G36" s="21"/>
      <c r="H36" s="21"/>
      <c r="I36" s="21"/>
      <c r="K36" s="1"/>
      <c r="L36" s="1"/>
      <c r="M36" s="1"/>
      <c r="N36" s="206"/>
      <c r="O36" s="206"/>
      <c r="P36" s="206"/>
      <c r="Q36" s="206"/>
      <c r="R36" s="206"/>
      <c r="S36" s="206"/>
      <c r="T36" s="206"/>
      <c r="U36" s="206"/>
      <c r="V36" s="206"/>
      <c r="W36" s="206"/>
      <c r="X36" s="206"/>
      <c r="Y36" s="206"/>
      <c r="Z36" s="206"/>
      <c r="AA36" s="206"/>
      <c r="AB36" s="206"/>
    </row>
    <row r="37" spans="1:33" ht="15" x14ac:dyDescent="0.2">
      <c r="A37" s="1"/>
      <c r="B37" s="1"/>
      <c r="C37" s="1"/>
      <c r="D37" s="1"/>
      <c r="E37" s="1"/>
      <c r="F37" s="1"/>
      <c r="G37" s="21"/>
      <c r="H37" s="21"/>
      <c r="I37" s="21"/>
      <c r="K37" s="1"/>
      <c r="L37" s="1"/>
      <c r="M37" s="1"/>
      <c r="N37" s="206"/>
      <c r="O37" s="206"/>
      <c r="P37" s="206"/>
      <c r="Q37" s="206"/>
      <c r="R37" s="206"/>
      <c r="S37" s="206"/>
      <c r="T37" s="206"/>
      <c r="U37" s="206"/>
      <c r="V37" s="206"/>
      <c r="W37" s="206"/>
      <c r="X37" s="206"/>
      <c r="Y37" s="206"/>
      <c r="Z37" s="206"/>
      <c r="AA37" s="206"/>
      <c r="AB37" s="206"/>
    </row>
    <row r="38" spans="1:33" ht="15" x14ac:dyDescent="0.2">
      <c r="A38" s="1"/>
      <c r="B38" s="1"/>
      <c r="C38" s="1"/>
      <c r="D38" s="1"/>
      <c r="E38" s="1"/>
      <c r="F38" s="1"/>
      <c r="G38" s="1"/>
      <c r="H38" s="1"/>
      <c r="I38" s="1"/>
      <c r="K38" s="1"/>
      <c r="L38" s="1"/>
      <c r="M38" s="1"/>
      <c r="N38" s="206"/>
      <c r="O38" s="206"/>
      <c r="P38" s="206"/>
      <c r="Q38" s="206"/>
      <c r="R38" s="206"/>
      <c r="S38" s="206"/>
      <c r="T38" s="206"/>
      <c r="U38" s="206"/>
      <c r="V38" s="206"/>
      <c r="W38" s="206"/>
      <c r="X38" s="206"/>
      <c r="Y38" s="206"/>
      <c r="Z38" s="206"/>
      <c r="AA38" s="206"/>
      <c r="AB38" s="206"/>
    </row>
    <row r="39" spans="1:33" ht="15" x14ac:dyDescent="0.2">
      <c r="A39" s="1"/>
      <c r="B39" s="21"/>
      <c r="C39" s="21"/>
      <c r="D39" s="21"/>
      <c r="E39" s="21"/>
      <c r="F39" s="1"/>
      <c r="G39" s="247"/>
      <c r="H39" s="1"/>
      <c r="I39" s="247"/>
      <c r="J39" s="1"/>
      <c r="K39" s="1"/>
      <c r="P39" s="1"/>
      <c r="Q39" s="1"/>
      <c r="R39" s="1"/>
      <c r="S39" s="206"/>
      <c r="T39" s="206"/>
      <c r="U39" s="206"/>
      <c r="V39" s="206"/>
      <c r="W39" s="206"/>
      <c r="X39" s="206"/>
      <c r="Y39" s="206"/>
      <c r="Z39" s="206"/>
      <c r="AA39" s="206"/>
      <c r="AB39" s="206"/>
      <c r="AC39" s="206"/>
      <c r="AD39" s="206"/>
      <c r="AE39" s="206"/>
      <c r="AF39" s="206"/>
      <c r="AG39" s="206"/>
    </row>
    <row r="40" spans="1:33" ht="15" x14ac:dyDescent="0.2">
      <c r="A40" s="1"/>
      <c r="B40" s="21"/>
      <c r="C40" s="21"/>
      <c r="D40" s="21"/>
      <c r="E40" s="21"/>
      <c r="F40" s="1"/>
      <c r="G40" s="1"/>
      <c r="H40" s="1"/>
      <c r="I40" s="1"/>
      <c r="J40" s="1"/>
      <c r="K40" s="1"/>
      <c r="P40" s="1"/>
      <c r="Q40" s="1"/>
      <c r="R40" s="1"/>
      <c r="S40" s="206"/>
      <c r="T40" s="206"/>
      <c r="U40" s="206"/>
      <c r="V40" s="206"/>
      <c r="W40" s="206"/>
      <c r="X40" s="206"/>
      <c r="Y40" s="206"/>
      <c r="Z40" s="206"/>
      <c r="AA40" s="206"/>
      <c r="AB40" s="206"/>
      <c r="AC40" s="206"/>
      <c r="AD40" s="206"/>
      <c r="AE40" s="206"/>
      <c r="AF40" s="206"/>
      <c r="AG40" s="206"/>
    </row>
    <row r="41" spans="1:33" ht="15" x14ac:dyDescent="0.2">
      <c r="A41" s="1"/>
      <c r="B41" s="21"/>
      <c r="C41" s="21"/>
      <c r="D41" s="21"/>
      <c r="E41" s="21"/>
      <c r="F41" s="1"/>
      <c r="G41" s="1"/>
      <c r="H41" s="1"/>
      <c r="I41" s="1"/>
      <c r="J41" s="1"/>
      <c r="K41" s="1"/>
      <c r="P41" s="1"/>
      <c r="Q41" s="1"/>
      <c r="R41" s="1"/>
      <c r="S41" s="206"/>
      <c r="T41" s="206"/>
      <c r="U41" s="206"/>
      <c r="V41" s="206"/>
      <c r="W41" s="206"/>
      <c r="X41" s="206"/>
      <c r="Y41" s="206"/>
      <c r="Z41" s="206"/>
      <c r="AA41" s="206"/>
      <c r="AB41" s="206"/>
      <c r="AC41" s="206"/>
      <c r="AD41" s="206"/>
      <c r="AE41" s="206"/>
      <c r="AF41" s="206"/>
      <c r="AG41" s="206"/>
    </row>
    <row r="42" spans="1:33" ht="15" x14ac:dyDescent="0.2">
      <c r="A42" s="1"/>
      <c r="B42" s="21"/>
      <c r="C42" s="21"/>
      <c r="D42" s="21"/>
      <c r="E42" s="21"/>
      <c r="F42" s="1"/>
      <c r="G42" s="247"/>
      <c r="H42" s="1"/>
      <c r="I42" s="247"/>
      <c r="J42" s="1"/>
      <c r="K42" s="1"/>
      <c r="P42" s="1"/>
      <c r="Q42" s="1"/>
      <c r="R42" s="1"/>
      <c r="S42" s="206"/>
      <c r="T42" s="206"/>
      <c r="U42" s="206"/>
      <c r="V42" s="206"/>
      <c r="W42" s="206"/>
      <c r="X42" s="206"/>
      <c r="Y42" s="206"/>
      <c r="Z42" s="206"/>
      <c r="AA42" s="206"/>
      <c r="AB42" s="206"/>
      <c r="AC42" s="206"/>
      <c r="AD42" s="206"/>
      <c r="AE42" s="206"/>
      <c r="AF42" s="206"/>
      <c r="AG42" s="206"/>
    </row>
    <row r="43" spans="1:33" ht="15" x14ac:dyDescent="0.2">
      <c r="A43" s="1"/>
      <c r="B43" s="21"/>
      <c r="C43" s="21"/>
      <c r="D43" s="21"/>
      <c r="E43" s="21"/>
      <c r="F43" s="1"/>
      <c r="G43" s="1"/>
      <c r="H43" s="1"/>
      <c r="I43" s="1"/>
      <c r="J43" s="1"/>
      <c r="K43" s="1"/>
      <c r="P43" s="1"/>
      <c r="Q43" s="1"/>
      <c r="R43" s="1"/>
      <c r="S43" s="206"/>
      <c r="T43" s="206"/>
      <c r="U43" s="206"/>
      <c r="V43" s="206"/>
      <c r="W43" s="206"/>
      <c r="X43" s="206"/>
      <c r="Y43" s="206"/>
      <c r="Z43" s="206"/>
      <c r="AA43" s="206"/>
      <c r="AB43" s="206"/>
      <c r="AC43" s="206"/>
      <c r="AD43" s="206"/>
      <c r="AE43" s="206"/>
      <c r="AF43" s="206"/>
      <c r="AG43" s="206"/>
    </row>
    <row r="44" spans="1:33" ht="15" x14ac:dyDescent="0.2">
      <c r="A44" s="1"/>
      <c r="B44" s="21"/>
      <c r="C44" s="21"/>
      <c r="D44" s="21"/>
      <c r="E44" s="21"/>
      <c r="F44" s="1"/>
      <c r="G44" s="1"/>
      <c r="H44" s="1"/>
      <c r="I44" s="1"/>
      <c r="J44" s="1"/>
      <c r="K44" s="1"/>
      <c r="P44" s="1"/>
      <c r="Q44" s="1"/>
      <c r="R44" s="1"/>
      <c r="S44" s="206"/>
      <c r="T44" s="206"/>
      <c r="U44" s="206"/>
      <c r="V44" s="206"/>
      <c r="W44" s="206"/>
      <c r="X44" s="206"/>
      <c r="Y44" s="206"/>
      <c r="Z44" s="206"/>
      <c r="AA44" s="206"/>
      <c r="AB44" s="206"/>
      <c r="AC44" s="206"/>
      <c r="AD44" s="206"/>
      <c r="AE44" s="206"/>
      <c r="AF44" s="206"/>
      <c r="AG44" s="206"/>
    </row>
    <row r="45" spans="1:33" ht="15" x14ac:dyDescent="0.2">
      <c r="A45" s="1"/>
      <c r="B45" s="21"/>
      <c r="C45" s="21"/>
      <c r="D45" s="21"/>
      <c r="E45" s="21"/>
      <c r="F45" s="1"/>
      <c r="G45" s="247"/>
      <c r="H45" s="1"/>
      <c r="I45" s="247"/>
      <c r="J45" s="1"/>
      <c r="K45" s="1"/>
      <c r="P45" s="1"/>
      <c r="Q45" s="1"/>
      <c r="R45" s="1"/>
      <c r="S45" s="206"/>
      <c r="T45" s="206"/>
      <c r="U45" s="206"/>
      <c r="V45" s="206"/>
      <c r="W45" s="206"/>
      <c r="X45" s="206"/>
      <c r="Y45" s="206"/>
      <c r="Z45" s="206"/>
      <c r="AA45" s="206"/>
      <c r="AB45" s="206"/>
      <c r="AC45" s="206"/>
      <c r="AD45" s="206"/>
      <c r="AE45" s="206"/>
      <c r="AF45" s="206"/>
      <c r="AG45" s="206"/>
    </row>
    <row r="46" spans="1:33" ht="15" x14ac:dyDescent="0.2">
      <c r="A46" s="1"/>
      <c r="B46" s="21"/>
      <c r="C46" s="21"/>
      <c r="D46" s="21"/>
      <c r="E46" s="21"/>
      <c r="F46" s="1"/>
      <c r="G46" s="1"/>
      <c r="H46" s="1"/>
      <c r="I46" s="1"/>
      <c r="J46" s="1"/>
      <c r="K46" s="1"/>
      <c r="P46" s="1"/>
      <c r="Q46" s="1"/>
      <c r="R46" s="1"/>
      <c r="S46" s="206"/>
      <c r="T46" s="206"/>
      <c r="U46" s="206"/>
      <c r="V46" s="206"/>
      <c r="W46" s="206"/>
      <c r="X46" s="206"/>
      <c r="Y46" s="206"/>
      <c r="Z46" s="206"/>
      <c r="AA46" s="206"/>
      <c r="AB46" s="206"/>
      <c r="AC46" s="206"/>
      <c r="AD46" s="206"/>
      <c r="AE46" s="206"/>
      <c r="AF46" s="206"/>
      <c r="AG46" s="206"/>
    </row>
    <row r="47" spans="1:33" ht="15" x14ac:dyDescent="0.2">
      <c r="A47" s="247"/>
      <c r="B47" s="1"/>
      <c r="C47" s="247"/>
      <c r="D47" s="1"/>
      <c r="E47" s="247"/>
      <c r="F47" s="1"/>
      <c r="G47" s="1"/>
      <c r="H47" s="1"/>
      <c r="I47" s="1"/>
      <c r="J47" s="1"/>
      <c r="K47" s="1"/>
      <c r="P47" s="1"/>
      <c r="Q47" s="1"/>
      <c r="R47" s="1"/>
      <c r="S47" s="206"/>
      <c r="T47" s="206"/>
      <c r="U47" s="206"/>
      <c r="V47" s="206"/>
      <c r="W47" s="206"/>
      <c r="X47" s="206"/>
      <c r="Y47" s="206"/>
      <c r="Z47" s="206"/>
      <c r="AA47" s="206"/>
      <c r="AB47" s="206"/>
      <c r="AC47" s="206"/>
      <c r="AD47" s="206"/>
      <c r="AE47" s="206"/>
      <c r="AF47" s="206"/>
      <c r="AG47" s="206"/>
    </row>
    <row r="48" spans="1:33" ht="15" x14ac:dyDescent="0.2">
      <c r="A48" s="1"/>
      <c r="B48" s="1"/>
      <c r="C48" s="1"/>
      <c r="D48" s="1"/>
      <c r="E48" s="1"/>
      <c r="F48" s="1"/>
      <c r="G48" s="247"/>
      <c r="H48" s="1"/>
      <c r="I48" s="247"/>
      <c r="J48" s="1"/>
      <c r="K48" s="1"/>
      <c r="L48" s="1"/>
      <c r="M48" s="1"/>
      <c r="N48" s="1"/>
      <c r="O48" s="1"/>
      <c r="P48" s="1"/>
      <c r="Q48" s="1"/>
      <c r="R48" s="1"/>
      <c r="S48" s="206"/>
      <c r="T48" s="206"/>
      <c r="U48" s="206"/>
      <c r="V48" s="206"/>
      <c r="W48" s="206"/>
      <c r="X48" s="206"/>
      <c r="Y48" s="206"/>
      <c r="Z48" s="206"/>
      <c r="AA48" s="206"/>
      <c r="AB48" s="206"/>
      <c r="AC48" s="206"/>
      <c r="AD48" s="206"/>
      <c r="AE48" s="206"/>
      <c r="AF48" s="206"/>
      <c r="AG48" s="206"/>
    </row>
    <row r="49" spans="1:33" ht="15" x14ac:dyDescent="0.2">
      <c r="A49" s="1"/>
      <c r="B49" s="1"/>
      <c r="C49" s="1"/>
      <c r="D49" s="1"/>
      <c r="E49" s="1"/>
      <c r="F49" s="1"/>
      <c r="G49" s="1"/>
      <c r="H49" s="1"/>
      <c r="I49" s="1"/>
      <c r="J49" s="1"/>
      <c r="K49" s="1"/>
      <c r="L49" s="1"/>
      <c r="M49" s="1"/>
      <c r="N49" s="1"/>
      <c r="O49" s="1"/>
      <c r="P49" s="1"/>
      <c r="Q49" s="1"/>
      <c r="R49" s="1"/>
      <c r="S49" s="206"/>
      <c r="T49" s="206"/>
      <c r="U49" s="206"/>
      <c r="V49" s="206"/>
      <c r="W49" s="206"/>
      <c r="X49" s="206"/>
      <c r="Y49" s="206"/>
      <c r="Z49" s="206"/>
      <c r="AA49" s="206"/>
      <c r="AB49" s="206"/>
      <c r="AC49" s="206"/>
      <c r="AD49" s="206"/>
      <c r="AE49" s="206"/>
      <c r="AF49" s="206"/>
      <c r="AG49" s="206"/>
    </row>
    <row r="50" spans="1:33" ht="15" x14ac:dyDescent="0.2">
      <c r="A50" s="247"/>
      <c r="B50" s="1"/>
      <c r="C50" s="247"/>
      <c r="D50" s="1"/>
      <c r="E50" s="247"/>
      <c r="F50" s="1"/>
      <c r="G50" s="1"/>
      <c r="H50" s="1"/>
      <c r="I50" s="1"/>
      <c r="J50" s="1"/>
      <c r="K50" s="1"/>
      <c r="L50" s="1"/>
      <c r="M50" s="1"/>
      <c r="N50" s="1"/>
      <c r="O50" s="1"/>
      <c r="P50" s="1"/>
      <c r="Q50" s="1"/>
      <c r="R50" s="1"/>
      <c r="S50" s="206"/>
      <c r="T50" s="206"/>
      <c r="U50" s="206"/>
      <c r="V50" s="206"/>
      <c r="W50" s="206"/>
      <c r="X50" s="206"/>
      <c r="Y50" s="206"/>
      <c r="Z50" s="206"/>
      <c r="AA50" s="206"/>
      <c r="AB50" s="206"/>
      <c r="AC50" s="206"/>
      <c r="AD50" s="206"/>
      <c r="AE50" s="206"/>
      <c r="AF50" s="206"/>
      <c r="AG50" s="206"/>
    </row>
    <row r="51" spans="1:33" ht="15" x14ac:dyDescent="0.2">
      <c r="A51" s="1"/>
      <c r="B51" s="1"/>
      <c r="C51" s="1"/>
      <c r="D51" s="1"/>
      <c r="E51" s="1"/>
      <c r="F51" s="1"/>
      <c r="G51" s="247"/>
      <c r="H51" s="1"/>
      <c r="I51" s="247"/>
      <c r="J51" s="1"/>
      <c r="K51" s="1"/>
      <c r="L51" s="1"/>
      <c r="M51" s="1"/>
      <c r="N51" s="1"/>
      <c r="O51" s="1"/>
      <c r="P51" s="1"/>
      <c r="Q51" s="1"/>
      <c r="R51" s="1"/>
      <c r="S51" s="206"/>
      <c r="T51" s="206"/>
      <c r="U51" s="206"/>
      <c r="V51" s="206"/>
      <c r="W51" s="206"/>
      <c r="X51" s="206"/>
      <c r="Y51" s="206"/>
      <c r="Z51" s="206"/>
      <c r="AA51" s="206"/>
      <c r="AB51" s="206"/>
      <c r="AC51" s="206"/>
      <c r="AD51" s="206"/>
      <c r="AE51" s="206"/>
      <c r="AF51" s="206"/>
      <c r="AG51" s="206"/>
    </row>
    <row r="52" spans="1:33" ht="15" x14ac:dyDescent="0.2">
      <c r="A52" s="1"/>
      <c r="B52" s="1"/>
      <c r="C52" s="1"/>
      <c r="D52" s="1"/>
      <c r="E52" s="1"/>
      <c r="F52" s="1"/>
      <c r="G52" s="1"/>
      <c r="H52" s="1"/>
      <c r="I52" s="1"/>
      <c r="J52" s="1"/>
      <c r="K52" s="1"/>
      <c r="L52" s="1"/>
      <c r="M52" s="1"/>
      <c r="N52" s="1"/>
      <c r="O52" s="1"/>
      <c r="P52" s="1"/>
      <c r="Q52" s="1"/>
      <c r="R52" s="1"/>
      <c r="S52" s="206"/>
      <c r="T52" s="206"/>
      <c r="U52" s="206"/>
      <c r="V52" s="206"/>
      <c r="W52" s="206"/>
      <c r="X52" s="206"/>
      <c r="Y52" s="206"/>
      <c r="Z52" s="206"/>
      <c r="AA52" s="206"/>
      <c r="AB52" s="206"/>
      <c r="AC52" s="206"/>
      <c r="AD52" s="206"/>
      <c r="AE52" s="206"/>
      <c r="AF52" s="206"/>
      <c r="AG52" s="206"/>
    </row>
    <row r="53" spans="1:33" ht="15" x14ac:dyDescent="0.2">
      <c r="A53" s="247"/>
      <c r="B53" s="1"/>
      <c r="C53" s="247"/>
      <c r="D53" s="1"/>
      <c r="E53" s="247"/>
      <c r="F53" s="1"/>
      <c r="G53" s="1"/>
      <c r="H53" s="1"/>
      <c r="I53" s="1"/>
      <c r="J53" s="1"/>
      <c r="K53" s="1"/>
      <c r="L53" s="1"/>
      <c r="M53" s="1"/>
      <c r="N53" s="1"/>
      <c r="O53" s="1"/>
      <c r="P53" s="1"/>
      <c r="Q53" s="1"/>
      <c r="R53" s="1"/>
      <c r="S53" s="206"/>
      <c r="T53" s="206"/>
      <c r="U53" s="206"/>
      <c r="V53" s="206"/>
      <c r="W53" s="206"/>
      <c r="X53" s="206"/>
      <c r="Y53" s="206"/>
      <c r="Z53" s="206"/>
      <c r="AA53" s="206"/>
      <c r="AB53" s="206"/>
      <c r="AC53" s="206"/>
      <c r="AD53" s="206"/>
      <c r="AE53" s="206"/>
      <c r="AF53" s="206"/>
      <c r="AG53" s="206"/>
    </row>
    <row r="54" spans="1:33" ht="15" x14ac:dyDescent="0.2">
      <c r="A54" s="1"/>
      <c r="B54" s="1"/>
      <c r="C54" s="1"/>
      <c r="D54" s="1"/>
      <c r="E54" s="1"/>
      <c r="F54" s="1"/>
      <c r="G54" s="247"/>
      <c r="H54" s="1"/>
      <c r="I54" s="247"/>
      <c r="J54" s="1"/>
      <c r="K54" s="1"/>
      <c r="L54" s="1"/>
      <c r="M54" s="1"/>
      <c r="N54" s="1"/>
      <c r="O54" s="1"/>
      <c r="P54" s="1"/>
      <c r="Q54" s="1"/>
      <c r="R54" s="1"/>
      <c r="S54" s="206"/>
      <c r="T54" s="206"/>
      <c r="U54" s="206"/>
      <c r="V54" s="206"/>
      <c r="W54" s="206"/>
      <c r="X54" s="206"/>
      <c r="Y54" s="206"/>
      <c r="Z54" s="206"/>
      <c r="AA54" s="206"/>
      <c r="AB54" s="206"/>
      <c r="AC54" s="206"/>
      <c r="AD54" s="206"/>
      <c r="AE54" s="206"/>
      <c r="AF54" s="206"/>
      <c r="AG54" s="206"/>
    </row>
    <row r="55" spans="1:33" ht="15" x14ac:dyDescent="0.2">
      <c r="A55" s="1"/>
      <c r="B55" s="1"/>
      <c r="C55" s="1"/>
      <c r="D55" s="1"/>
      <c r="E55" s="1"/>
      <c r="F55" s="1"/>
      <c r="G55" s="1"/>
      <c r="H55" s="1"/>
      <c r="I55" s="1"/>
      <c r="J55" s="1"/>
      <c r="K55" s="1"/>
      <c r="L55" s="1"/>
      <c r="M55" s="1"/>
      <c r="N55" s="1"/>
      <c r="O55" s="1"/>
      <c r="P55" s="1"/>
      <c r="Q55" s="1"/>
      <c r="R55" s="1"/>
      <c r="S55" s="206"/>
      <c r="T55" s="206"/>
      <c r="U55" s="206"/>
      <c r="V55" s="206"/>
      <c r="W55" s="206"/>
      <c r="X55" s="206"/>
      <c r="Y55" s="206"/>
      <c r="Z55" s="206"/>
      <c r="AA55" s="206"/>
      <c r="AB55" s="206"/>
      <c r="AC55" s="206"/>
      <c r="AD55" s="206"/>
      <c r="AE55" s="206"/>
      <c r="AF55" s="206"/>
      <c r="AG55" s="206"/>
    </row>
    <row r="56" spans="1:33" ht="15" x14ac:dyDescent="0.2">
      <c r="A56" s="247"/>
      <c r="B56" s="1"/>
      <c r="C56" s="247"/>
      <c r="D56" s="1"/>
      <c r="E56" s="247"/>
      <c r="F56" s="1"/>
      <c r="G56" s="1"/>
      <c r="H56" s="1"/>
      <c r="I56" s="1"/>
      <c r="J56" s="1"/>
      <c r="K56" s="1"/>
      <c r="L56" s="1"/>
      <c r="M56" s="1"/>
      <c r="N56" s="1"/>
      <c r="O56" s="1"/>
      <c r="P56" s="1"/>
      <c r="Q56" s="1"/>
      <c r="R56" s="1"/>
      <c r="S56" s="206"/>
      <c r="T56" s="206"/>
      <c r="U56" s="206"/>
      <c r="V56" s="206"/>
      <c r="W56" s="206"/>
      <c r="X56" s="206"/>
      <c r="Y56" s="206"/>
      <c r="Z56" s="206"/>
      <c r="AA56" s="206"/>
      <c r="AB56" s="206"/>
      <c r="AC56" s="206"/>
      <c r="AD56" s="206"/>
      <c r="AE56" s="206"/>
      <c r="AF56" s="206"/>
      <c r="AG56" s="206"/>
    </row>
    <row r="57" spans="1:33" ht="15" x14ac:dyDescent="0.2">
      <c r="A57" s="1"/>
      <c r="B57" s="1"/>
      <c r="C57" s="1"/>
      <c r="D57" s="1"/>
      <c r="E57" s="1"/>
      <c r="F57" s="1"/>
      <c r="G57" s="247"/>
      <c r="H57" s="1"/>
      <c r="I57" s="247"/>
      <c r="J57" s="1"/>
      <c r="K57" s="1"/>
      <c r="L57" s="1"/>
      <c r="M57" s="1"/>
      <c r="N57" s="1"/>
      <c r="O57" s="1"/>
      <c r="P57" s="1"/>
      <c r="Q57" s="1"/>
      <c r="R57" s="1"/>
      <c r="S57" s="206"/>
      <c r="T57" s="206"/>
      <c r="U57" s="206"/>
      <c r="V57" s="206"/>
      <c r="W57" s="206"/>
      <c r="X57" s="206"/>
      <c r="Y57" s="206"/>
      <c r="Z57" s="206"/>
      <c r="AA57" s="206"/>
      <c r="AB57" s="206"/>
      <c r="AC57" s="206"/>
      <c r="AD57" s="206"/>
      <c r="AE57" s="206"/>
      <c r="AF57" s="206"/>
      <c r="AG57" s="206"/>
    </row>
    <row r="58" spans="1:33" ht="15" x14ac:dyDescent="0.2">
      <c r="A58" s="1"/>
      <c r="B58" s="1"/>
      <c r="C58" s="1"/>
      <c r="D58" s="1"/>
      <c r="E58" s="1"/>
      <c r="F58" s="1"/>
      <c r="G58" s="1"/>
      <c r="H58" s="1"/>
      <c r="I58" s="1"/>
      <c r="J58" s="1"/>
      <c r="K58" s="1"/>
      <c r="L58" s="1"/>
      <c r="M58" s="1"/>
      <c r="N58" s="1"/>
      <c r="O58" s="1"/>
      <c r="P58" s="1"/>
      <c r="Q58" s="1"/>
      <c r="R58" s="1"/>
      <c r="S58" s="206"/>
      <c r="T58" s="206"/>
      <c r="U58" s="206"/>
      <c r="V58" s="206"/>
      <c r="W58" s="206"/>
      <c r="X58" s="206"/>
      <c r="Y58" s="206"/>
      <c r="Z58" s="206"/>
      <c r="AA58" s="206"/>
      <c r="AB58" s="206"/>
      <c r="AC58" s="206"/>
      <c r="AD58" s="206"/>
      <c r="AE58" s="206"/>
      <c r="AF58" s="206"/>
      <c r="AG58" s="206"/>
    </row>
    <row r="59" spans="1:33" ht="15" x14ac:dyDescent="0.2">
      <c r="A59" s="247"/>
      <c r="B59" s="1"/>
      <c r="C59" s="247"/>
      <c r="D59" s="1"/>
      <c r="E59" s="247"/>
      <c r="F59" s="1"/>
      <c r="G59" s="1"/>
      <c r="H59" s="1"/>
      <c r="I59" s="1"/>
      <c r="J59" s="1"/>
      <c r="K59" s="1"/>
      <c r="L59" s="1"/>
      <c r="M59" s="1"/>
      <c r="N59" s="1"/>
      <c r="O59" s="1"/>
      <c r="P59" s="1"/>
      <c r="Q59" s="1"/>
      <c r="R59" s="1"/>
      <c r="S59" s="206"/>
      <c r="T59" s="206"/>
      <c r="U59" s="206"/>
      <c r="V59" s="206"/>
      <c r="W59" s="206"/>
      <c r="X59" s="206"/>
      <c r="Y59" s="206"/>
      <c r="Z59" s="206"/>
      <c r="AA59" s="206"/>
      <c r="AB59" s="206"/>
      <c r="AC59" s="206"/>
      <c r="AD59" s="206"/>
      <c r="AE59" s="206"/>
      <c r="AF59" s="206"/>
      <c r="AG59" s="206"/>
    </row>
    <row r="60" spans="1:33" ht="15" x14ac:dyDescent="0.2">
      <c r="A60" s="1"/>
      <c r="B60" s="1"/>
      <c r="C60" s="1"/>
      <c r="D60" s="1"/>
      <c r="E60" s="1"/>
      <c r="F60" s="1"/>
      <c r="G60" s="247"/>
      <c r="H60" s="1"/>
      <c r="I60" s="247"/>
      <c r="J60" s="1"/>
      <c r="K60" s="1"/>
      <c r="L60" s="1"/>
      <c r="M60" s="1"/>
      <c r="N60" s="1"/>
      <c r="O60" s="1"/>
      <c r="P60" s="1"/>
      <c r="Q60" s="1"/>
      <c r="R60" s="1"/>
      <c r="S60" s="206"/>
      <c r="T60" s="206"/>
      <c r="U60" s="206"/>
      <c r="V60" s="206"/>
      <c r="W60" s="206"/>
      <c r="X60" s="206"/>
      <c r="Y60" s="206"/>
      <c r="Z60" s="206"/>
      <c r="AA60" s="206"/>
      <c r="AB60" s="206"/>
      <c r="AC60" s="206"/>
      <c r="AD60" s="206"/>
      <c r="AE60" s="206"/>
      <c r="AF60" s="206"/>
      <c r="AG60" s="206"/>
    </row>
    <row r="61" spans="1:33" ht="15" x14ac:dyDescent="0.2">
      <c r="A61" s="1"/>
      <c r="B61" s="1"/>
      <c r="C61" s="1"/>
      <c r="D61" s="1"/>
      <c r="E61" s="1"/>
      <c r="F61" s="1"/>
      <c r="G61" s="1"/>
      <c r="H61" s="1"/>
      <c r="I61" s="1"/>
      <c r="J61" s="1"/>
      <c r="K61" s="1"/>
      <c r="L61" s="1"/>
      <c r="M61" s="1"/>
      <c r="N61" s="1"/>
      <c r="O61" s="1"/>
      <c r="P61" s="1"/>
      <c r="Q61" s="1"/>
      <c r="R61" s="1"/>
      <c r="S61" s="206"/>
      <c r="T61" s="206"/>
      <c r="U61" s="206"/>
      <c r="V61" s="206"/>
      <c r="W61" s="206"/>
      <c r="X61" s="206"/>
      <c r="Y61" s="206"/>
      <c r="Z61" s="206"/>
      <c r="AA61" s="206"/>
      <c r="AB61" s="206"/>
      <c r="AC61" s="206"/>
      <c r="AD61" s="206"/>
      <c r="AE61" s="206"/>
      <c r="AF61" s="206"/>
      <c r="AG61" s="206"/>
    </row>
    <row r="62" spans="1:33" ht="15" x14ac:dyDescent="0.2">
      <c r="A62" s="247"/>
      <c r="B62" s="1"/>
      <c r="C62" s="247"/>
      <c r="D62" s="1"/>
      <c r="E62" s="247"/>
      <c r="F62" s="1"/>
      <c r="G62" s="1"/>
      <c r="H62" s="1"/>
      <c r="I62" s="1"/>
      <c r="J62" s="1"/>
      <c r="K62" s="1"/>
      <c r="L62" s="1"/>
      <c r="M62" s="1"/>
      <c r="N62" s="1"/>
      <c r="O62" s="1"/>
      <c r="P62" s="1"/>
      <c r="Q62" s="1"/>
      <c r="R62" s="1"/>
      <c r="S62" s="206"/>
      <c r="T62" s="206"/>
      <c r="U62" s="206"/>
      <c r="V62" s="206"/>
      <c r="W62" s="206"/>
      <c r="X62" s="206"/>
      <c r="Y62" s="206"/>
      <c r="Z62" s="206"/>
      <c r="AA62" s="206"/>
      <c r="AB62" s="206"/>
      <c r="AC62" s="206"/>
      <c r="AD62" s="206"/>
      <c r="AE62" s="206"/>
      <c r="AF62" s="206"/>
      <c r="AG62" s="206"/>
    </row>
    <row r="63" spans="1:33" ht="15" x14ac:dyDescent="0.2">
      <c r="A63" s="1"/>
      <c r="B63" s="1"/>
      <c r="C63" s="1"/>
      <c r="D63" s="1"/>
      <c r="E63" s="1"/>
      <c r="F63" s="1"/>
      <c r="G63" s="247"/>
      <c r="H63" s="1"/>
      <c r="I63" s="247"/>
      <c r="J63" s="1"/>
      <c r="K63" s="1"/>
      <c r="L63" s="1"/>
      <c r="M63" s="1"/>
      <c r="N63" s="1"/>
      <c r="O63" s="1"/>
      <c r="P63" s="1"/>
      <c r="Q63" s="1"/>
      <c r="R63" s="1"/>
      <c r="S63" s="206"/>
      <c r="T63" s="206"/>
      <c r="U63" s="206"/>
      <c r="V63" s="206"/>
      <c r="W63" s="206"/>
      <c r="X63" s="206"/>
      <c r="Y63" s="206"/>
      <c r="Z63" s="206"/>
      <c r="AA63" s="206"/>
      <c r="AB63" s="206"/>
      <c r="AC63" s="206"/>
      <c r="AD63" s="206"/>
      <c r="AE63" s="206"/>
      <c r="AF63" s="206"/>
      <c r="AG63" s="206"/>
    </row>
    <row r="64" spans="1:33" ht="15" x14ac:dyDescent="0.2">
      <c r="A64" s="1"/>
      <c r="B64" s="1"/>
      <c r="C64" s="1"/>
      <c r="D64" s="1"/>
      <c r="E64" s="1"/>
      <c r="F64" s="1"/>
      <c r="G64" s="1"/>
      <c r="H64" s="1"/>
      <c r="I64" s="1"/>
      <c r="J64" s="1"/>
      <c r="K64" s="1"/>
      <c r="L64" s="1"/>
      <c r="M64" s="1"/>
      <c r="N64" s="1"/>
      <c r="O64" s="1"/>
      <c r="P64" s="1"/>
      <c r="Q64" s="1"/>
      <c r="R64" s="1"/>
      <c r="S64" s="206"/>
      <c r="T64" s="206"/>
      <c r="U64" s="206"/>
      <c r="V64" s="206"/>
      <c r="W64" s="206"/>
      <c r="X64" s="206"/>
      <c r="Y64" s="206"/>
      <c r="Z64" s="206"/>
      <c r="AA64" s="206"/>
      <c r="AB64" s="206"/>
      <c r="AC64" s="206"/>
      <c r="AD64" s="206"/>
      <c r="AE64" s="206"/>
      <c r="AF64" s="206"/>
      <c r="AG64" s="206"/>
    </row>
    <row r="65" spans="1:33" ht="15" x14ac:dyDescent="0.2">
      <c r="A65" s="247"/>
      <c r="B65" s="1"/>
      <c r="C65" s="247"/>
      <c r="D65" s="1"/>
      <c r="E65" s="247"/>
      <c r="F65" s="1"/>
      <c r="G65" s="1"/>
      <c r="H65" s="1"/>
      <c r="I65" s="1"/>
      <c r="J65" s="1"/>
      <c r="K65" s="1"/>
      <c r="L65" s="1"/>
      <c r="M65" s="1"/>
      <c r="N65" s="1"/>
      <c r="O65" s="1"/>
      <c r="P65" s="1"/>
      <c r="Q65" s="1"/>
      <c r="R65" s="1"/>
      <c r="S65" s="206"/>
      <c r="T65" s="206"/>
      <c r="U65" s="206"/>
      <c r="V65" s="206"/>
      <c r="W65" s="206"/>
      <c r="X65" s="206"/>
      <c r="Y65" s="206"/>
      <c r="Z65" s="206"/>
      <c r="AA65" s="206"/>
      <c r="AB65" s="206"/>
      <c r="AC65" s="206"/>
      <c r="AD65" s="206"/>
      <c r="AE65" s="206"/>
      <c r="AF65" s="206"/>
      <c r="AG65" s="206"/>
    </row>
    <row r="66" spans="1:33" ht="15" x14ac:dyDescent="0.2">
      <c r="A66" s="1"/>
      <c r="B66" s="1"/>
      <c r="C66" s="1"/>
      <c r="D66" s="1"/>
      <c r="E66" s="1"/>
      <c r="F66" s="1"/>
      <c r="G66" s="247"/>
      <c r="H66" s="1"/>
      <c r="I66" s="247"/>
      <c r="J66" s="1"/>
      <c r="K66" s="1"/>
      <c r="L66" s="1"/>
      <c r="M66" s="1"/>
      <c r="N66" s="1"/>
      <c r="O66" s="1"/>
      <c r="P66" s="1"/>
      <c r="Q66" s="1"/>
      <c r="R66" s="1"/>
      <c r="S66" s="206"/>
      <c r="T66" s="206"/>
      <c r="U66" s="206"/>
      <c r="V66" s="206"/>
      <c r="W66" s="206"/>
      <c r="X66" s="206"/>
      <c r="Y66" s="206"/>
      <c r="Z66" s="206"/>
      <c r="AA66" s="206"/>
      <c r="AB66" s="206"/>
      <c r="AC66" s="206"/>
      <c r="AD66" s="206"/>
      <c r="AE66" s="206"/>
      <c r="AF66" s="206"/>
      <c r="AG66" s="206"/>
    </row>
    <row r="67" spans="1:33" ht="15" x14ac:dyDescent="0.2">
      <c r="A67" s="1"/>
      <c r="B67" s="1"/>
      <c r="C67" s="1"/>
      <c r="D67" s="1"/>
      <c r="E67" s="1"/>
      <c r="F67" s="1"/>
      <c r="G67" s="248"/>
      <c r="H67" s="248"/>
      <c r="I67" s="248"/>
      <c r="J67" s="1"/>
      <c r="K67" s="1"/>
      <c r="L67" s="1"/>
      <c r="M67" s="1"/>
      <c r="N67" s="1"/>
      <c r="O67" s="1"/>
      <c r="P67" s="1"/>
      <c r="Q67" s="1"/>
      <c r="R67" s="1"/>
      <c r="S67" s="206"/>
      <c r="T67" s="206"/>
      <c r="U67" s="206"/>
      <c r="V67" s="206"/>
      <c r="W67" s="206"/>
      <c r="X67" s="206"/>
      <c r="Y67" s="206"/>
      <c r="Z67" s="206"/>
      <c r="AA67" s="206"/>
      <c r="AB67" s="206"/>
      <c r="AC67" s="206"/>
      <c r="AD67" s="206"/>
      <c r="AE67" s="206"/>
      <c r="AF67" s="206"/>
      <c r="AG67" s="206"/>
    </row>
    <row r="68" spans="1:33" ht="15" x14ac:dyDescent="0.2">
      <c r="A68" s="247"/>
      <c r="B68" s="1"/>
      <c r="C68" s="247"/>
      <c r="D68" s="1"/>
      <c r="E68" s="247"/>
      <c r="F68" s="1"/>
      <c r="G68" s="248"/>
      <c r="H68" s="248"/>
      <c r="I68" s="248"/>
      <c r="J68" s="1"/>
      <c r="K68" s="1"/>
      <c r="L68" s="1"/>
      <c r="M68" s="1"/>
      <c r="N68" s="1"/>
      <c r="O68" s="1"/>
      <c r="P68" s="1"/>
      <c r="Q68" s="1"/>
      <c r="R68" s="1"/>
      <c r="S68" s="206"/>
      <c r="T68" s="206"/>
      <c r="U68" s="206"/>
      <c r="V68" s="206"/>
      <c r="W68" s="206"/>
      <c r="X68" s="206"/>
      <c r="Y68" s="206"/>
      <c r="Z68" s="206"/>
      <c r="AA68" s="206"/>
      <c r="AB68" s="206"/>
      <c r="AC68" s="206"/>
      <c r="AD68" s="206"/>
      <c r="AE68" s="206"/>
      <c r="AF68" s="206"/>
      <c r="AG68" s="206"/>
    </row>
    <row r="69" spans="1:33" ht="15" x14ac:dyDescent="0.2">
      <c r="A69" s="1"/>
      <c r="B69" s="1"/>
      <c r="C69" s="1"/>
      <c r="D69" s="1"/>
      <c r="E69" s="1"/>
      <c r="F69" s="1"/>
      <c r="G69" s="248"/>
      <c r="H69" s="248"/>
      <c r="I69" s="248"/>
      <c r="J69" s="1"/>
      <c r="K69" s="206"/>
      <c r="L69" s="206"/>
      <c r="M69" s="206"/>
      <c r="N69" s="206"/>
      <c r="O69" s="206"/>
      <c r="P69" s="206"/>
      <c r="Q69" s="206"/>
      <c r="R69" s="206"/>
      <c r="S69" s="206"/>
      <c r="T69" s="206"/>
      <c r="U69" s="206"/>
      <c r="V69" s="206"/>
      <c r="W69" s="206"/>
      <c r="X69" s="206"/>
      <c r="Y69" s="206"/>
      <c r="Z69" s="206"/>
      <c r="AA69" s="206"/>
      <c r="AB69" s="206"/>
      <c r="AC69" s="206"/>
      <c r="AD69" s="206"/>
      <c r="AE69" s="206"/>
      <c r="AF69" s="206"/>
      <c r="AG69" s="206"/>
    </row>
    <row r="70" spans="1:33" ht="15" x14ac:dyDescent="0.2">
      <c r="A70" s="1"/>
      <c r="B70" s="1"/>
      <c r="C70" s="1"/>
      <c r="D70" s="1"/>
      <c r="E70" s="1"/>
      <c r="F70" s="1"/>
      <c r="G70" s="248"/>
      <c r="H70" s="248"/>
      <c r="I70" s="248"/>
      <c r="J70" s="206"/>
      <c r="K70" s="206"/>
      <c r="L70" s="206"/>
      <c r="M70" s="206"/>
      <c r="N70" s="206"/>
      <c r="O70" s="206"/>
      <c r="P70" s="206"/>
      <c r="Q70" s="206"/>
      <c r="R70" s="206"/>
      <c r="S70" s="206"/>
      <c r="T70" s="206"/>
      <c r="U70" s="206"/>
      <c r="V70" s="206"/>
      <c r="W70" s="206"/>
      <c r="X70" s="206"/>
      <c r="Y70" s="206"/>
      <c r="Z70" s="206"/>
      <c r="AA70" s="206"/>
      <c r="AB70" s="206"/>
      <c r="AC70" s="206"/>
      <c r="AD70" s="206"/>
      <c r="AE70" s="206"/>
      <c r="AF70" s="206"/>
      <c r="AG70" s="206"/>
    </row>
    <row r="71" spans="1:33" ht="15" x14ac:dyDescent="0.2">
      <c r="A71" s="206"/>
      <c r="B71" s="248"/>
      <c r="C71" s="248"/>
      <c r="D71" s="248"/>
      <c r="E71" s="248"/>
      <c r="F71" s="206"/>
      <c r="G71" s="248"/>
      <c r="H71" s="248"/>
      <c r="I71" s="248"/>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row>
    <row r="72" spans="1:33" ht="15" x14ac:dyDescent="0.2">
      <c r="A72" s="206"/>
      <c r="B72" s="248"/>
      <c r="C72" s="248"/>
      <c r="D72" s="248"/>
      <c r="E72" s="248"/>
      <c r="F72" s="206"/>
      <c r="G72" s="248"/>
      <c r="H72" s="248"/>
      <c r="I72" s="248"/>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row>
    <row r="73" spans="1:33" ht="15" x14ac:dyDescent="0.2">
      <c r="A73" s="206"/>
      <c r="B73" s="248"/>
      <c r="C73" s="248"/>
      <c r="D73" s="248"/>
      <c r="E73" s="248"/>
      <c r="F73" s="206"/>
      <c r="G73" s="248"/>
      <c r="H73" s="248"/>
      <c r="I73" s="248"/>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row>
    <row r="74" spans="1:33" ht="15" x14ac:dyDescent="0.2">
      <c r="A74" s="206"/>
      <c r="B74" s="248"/>
      <c r="C74" s="248"/>
      <c r="D74" s="248"/>
      <c r="E74" s="248"/>
      <c r="F74" s="206"/>
      <c r="G74" s="248"/>
      <c r="H74" s="248"/>
      <c r="I74" s="248"/>
      <c r="J74" s="206"/>
      <c r="K74" s="206"/>
      <c r="L74" s="206"/>
      <c r="M74" s="206"/>
      <c r="N74" s="206"/>
      <c r="O74" s="206"/>
      <c r="P74" s="206"/>
      <c r="Q74" s="206"/>
      <c r="R74" s="206"/>
      <c r="S74" s="206"/>
      <c r="T74" s="206"/>
      <c r="U74" s="206"/>
      <c r="V74" s="206"/>
      <c r="W74" s="206"/>
      <c r="X74" s="206"/>
      <c r="Y74" s="206"/>
      <c r="Z74" s="206"/>
      <c r="AA74" s="206"/>
      <c r="AB74" s="206"/>
      <c r="AC74" s="206"/>
      <c r="AD74" s="206"/>
      <c r="AE74" s="206"/>
      <c r="AF74" s="206"/>
      <c r="AG74" s="206"/>
    </row>
    <row r="75" spans="1:33" ht="15" x14ac:dyDescent="0.2">
      <c r="A75" s="206"/>
      <c r="B75" s="248"/>
      <c r="C75" s="248"/>
      <c r="D75" s="248"/>
      <c r="E75" s="248"/>
      <c r="F75" s="206"/>
      <c r="G75" s="248"/>
      <c r="H75" s="248"/>
      <c r="I75" s="248"/>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row>
    <row r="76" spans="1:33" ht="15" x14ac:dyDescent="0.2">
      <c r="A76" s="206"/>
      <c r="B76" s="248"/>
      <c r="C76" s="248"/>
      <c r="D76" s="248"/>
      <c r="E76" s="248"/>
      <c r="F76" s="206"/>
      <c r="G76" s="248"/>
      <c r="H76" s="248"/>
      <c r="I76" s="248"/>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row>
    <row r="77" spans="1:33" ht="15" x14ac:dyDescent="0.2">
      <c r="A77" s="206"/>
      <c r="B77" s="248"/>
      <c r="C77" s="248"/>
      <c r="D77" s="248"/>
      <c r="E77" s="248"/>
      <c r="F77" s="206"/>
      <c r="G77" s="248"/>
      <c r="H77" s="248"/>
      <c r="I77" s="248"/>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row>
    <row r="78" spans="1:33" ht="15" x14ac:dyDescent="0.2">
      <c r="A78" s="206"/>
      <c r="B78" s="248"/>
      <c r="C78" s="248"/>
      <c r="D78" s="248"/>
      <c r="E78" s="248"/>
      <c r="F78" s="206"/>
      <c r="G78" s="248"/>
      <c r="H78" s="248"/>
      <c r="I78" s="248"/>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row>
    <row r="79" spans="1:33" ht="15" x14ac:dyDescent="0.2">
      <c r="A79" s="206"/>
      <c r="B79" s="248"/>
      <c r="C79" s="248"/>
      <c r="D79" s="248"/>
      <c r="E79" s="248"/>
      <c r="F79" s="206"/>
      <c r="G79" s="248"/>
      <c r="H79" s="248"/>
      <c r="I79" s="248"/>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row>
    <row r="80" spans="1:33" ht="15" x14ac:dyDescent="0.2">
      <c r="A80" s="206"/>
      <c r="B80" s="248"/>
      <c r="C80" s="248"/>
      <c r="D80" s="248"/>
      <c r="E80" s="248"/>
      <c r="F80" s="206"/>
      <c r="G80" s="248"/>
      <c r="H80" s="248"/>
      <c r="I80" s="248"/>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row>
    <row r="81" spans="1:33" ht="15" x14ac:dyDescent="0.2">
      <c r="A81" s="206"/>
      <c r="B81" s="248"/>
      <c r="C81" s="248"/>
      <c r="D81" s="248"/>
      <c r="E81" s="248"/>
      <c r="F81" s="206"/>
      <c r="G81" s="248"/>
      <c r="H81" s="248"/>
      <c r="I81" s="248"/>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row>
    <row r="82" spans="1:33" ht="15" x14ac:dyDescent="0.2">
      <c r="A82" s="206"/>
      <c r="B82" s="248"/>
      <c r="C82" s="248"/>
      <c r="D82" s="248"/>
      <c r="E82" s="248"/>
      <c r="F82" s="206"/>
      <c r="G82" s="248"/>
      <c r="H82" s="248"/>
      <c r="I82" s="248"/>
      <c r="J82" s="206"/>
      <c r="K82" s="206"/>
      <c r="L82" s="206"/>
      <c r="M82" s="206"/>
      <c r="N82" s="206"/>
      <c r="O82" s="206"/>
      <c r="P82" s="206"/>
      <c r="Q82" s="206"/>
      <c r="R82" s="206"/>
      <c r="S82" s="206"/>
      <c r="T82" s="206"/>
      <c r="U82" s="206"/>
      <c r="V82" s="206"/>
      <c r="W82" s="206"/>
      <c r="X82" s="206"/>
      <c r="Y82" s="206"/>
      <c r="Z82" s="206"/>
      <c r="AA82" s="206"/>
      <c r="AB82" s="206"/>
      <c r="AC82" s="206"/>
      <c r="AD82" s="206"/>
      <c r="AE82" s="206"/>
      <c r="AF82" s="206"/>
      <c r="AG82" s="206"/>
    </row>
    <row r="83" spans="1:33" ht="15" x14ac:dyDescent="0.2">
      <c r="A83" s="206"/>
      <c r="B83" s="248"/>
      <c r="C83" s="248"/>
      <c r="D83" s="248"/>
      <c r="E83" s="248"/>
      <c r="F83" s="206"/>
      <c r="G83" s="248"/>
      <c r="H83" s="248"/>
      <c r="I83" s="248"/>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row>
    <row r="84" spans="1:33" ht="15" x14ac:dyDescent="0.2">
      <c r="A84" s="206"/>
      <c r="B84" s="248"/>
      <c r="C84" s="248"/>
      <c r="D84" s="248"/>
      <c r="E84" s="248"/>
      <c r="F84" s="206"/>
      <c r="G84" s="248"/>
      <c r="H84" s="248"/>
      <c r="I84" s="248"/>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row>
    <row r="85" spans="1:33" ht="15" x14ac:dyDescent="0.2">
      <c r="A85" s="206"/>
      <c r="B85" s="248"/>
      <c r="C85" s="248"/>
      <c r="D85" s="248"/>
      <c r="E85" s="248"/>
      <c r="F85" s="206"/>
      <c r="G85" s="248"/>
      <c r="H85" s="248"/>
      <c r="I85" s="248"/>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row>
    <row r="86" spans="1:33" ht="15" x14ac:dyDescent="0.2">
      <c r="A86" s="206"/>
      <c r="B86" s="248"/>
      <c r="C86" s="248"/>
      <c r="D86" s="248"/>
      <c r="E86" s="248"/>
      <c r="F86" s="206"/>
      <c r="G86" s="248"/>
      <c r="H86" s="248"/>
      <c r="I86" s="248"/>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row>
    <row r="87" spans="1:33" ht="15" x14ac:dyDescent="0.2">
      <c r="A87" s="206"/>
      <c r="B87" s="248"/>
      <c r="C87" s="248"/>
      <c r="D87" s="248"/>
      <c r="E87" s="248"/>
      <c r="F87" s="206"/>
      <c r="G87" s="248"/>
      <c r="H87" s="248"/>
      <c r="I87" s="248"/>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row>
    <row r="88" spans="1:33" ht="15" x14ac:dyDescent="0.2">
      <c r="A88" s="206"/>
      <c r="B88" s="248"/>
      <c r="C88" s="248"/>
      <c r="D88" s="248"/>
      <c r="E88" s="248"/>
      <c r="F88" s="206"/>
      <c r="G88" s="248"/>
      <c r="H88" s="248"/>
      <c r="I88" s="248"/>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row>
    <row r="89" spans="1:33" ht="15" x14ac:dyDescent="0.2">
      <c r="A89" s="206"/>
      <c r="B89" s="248"/>
      <c r="C89" s="248"/>
      <c r="D89" s="248"/>
      <c r="E89" s="248"/>
      <c r="F89" s="206"/>
      <c r="G89" s="248"/>
      <c r="H89" s="248"/>
      <c r="I89" s="248"/>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row>
    <row r="90" spans="1:33" ht="15" x14ac:dyDescent="0.2">
      <c r="A90" s="206"/>
      <c r="B90" s="248"/>
      <c r="C90" s="248"/>
      <c r="D90" s="248"/>
      <c r="E90" s="248"/>
      <c r="F90" s="206"/>
      <c r="G90" s="248"/>
      <c r="H90" s="248"/>
      <c r="I90" s="248"/>
      <c r="J90" s="206"/>
      <c r="K90" s="206"/>
      <c r="L90" s="206"/>
      <c r="M90" s="206"/>
      <c r="N90" s="206"/>
      <c r="O90" s="206"/>
      <c r="P90" s="206"/>
      <c r="Q90" s="206"/>
      <c r="R90" s="206"/>
      <c r="S90" s="206"/>
      <c r="T90" s="206"/>
      <c r="U90" s="206"/>
      <c r="V90" s="206"/>
      <c r="W90" s="206"/>
      <c r="X90" s="206"/>
      <c r="Y90" s="206"/>
      <c r="Z90" s="206"/>
      <c r="AA90" s="206"/>
      <c r="AB90" s="206"/>
      <c r="AC90" s="206"/>
      <c r="AD90" s="206"/>
      <c r="AE90" s="206"/>
      <c r="AF90" s="206"/>
      <c r="AG90" s="206"/>
    </row>
    <row r="91" spans="1:33" ht="15" x14ac:dyDescent="0.2">
      <c r="A91" s="206"/>
      <c r="B91" s="248"/>
      <c r="C91" s="248"/>
      <c r="D91" s="248"/>
      <c r="E91" s="248"/>
      <c r="F91" s="206"/>
      <c r="G91" s="248"/>
      <c r="H91" s="248"/>
      <c r="I91" s="248"/>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row>
    <row r="92" spans="1:33" ht="15" x14ac:dyDescent="0.2">
      <c r="A92" s="206"/>
      <c r="B92" s="248"/>
      <c r="C92" s="248"/>
      <c r="D92" s="248"/>
      <c r="E92" s="248"/>
      <c r="F92" s="206"/>
      <c r="G92" s="248"/>
      <c r="H92" s="248"/>
      <c r="I92" s="248"/>
      <c r="J92" s="206"/>
      <c r="K92" s="206"/>
      <c r="L92" s="206"/>
      <c r="M92" s="206"/>
      <c r="N92" s="206"/>
      <c r="O92" s="206"/>
      <c r="P92" s="206"/>
      <c r="Q92" s="206"/>
      <c r="R92" s="206"/>
      <c r="S92" s="206"/>
      <c r="T92" s="206"/>
      <c r="U92" s="206"/>
      <c r="V92" s="206"/>
      <c r="W92" s="206"/>
      <c r="X92" s="206"/>
      <c r="Y92" s="206"/>
      <c r="Z92" s="206"/>
    </row>
    <row r="93" spans="1:33" ht="15" x14ac:dyDescent="0.2">
      <c r="A93" s="206"/>
      <c r="B93" s="248"/>
      <c r="C93" s="248"/>
      <c r="D93" s="248"/>
      <c r="E93" s="248"/>
      <c r="F93" s="206"/>
      <c r="G93" s="248"/>
      <c r="H93" s="248"/>
      <c r="I93" s="248"/>
      <c r="J93" s="206"/>
      <c r="K93" s="206"/>
      <c r="L93" s="206"/>
      <c r="M93" s="206"/>
      <c r="N93" s="206"/>
      <c r="O93" s="206"/>
      <c r="P93" s="206"/>
      <c r="Q93" s="206"/>
      <c r="R93" s="206"/>
      <c r="S93" s="206"/>
      <c r="T93" s="206"/>
      <c r="U93" s="206"/>
      <c r="V93" s="206"/>
      <c r="W93" s="206"/>
      <c r="X93" s="206"/>
      <c r="Y93" s="206"/>
      <c r="Z93" s="206"/>
    </row>
    <row r="94" spans="1:33" ht="15" x14ac:dyDescent="0.2">
      <c r="A94" s="206"/>
      <c r="B94" s="248"/>
      <c r="C94" s="248"/>
      <c r="D94" s="248"/>
      <c r="E94" s="248"/>
      <c r="F94" s="206"/>
      <c r="G94" s="248"/>
      <c r="H94" s="248"/>
      <c r="I94" s="248"/>
      <c r="J94" s="206"/>
      <c r="K94" s="206"/>
      <c r="L94" s="206"/>
      <c r="M94" s="206"/>
      <c r="N94" s="206"/>
      <c r="O94" s="206"/>
      <c r="P94" s="206"/>
      <c r="Q94" s="206"/>
      <c r="R94" s="206"/>
      <c r="S94" s="206"/>
      <c r="T94" s="206"/>
      <c r="U94" s="206"/>
      <c r="V94" s="206"/>
      <c r="W94" s="206"/>
      <c r="X94" s="206"/>
      <c r="Y94" s="206"/>
      <c r="Z94" s="206"/>
    </row>
    <row r="95" spans="1:33" ht="15" x14ac:dyDescent="0.2">
      <c r="A95" s="206"/>
      <c r="B95" s="248"/>
      <c r="C95" s="248"/>
      <c r="D95" s="248"/>
      <c r="E95" s="248"/>
      <c r="F95" s="206"/>
      <c r="G95" s="248"/>
      <c r="H95" s="248"/>
      <c r="I95" s="248"/>
      <c r="J95" s="206"/>
      <c r="K95" s="206"/>
      <c r="L95" s="206"/>
      <c r="M95" s="206"/>
      <c r="N95" s="206"/>
      <c r="O95" s="206"/>
      <c r="P95" s="206"/>
      <c r="Q95" s="206"/>
      <c r="R95" s="206"/>
      <c r="S95" s="206"/>
      <c r="T95" s="206"/>
      <c r="U95" s="206"/>
      <c r="V95" s="206"/>
      <c r="W95" s="206"/>
      <c r="X95" s="206"/>
      <c r="Y95" s="206"/>
      <c r="Z95" s="206"/>
    </row>
    <row r="96" spans="1:33" ht="15" x14ac:dyDescent="0.2">
      <c r="A96" s="206"/>
      <c r="B96" s="248"/>
      <c r="C96" s="248"/>
      <c r="D96" s="248"/>
      <c r="E96" s="248"/>
      <c r="F96" s="206"/>
      <c r="G96" s="248"/>
      <c r="H96" s="248"/>
      <c r="I96" s="248"/>
      <c r="J96" s="206"/>
      <c r="K96" s="206"/>
      <c r="L96" s="206"/>
      <c r="M96" s="206"/>
      <c r="N96" s="206"/>
      <c r="O96" s="206"/>
      <c r="P96" s="206"/>
      <c r="Q96" s="206"/>
      <c r="R96" s="206"/>
      <c r="S96" s="206"/>
      <c r="T96" s="206"/>
      <c r="U96" s="206"/>
      <c r="V96" s="206"/>
      <c r="W96" s="206"/>
      <c r="X96" s="206"/>
      <c r="Y96" s="206"/>
      <c r="Z96" s="206"/>
    </row>
    <row r="97" spans="1:26" ht="15" x14ac:dyDescent="0.2">
      <c r="A97" s="206"/>
      <c r="B97" s="248"/>
      <c r="C97" s="248"/>
      <c r="D97" s="248"/>
      <c r="E97" s="248"/>
      <c r="F97" s="206"/>
      <c r="G97" s="248"/>
      <c r="H97" s="248"/>
      <c r="I97" s="248"/>
      <c r="J97" s="206"/>
      <c r="K97" s="206"/>
      <c r="L97" s="206"/>
      <c r="M97" s="206"/>
      <c r="N97" s="206"/>
      <c r="O97" s="206"/>
      <c r="P97" s="206"/>
      <c r="Q97" s="206"/>
      <c r="R97" s="206"/>
      <c r="S97" s="206"/>
      <c r="T97" s="206"/>
      <c r="U97" s="206"/>
      <c r="V97" s="206"/>
      <c r="W97" s="206"/>
      <c r="X97" s="206"/>
      <c r="Y97" s="206"/>
      <c r="Z97" s="206"/>
    </row>
    <row r="98" spans="1:26" ht="15" x14ac:dyDescent="0.2">
      <c r="A98" s="206"/>
      <c r="B98" s="248"/>
      <c r="C98" s="248"/>
      <c r="D98" s="248"/>
      <c r="E98" s="248"/>
      <c r="F98" s="206"/>
      <c r="G98" s="248"/>
      <c r="H98" s="248"/>
      <c r="I98" s="248"/>
      <c r="J98" s="206"/>
      <c r="K98" s="206"/>
      <c r="L98" s="206"/>
      <c r="M98" s="206"/>
      <c r="N98" s="206"/>
      <c r="O98" s="206"/>
      <c r="P98" s="206"/>
      <c r="Q98" s="206"/>
      <c r="R98" s="206"/>
      <c r="S98" s="206"/>
      <c r="T98" s="206"/>
      <c r="U98" s="206"/>
      <c r="V98" s="206"/>
      <c r="W98" s="206"/>
      <c r="X98" s="206"/>
      <c r="Y98" s="206"/>
      <c r="Z98" s="206"/>
    </row>
    <row r="99" spans="1:26" ht="15" x14ac:dyDescent="0.2">
      <c r="A99" s="206"/>
      <c r="B99" s="248"/>
      <c r="C99" s="248"/>
      <c r="D99" s="248"/>
      <c r="E99" s="248"/>
      <c r="F99" s="206"/>
      <c r="G99" s="248"/>
      <c r="H99" s="248"/>
      <c r="I99" s="248"/>
      <c r="J99" s="206"/>
      <c r="K99" s="206"/>
      <c r="L99" s="206"/>
      <c r="M99" s="206"/>
      <c r="N99" s="206"/>
      <c r="O99" s="206"/>
      <c r="P99" s="206"/>
      <c r="Q99" s="206"/>
      <c r="R99" s="206"/>
      <c r="S99" s="206"/>
      <c r="T99" s="206"/>
      <c r="U99" s="206"/>
      <c r="V99" s="206"/>
      <c r="W99" s="206"/>
      <c r="X99" s="206"/>
      <c r="Y99" s="206"/>
      <c r="Z99" s="206"/>
    </row>
    <row r="100" spans="1:26" ht="15" x14ac:dyDescent="0.2">
      <c r="A100" s="206"/>
      <c r="B100" s="248"/>
      <c r="C100" s="248"/>
      <c r="D100" s="248"/>
      <c r="E100" s="248"/>
      <c r="F100" s="206"/>
      <c r="G100" s="248"/>
      <c r="H100" s="248"/>
      <c r="I100" s="248"/>
      <c r="J100" s="206"/>
      <c r="K100" s="206"/>
      <c r="L100" s="206"/>
      <c r="M100" s="206"/>
      <c r="N100" s="206"/>
      <c r="O100" s="206"/>
      <c r="P100" s="206"/>
      <c r="Q100" s="206"/>
      <c r="R100" s="206"/>
      <c r="S100" s="206"/>
      <c r="T100" s="206"/>
      <c r="U100" s="206"/>
      <c r="V100" s="206"/>
      <c r="W100" s="206"/>
      <c r="X100" s="206"/>
      <c r="Y100" s="206"/>
      <c r="Z100" s="206"/>
    </row>
    <row r="101" spans="1:26" ht="15" x14ac:dyDescent="0.2">
      <c r="A101" s="206"/>
      <c r="B101" s="248"/>
      <c r="C101" s="248"/>
      <c r="D101" s="248"/>
      <c r="E101" s="248"/>
      <c r="F101" s="206"/>
      <c r="G101" s="248"/>
      <c r="H101" s="248"/>
      <c r="I101" s="248"/>
      <c r="J101" s="206"/>
      <c r="K101" s="206"/>
      <c r="L101" s="206"/>
      <c r="M101" s="206"/>
      <c r="N101" s="206"/>
      <c r="O101" s="206"/>
      <c r="P101" s="206"/>
      <c r="Q101" s="206"/>
      <c r="R101" s="206"/>
      <c r="S101" s="206"/>
      <c r="T101" s="206"/>
      <c r="U101" s="206"/>
      <c r="V101" s="206"/>
      <c r="W101" s="206"/>
      <c r="X101" s="206"/>
      <c r="Y101" s="206"/>
      <c r="Z101" s="206"/>
    </row>
    <row r="102" spans="1:26" ht="15" x14ac:dyDescent="0.2">
      <c r="A102" s="206"/>
      <c r="B102" s="248"/>
      <c r="C102" s="248"/>
      <c r="D102" s="248"/>
      <c r="E102" s="248"/>
      <c r="F102" s="206"/>
      <c r="G102" s="248"/>
      <c r="H102" s="248"/>
      <c r="I102" s="248"/>
      <c r="J102" s="206"/>
      <c r="K102" s="206"/>
      <c r="L102" s="206"/>
      <c r="M102" s="206"/>
      <c r="N102" s="206"/>
      <c r="O102" s="206"/>
      <c r="P102" s="206"/>
      <c r="Q102" s="206"/>
      <c r="R102" s="206"/>
      <c r="S102" s="206"/>
      <c r="T102" s="206"/>
      <c r="U102" s="206"/>
      <c r="V102" s="206"/>
      <c r="W102" s="206"/>
      <c r="X102" s="206"/>
      <c r="Y102" s="206"/>
      <c r="Z102" s="206"/>
    </row>
    <row r="103" spans="1:26" ht="15" x14ac:dyDescent="0.2">
      <c r="A103" s="206"/>
      <c r="B103" s="248"/>
      <c r="C103" s="248"/>
      <c r="D103" s="248"/>
      <c r="E103" s="248"/>
      <c r="F103" s="206"/>
      <c r="G103" s="248"/>
      <c r="H103" s="248"/>
      <c r="I103" s="248"/>
      <c r="J103" s="206"/>
      <c r="K103" s="206"/>
      <c r="L103" s="206"/>
      <c r="M103" s="206"/>
      <c r="N103" s="206"/>
      <c r="O103" s="206"/>
      <c r="P103" s="206"/>
      <c r="Q103" s="206"/>
      <c r="R103" s="206"/>
      <c r="S103" s="206"/>
      <c r="T103" s="206"/>
      <c r="U103" s="206"/>
      <c r="V103" s="206"/>
      <c r="W103" s="206"/>
      <c r="X103" s="206"/>
      <c r="Y103" s="206"/>
      <c r="Z103" s="206"/>
    </row>
    <row r="104" spans="1:26" ht="15" x14ac:dyDescent="0.2">
      <c r="A104" s="206"/>
      <c r="B104" s="248"/>
      <c r="C104" s="248"/>
      <c r="D104" s="248"/>
      <c r="E104" s="248"/>
      <c r="F104" s="206"/>
      <c r="G104" s="248"/>
      <c r="H104" s="248"/>
      <c r="I104" s="248"/>
      <c r="J104" s="206"/>
      <c r="K104" s="206"/>
      <c r="L104" s="206"/>
      <c r="M104" s="206"/>
      <c r="N104" s="206"/>
      <c r="O104" s="206"/>
      <c r="P104" s="206"/>
      <c r="Q104" s="206"/>
      <c r="R104" s="206"/>
      <c r="S104" s="206"/>
      <c r="T104" s="206"/>
      <c r="U104" s="206"/>
      <c r="V104" s="206"/>
      <c r="W104" s="206"/>
      <c r="X104" s="206"/>
      <c r="Y104" s="206"/>
      <c r="Z104" s="206"/>
    </row>
    <row r="105" spans="1:26" ht="15" x14ac:dyDescent="0.2">
      <c r="A105" s="206"/>
      <c r="B105" s="248"/>
      <c r="C105" s="248"/>
      <c r="D105" s="248"/>
      <c r="E105" s="248"/>
      <c r="F105" s="206"/>
      <c r="G105" s="248"/>
      <c r="H105" s="248"/>
      <c r="I105" s="248"/>
      <c r="J105" s="206"/>
      <c r="K105" s="206"/>
      <c r="L105" s="206"/>
      <c r="M105" s="206"/>
      <c r="N105" s="206"/>
      <c r="O105" s="206"/>
      <c r="P105" s="206"/>
      <c r="Q105" s="206"/>
      <c r="R105" s="206"/>
      <c r="S105" s="206"/>
      <c r="T105" s="206"/>
      <c r="U105" s="206"/>
      <c r="V105" s="206"/>
      <c r="W105" s="206"/>
      <c r="X105" s="206"/>
      <c r="Y105" s="206"/>
      <c r="Z105" s="206"/>
    </row>
    <row r="106" spans="1:26" ht="15" x14ac:dyDescent="0.2">
      <c r="A106" s="206"/>
      <c r="B106" s="248"/>
      <c r="C106" s="248"/>
      <c r="D106" s="248"/>
      <c r="E106" s="248"/>
      <c r="F106" s="206"/>
      <c r="G106" s="248"/>
      <c r="H106" s="248"/>
      <c r="I106" s="248"/>
      <c r="J106" s="206"/>
      <c r="K106" s="206"/>
      <c r="L106" s="206"/>
      <c r="M106" s="206"/>
      <c r="N106" s="206"/>
      <c r="O106" s="206"/>
      <c r="P106" s="206"/>
      <c r="Q106" s="206"/>
      <c r="R106" s="206"/>
      <c r="S106" s="206"/>
      <c r="T106" s="206"/>
      <c r="U106" s="206"/>
      <c r="V106" s="206"/>
      <c r="W106" s="206"/>
      <c r="X106" s="206"/>
      <c r="Y106" s="206"/>
      <c r="Z106" s="206"/>
    </row>
    <row r="107" spans="1:26" ht="15" x14ac:dyDescent="0.2">
      <c r="A107" s="206"/>
      <c r="B107" s="248"/>
      <c r="C107" s="248"/>
      <c r="D107" s="248"/>
      <c r="E107" s="248"/>
      <c r="F107" s="206"/>
      <c r="G107" s="248"/>
      <c r="H107" s="248"/>
      <c r="I107" s="248"/>
      <c r="J107" s="206"/>
      <c r="K107" s="206"/>
      <c r="L107" s="206"/>
      <c r="M107" s="206"/>
      <c r="N107" s="206"/>
      <c r="O107" s="206"/>
      <c r="P107" s="206"/>
      <c r="Q107" s="206"/>
      <c r="R107" s="206"/>
      <c r="S107" s="206"/>
      <c r="T107" s="206"/>
      <c r="U107" s="206"/>
      <c r="V107" s="206"/>
      <c r="W107" s="206"/>
      <c r="X107" s="206"/>
      <c r="Y107" s="206"/>
      <c r="Z107" s="206"/>
    </row>
    <row r="108" spans="1:26" ht="15" x14ac:dyDescent="0.2">
      <c r="A108" s="206"/>
      <c r="B108" s="248"/>
      <c r="C108" s="248"/>
      <c r="D108" s="248"/>
      <c r="E108" s="248"/>
      <c r="F108" s="206"/>
      <c r="G108" s="248"/>
      <c r="H108" s="248"/>
      <c r="I108" s="248"/>
      <c r="J108" s="206"/>
      <c r="K108" s="206"/>
      <c r="L108" s="206"/>
      <c r="M108" s="206"/>
      <c r="N108" s="206"/>
      <c r="O108" s="206"/>
      <c r="P108" s="206"/>
      <c r="Q108" s="206"/>
      <c r="R108" s="206"/>
      <c r="S108" s="206"/>
      <c r="T108" s="206"/>
      <c r="U108" s="206"/>
      <c r="V108" s="206"/>
      <c r="W108" s="206"/>
      <c r="X108" s="206"/>
      <c r="Y108" s="206"/>
      <c r="Z108" s="206"/>
    </row>
    <row r="109" spans="1:26" ht="15" x14ac:dyDescent="0.2">
      <c r="A109" s="206"/>
      <c r="B109" s="248"/>
      <c r="C109" s="248"/>
      <c r="D109" s="248"/>
      <c r="E109" s="248"/>
      <c r="F109" s="206"/>
      <c r="G109" s="248"/>
      <c r="H109" s="248"/>
      <c r="I109" s="248"/>
      <c r="J109" s="206"/>
      <c r="K109" s="206"/>
      <c r="L109" s="206"/>
      <c r="M109" s="206"/>
      <c r="N109" s="206"/>
      <c r="O109" s="206"/>
      <c r="P109" s="206"/>
      <c r="Q109" s="206"/>
      <c r="R109" s="206"/>
      <c r="S109" s="206"/>
      <c r="T109" s="206"/>
      <c r="U109" s="206"/>
      <c r="V109" s="206"/>
      <c r="W109" s="206"/>
      <c r="X109" s="206"/>
      <c r="Y109" s="206"/>
      <c r="Z109" s="206"/>
    </row>
    <row r="110" spans="1:26" ht="15" x14ac:dyDescent="0.2">
      <c r="A110" s="206"/>
      <c r="B110" s="248"/>
      <c r="C110" s="248"/>
      <c r="D110" s="248"/>
      <c r="E110" s="248"/>
      <c r="F110" s="206"/>
      <c r="J110" s="206"/>
      <c r="K110" s="206"/>
      <c r="L110" s="206"/>
      <c r="M110" s="206"/>
      <c r="N110" s="206"/>
      <c r="O110" s="206"/>
      <c r="P110" s="206"/>
      <c r="Q110" s="206"/>
      <c r="R110" s="206"/>
      <c r="S110" s="206"/>
      <c r="T110" s="206"/>
      <c r="U110" s="206"/>
      <c r="V110" s="206"/>
      <c r="W110" s="206"/>
      <c r="X110" s="206"/>
      <c r="Y110" s="206"/>
      <c r="Z110" s="206"/>
    </row>
    <row r="111" spans="1:26" ht="15" x14ac:dyDescent="0.2">
      <c r="A111" s="206"/>
      <c r="B111" s="248"/>
      <c r="C111" s="248"/>
      <c r="D111" s="248"/>
      <c r="E111" s="248"/>
      <c r="F111" s="206"/>
      <c r="J111" s="206"/>
      <c r="K111" s="206"/>
      <c r="L111" s="206"/>
      <c r="M111" s="206"/>
      <c r="N111" s="206"/>
      <c r="O111" s="206"/>
      <c r="P111" s="206"/>
      <c r="Q111" s="206"/>
      <c r="R111" s="206"/>
      <c r="S111" s="206"/>
      <c r="T111" s="206"/>
      <c r="U111" s="206"/>
      <c r="V111" s="206"/>
      <c r="W111" s="206"/>
      <c r="X111" s="206"/>
      <c r="Y111" s="206"/>
      <c r="Z111" s="206"/>
    </row>
    <row r="112" spans="1:26" ht="15" x14ac:dyDescent="0.2">
      <c r="A112" s="206"/>
      <c r="B112" s="248"/>
      <c r="C112" s="248"/>
      <c r="D112" s="248"/>
      <c r="E112" s="248"/>
      <c r="F112" s="206"/>
      <c r="J112" s="206"/>
      <c r="K112" s="206"/>
      <c r="L112" s="206"/>
      <c r="M112" s="206"/>
      <c r="N112" s="206"/>
      <c r="O112" s="206"/>
      <c r="P112" s="206"/>
      <c r="Q112" s="206"/>
      <c r="R112" s="206"/>
      <c r="S112" s="206"/>
      <c r="T112" s="206"/>
      <c r="U112" s="206"/>
      <c r="V112" s="206"/>
      <c r="W112" s="206"/>
      <c r="X112" s="206"/>
      <c r="Y112" s="206"/>
      <c r="Z112" s="206"/>
    </row>
    <row r="113" spans="1:26" ht="15" x14ac:dyDescent="0.2">
      <c r="A113" s="206"/>
      <c r="B113" s="248"/>
      <c r="C113" s="248"/>
      <c r="D113" s="248"/>
      <c r="E113" s="248"/>
      <c r="F113" s="206"/>
      <c r="K113" s="206"/>
      <c r="L113" s="206"/>
      <c r="M113" s="206"/>
      <c r="N113" s="206"/>
      <c r="O113" s="206"/>
      <c r="P113" s="206"/>
      <c r="Q113" s="206"/>
      <c r="R113" s="206"/>
      <c r="S113" s="206"/>
      <c r="T113" s="206"/>
      <c r="U113" s="206"/>
      <c r="V113" s="206"/>
      <c r="W113" s="206"/>
      <c r="X113" s="206"/>
      <c r="Y113" s="206"/>
      <c r="Z113" s="206"/>
    </row>
    <row r="114" spans="1:26" ht="15" x14ac:dyDescent="0.2">
      <c r="A114" s="206"/>
      <c r="B114" s="248"/>
      <c r="C114" s="248"/>
      <c r="D114" s="248"/>
      <c r="E114" s="248"/>
      <c r="F114" s="206"/>
      <c r="K114" s="206"/>
      <c r="L114" s="206"/>
      <c r="M114" s="206"/>
      <c r="N114" s="206"/>
      <c r="O114" s="206"/>
      <c r="P114" s="206"/>
      <c r="Q114" s="206"/>
      <c r="R114" s="206"/>
      <c r="S114" s="206"/>
      <c r="T114" s="206"/>
      <c r="U114" s="206"/>
      <c r="V114" s="206"/>
      <c r="W114" s="206"/>
      <c r="X114" s="206"/>
      <c r="Y114" s="206"/>
      <c r="Z114" s="206"/>
    </row>
    <row r="115" spans="1:26" ht="15" x14ac:dyDescent="0.2">
      <c r="A115" s="206"/>
      <c r="B115" s="248"/>
      <c r="C115" s="248"/>
      <c r="D115" s="248"/>
      <c r="E115" s="248"/>
      <c r="F115" s="206"/>
      <c r="K115" s="206"/>
      <c r="L115" s="206"/>
      <c r="M115" s="206"/>
      <c r="N115" s="206"/>
      <c r="O115" s="206"/>
      <c r="P115" s="206"/>
      <c r="Q115" s="206"/>
      <c r="R115" s="206"/>
      <c r="S115" s="206"/>
      <c r="T115" s="206"/>
      <c r="U115" s="206"/>
      <c r="V115" s="206"/>
      <c r="W115" s="206"/>
      <c r="X115" s="206"/>
      <c r="Y115" s="206"/>
      <c r="Z115" s="206"/>
    </row>
    <row r="116" spans="1:26" ht="15" x14ac:dyDescent="0.2">
      <c r="A116" s="206"/>
      <c r="B116" s="248"/>
      <c r="C116" s="248"/>
      <c r="D116" s="248"/>
      <c r="E116" s="248"/>
      <c r="F116" s="206"/>
      <c r="K116" s="206"/>
      <c r="L116" s="206"/>
      <c r="M116" s="206"/>
      <c r="N116" s="206"/>
      <c r="O116" s="206"/>
      <c r="P116" s="206"/>
      <c r="Q116" s="206"/>
      <c r="R116" s="206"/>
      <c r="S116" s="206"/>
      <c r="T116" s="206"/>
      <c r="U116" s="206"/>
      <c r="V116" s="206"/>
      <c r="W116" s="206"/>
      <c r="X116" s="206"/>
      <c r="Y116" s="206"/>
      <c r="Z116" s="206"/>
    </row>
    <row r="117" spans="1:26" ht="15" x14ac:dyDescent="0.2">
      <c r="A117" s="206"/>
      <c r="B117" s="248"/>
      <c r="C117" s="248"/>
      <c r="D117" s="248"/>
      <c r="E117" s="248"/>
      <c r="F117" s="206"/>
      <c r="K117" s="206"/>
      <c r="L117" s="206"/>
      <c r="M117" s="206"/>
      <c r="N117" s="206"/>
      <c r="O117" s="206"/>
      <c r="P117" s="206"/>
      <c r="Q117" s="206"/>
      <c r="R117" s="206"/>
      <c r="S117" s="206"/>
      <c r="T117" s="206"/>
      <c r="U117" s="206"/>
      <c r="V117" s="206"/>
      <c r="W117" s="206"/>
      <c r="X117" s="206"/>
      <c r="Y117" s="206"/>
      <c r="Z117" s="206"/>
    </row>
    <row r="118" spans="1:26" ht="15" x14ac:dyDescent="0.2">
      <c r="A118" s="206"/>
      <c r="F118" s="206"/>
      <c r="K118" s="206"/>
      <c r="L118" s="206"/>
      <c r="M118" s="206"/>
      <c r="N118" s="206"/>
      <c r="O118" s="206"/>
      <c r="P118" s="206"/>
      <c r="Q118" s="206"/>
      <c r="R118" s="206"/>
      <c r="S118" s="206"/>
      <c r="T118" s="206"/>
      <c r="U118" s="206"/>
      <c r="V118" s="206"/>
      <c r="W118" s="206"/>
      <c r="X118" s="206"/>
      <c r="Y118" s="206"/>
      <c r="Z118" s="206"/>
    </row>
    <row r="119" spans="1:26" ht="15" x14ac:dyDescent="0.2">
      <c r="A119" s="206"/>
      <c r="F119" s="206"/>
      <c r="K119" s="206"/>
      <c r="L119" s="206"/>
      <c r="M119" s="206"/>
      <c r="N119" s="206"/>
      <c r="O119" s="206"/>
      <c r="P119" s="206"/>
      <c r="Q119" s="206"/>
      <c r="R119" s="206"/>
      <c r="S119" s="206"/>
      <c r="T119" s="206"/>
      <c r="U119" s="206"/>
      <c r="V119" s="206"/>
      <c r="W119" s="206"/>
      <c r="X119" s="206"/>
      <c r="Y119" s="206"/>
      <c r="Z119" s="206"/>
    </row>
    <row r="120" spans="1:26" ht="15" x14ac:dyDescent="0.2">
      <c r="A120" s="206"/>
      <c r="F120" s="206"/>
      <c r="K120" s="206"/>
      <c r="L120" s="206"/>
      <c r="M120" s="206"/>
      <c r="N120" s="206"/>
      <c r="O120" s="206"/>
      <c r="P120" s="206"/>
      <c r="Q120" s="206"/>
      <c r="R120" s="206"/>
      <c r="S120" s="206"/>
      <c r="T120" s="206"/>
      <c r="U120" s="206"/>
      <c r="V120" s="206"/>
      <c r="W120" s="206"/>
      <c r="X120" s="206"/>
      <c r="Y120" s="206"/>
      <c r="Z120" s="206"/>
    </row>
  </sheetData>
  <mergeCells count="6">
    <mergeCell ref="G10:I10"/>
    <mergeCell ref="D12:D15"/>
    <mergeCell ref="B3:D3"/>
    <mergeCell ref="C4:D4"/>
    <mergeCell ref="C5:D5"/>
    <mergeCell ref="B10:E10"/>
  </mergeCells>
  <conditionalFormatting sqref="C13 C18:D18">
    <cfRule type="cellIs" dxfId="0" priority="1" stopIfTrue="1" operator="notEqual">
      <formula>0</formula>
    </cfRule>
  </conditionalFormatting>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4"/>
  <sheetViews>
    <sheetView workbookViewId="0">
      <selection activeCell="C5" sqref="C5:D5"/>
    </sheetView>
  </sheetViews>
  <sheetFormatPr defaultColWidth="9.5703125" defaultRowHeight="14.25" x14ac:dyDescent="0.2"/>
  <cols>
    <col min="1" max="1" width="9.28515625" style="22" customWidth="1"/>
    <col min="2" max="5" width="21.85546875" style="22" customWidth="1"/>
    <col min="6" max="6" width="24" style="22" customWidth="1"/>
    <col min="7" max="8" width="21.85546875" style="22" customWidth="1"/>
    <col min="9" max="9" width="9.5703125" style="22" customWidth="1"/>
    <col min="10" max="16384" width="9.5703125" style="22"/>
  </cols>
  <sheetData>
    <row r="1" spans="1:27" s="21" customFormat="1" ht="15" customHeight="1" x14ac:dyDescent="0.2">
      <c r="B1" s="31" t="s">
        <v>44</v>
      </c>
    </row>
    <row r="2" spans="1:27" ht="1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row>
    <row r="3" spans="1:27" ht="20.25" customHeight="1" thickBot="1" x14ac:dyDescent="0.25">
      <c r="A3" s="21"/>
      <c r="B3" s="511" t="s">
        <v>274</v>
      </c>
      <c r="C3" s="511"/>
      <c r="D3" s="511"/>
      <c r="E3" s="21"/>
      <c r="F3" s="21"/>
      <c r="G3" s="21"/>
      <c r="H3" s="21"/>
      <c r="I3" s="21"/>
      <c r="J3" s="21"/>
      <c r="K3" s="21"/>
      <c r="L3" s="21"/>
      <c r="M3" s="21"/>
      <c r="N3" s="21"/>
      <c r="O3" s="21"/>
      <c r="P3" s="21"/>
      <c r="Q3" s="21"/>
      <c r="R3" s="21"/>
      <c r="S3" s="21"/>
      <c r="T3" s="21"/>
      <c r="U3" s="21"/>
      <c r="V3" s="21"/>
      <c r="W3" s="21"/>
      <c r="X3" s="21"/>
      <c r="Y3" s="21"/>
      <c r="Z3" s="21"/>
      <c r="AA3" s="21"/>
    </row>
    <row r="4" spans="1:27" x14ac:dyDescent="0.2">
      <c r="A4" s="21"/>
      <c r="B4" s="60" t="s">
        <v>1</v>
      </c>
      <c r="C4" s="517" t="s">
        <v>2</v>
      </c>
      <c r="D4" s="517"/>
      <c r="E4" s="21"/>
      <c r="F4" s="21"/>
      <c r="G4" s="21"/>
      <c r="H4" s="21"/>
      <c r="I4" s="21"/>
      <c r="J4" s="21"/>
      <c r="K4" s="21"/>
      <c r="L4" s="21"/>
      <c r="M4" s="21"/>
      <c r="N4" s="21"/>
      <c r="O4" s="21"/>
      <c r="P4" s="21"/>
      <c r="Q4" s="21"/>
      <c r="R4" s="21"/>
      <c r="S4" s="21"/>
      <c r="T4" s="21"/>
      <c r="U4" s="21"/>
      <c r="V4" s="21"/>
      <c r="W4" s="21"/>
      <c r="X4" s="21"/>
      <c r="Y4" s="21"/>
      <c r="Z4" s="21"/>
      <c r="AA4" s="21"/>
    </row>
    <row r="5" spans="1:27" ht="15" thickBot="1" x14ac:dyDescent="0.25">
      <c r="A5" s="21"/>
      <c r="B5" s="61" t="s">
        <v>3</v>
      </c>
      <c r="C5" s="509" t="s">
        <v>403</v>
      </c>
      <c r="D5" s="510"/>
      <c r="E5" s="21"/>
      <c r="F5" s="21"/>
      <c r="G5" s="21"/>
      <c r="H5" s="21"/>
      <c r="I5" s="21"/>
      <c r="J5" s="21"/>
      <c r="K5" s="21"/>
      <c r="L5" s="21"/>
      <c r="M5" s="21"/>
      <c r="N5" s="21"/>
      <c r="O5" s="21"/>
      <c r="P5" s="21"/>
      <c r="Q5" s="21"/>
      <c r="R5" s="21"/>
      <c r="S5" s="21"/>
      <c r="T5" s="21"/>
      <c r="U5" s="21"/>
      <c r="V5" s="21"/>
      <c r="W5" s="21"/>
      <c r="X5" s="21"/>
      <c r="Y5" s="21"/>
      <c r="Z5" s="21"/>
      <c r="AA5" s="21"/>
    </row>
    <row r="6" spans="1:27" x14ac:dyDescent="0.2">
      <c r="A6" s="21"/>
      <c r="B6" s="39"/>
      <c r="C6" s="39"/>
      <c r="D6" s="39"/>
      <c r="E6" s="21"/>
      <c r="F6" s="21"/>
      <c r="G6" s="21"/>
      <c r="H6" s="21"/>
      <c r="I6" s="21"/>
      <c r="J6" s="21"/>
      <c r="K6" s="21"/>
      <c r="L6" s="21"/>
      <c r="M6" s="21"/>
      <c r="N6" s="21"/>
      <c r="O6" s="21"/>
      <c r="P6" s="21"/>
      <c r="Q6" s="21"/>
      <c r="R6" s="21"/>
      <c r="S6" s="21"/>
      <c r="T6" s="21"/>
      <c r="U6" s="21"/>
      <c r="V6" s="21"/>
      <c r="W6" s="21"/>
      <c r="X6" s="21"/>
      <c r="Y6" s="21"/>
      <c r="Z6" s="21"/>
      <c r="AA6" s="21"/>
    </row>
    <row r="7" spans="1:27" ht="15" x14ac:dyDescent="0.2">
      <c r="A7" s="21"/>
      <c r="B7" s="361" t="s">
        <v>275</v>
      </c>
      <c r="C7" s="362"/>
      <c r="D7" s="362"/>
      <c r="E7" s="44"/>
      <c r="F7" s="44"/>
      <c r="G7" s="45"/>
      <c r="H7" s="21"/>
      <c r="I7" s="21"/>
      <c r="J7" s="21"/>
      <c r="K7" s="21"/>
      <c r="L7" s="21"/>
      <c r="M7" s="21"/>
      <c r="N7" s="21"/>
      <c r="O7" s="21"/>
      <c r="P7" s="21"/>
      <c r="Q7" s="21"/>
      <c r="R7" s="21"/>
      <c r="S7" s="21"/>
      <c r="T7" s="21"/>
      <c r="U7" s="21"/>
      <c r="V7" s="21"/>
      <c r="W7" s="21"/>
      <c r="X7" s="21"/>
      <c r="Y7" s="21"/>
      <c r="Z7" s="21"/>
      <c r="AA7" s="21"/>
    </row>
    <row r="8" spans="1:27" ht="15" x14ac:dyDescent="0.2">
      <c r="A8" s="21"/>
      <c r="B8" s="363" t="s">
        <v>276</v>
      </c>
      <c r="C8" s="364"/>
      <c r="D8" s="364"/>
      <c r="E8" s="293"/>
      <c r="F8" s="293"/>
      <c r="G8" s="294"/>
      <c r="H8" s="21"/>
      <c r="I8" s="21"/>
      <c r="J8" s="21"/>
      <c r="K8" s="21"/>
      <c r="L8" s="21"/>
      <c r="M8" s="21"/>
      <c r="N8" s="21"/>
      <c r="O8" s="21"/>
      <c r="P8" s="21"/>
      <c r="Q8" s="21"/>
      <c r="R8" s="21"/>
      <c r="S8" s="21"/>
      <c r="T8" s="21"/>
      <c r="U8" s="21"/>
      <c r="V8" s="21"/>
      <c r="W8" s="21"/>
      <c r="X8" s="21"/>
      <c r="Y8" s="21"/>
      <c r="Z8" s="21"/>
      <c r="AA8" s="21"/>
    </row>
    <row r="9" spans="1:27" ht="15" x14ac:dyDescent="0.2">
      <c r="A9" s="21"/>
      <c r="B9" s="365" t="s">
        <v>277</v>
      </c>
      <c r="C9" s="366"/>
      <c r="D9" s="366"/>
      <c r="E9" s="47"/>
      <c r="F9" s="47"/>
      <c r="G9" s="48"/>
      <c r="H9" s="21"/>
      <c r="I9" s="21"/>
      <c r="J9" s="21"/>
      <c r="K9" s="21"/>
      <c r="L9" s="21"/>
      <c r="M9" s="21"/>
      <c r="N9" s="21"/>
      <c r="O9" s="21"/>
      <c r="P9" s="21"/>
      <c r="Q9" s="21"/>
      <c r="R9" s="21"/>
      <c r="S9" s="21"/>
      <c r="T9" s="21"/>
      <c r="U9" s="21"/>
      <c r="V9" s="21"/>
      <c r="W9" s="21"/>
      <c r="X9" s="21"/>
      <c r="Y9" s="21"/>
      <c r="Z9" s="21"/>
      <c r="AA9" s="21"/>
    </row>
    <row r="10" spans="1:27" ht="32.25" customHeight="1" thickBot="1" x14ac:dyDescent="0.25">
      <c r="A10" s="21"/>
      <c r="B10" s="521" t="s">
        <v>1403</v>
      </c>
      <c r="C10" s="521"/>
      <c r="D10" s="521"/>
      <c r="E10" s="521"/>
      <c r="F10" s="521"/>
      <c r="G10" s="521"/>
      <c r="H10" s="521"/>
      <c r="I10" s="21"/>
      <c r="J10" s="21"/>
      <c r="K10" s="21"/>
      <c r="L10" s="21"/>
      <c r="M10" s="21"/>
      <c r="N10" s="21"/>
      <c r="O10" s="21"/>
      <c r="P10" s="21"/>
      <c r="Q10" s="21"/>
      <c r="R10" s="21"/>
      <c r="S10" s="21"/>
      <c r="T10" s="21"/>
      <c r="U10" s="21"/>
      <c r="V10" s="21"/>
      <c r="W10" s="21"/>
      <c r="X10" s="21"/>
      <c r="Y10" s="21"/>
      <c r="Z10" s="21"/>
      <c r="AA10" s="21"/>
    </row>
    <row r="11" spans="1:27" ht="29.25" thickBot="1" x14ac:dyDescent="0.25">
      <c r="A11" s="21"/>
      <c r="B11" s="367" t="s">
        <v>71</v>
      </c>
      <c r="C11" s="368" t="s">
        <v>278</v>
      </c>
      <c r="D11" s="368" t="s">
        <v>279</v>
      </c>
      <c r="E11" s="368" t="s">
        <v>280</v>
      </c>
      <c r="F11" s="368" t="s">
        <v>281</v>
      </c>
      <c r="G11" s="281" t="s">
        <v>282</v>
      </c>
      <c r="H11" s="281" t="s">
        <v>283</v>
      </c>
      <c r="I11" s="369" t="s">
        <v>282</v>
      </c>
      <c r="J11" s="21"/>
      <c r="K11" s="21"/>
      <c r="L11" s="21"/>
      <c r="M11" s="21"/>
      <c r="N11" s="21"/>
      <c r="O11" s="21"/>
      <c r="P11" s="21"/>
      <c r="Q11" s="21"/>
      <c r="R11" s="21"/>
      <c r="S11" s="21"/>
      <c r="T11" s="21"/>
      <c r="U11" s="21"/>
      <c r="V11" s="21"/>
      <c r="W11" s="21"/>
      <c r="X11" s="21"/>
      <c r="Y11" s="21"/>
      <c r="Z11" s="21"/>
      <c r="AA11" s="21"/>
    </row>
    <row r="12" spans="1:27" x14ac:dyDescent="0.2">
      <c r="A12" s="21"/>
      <c r="B12" s="325"/>
      <c r="C12" s="326"/>
      <c r="D12" s="326"/>
      <c r="E12" s="326"/>
      <c r="F12" s="326"/>
      <c r="G12" s="370"/>
      <c r="H12" s="327"/>
      <c r="I12" s="21"/>
      <c r="J12" s="21"/>
      <c r="K12" s="21"/>
      <c r="L12" s="21"/>
      <c r="M12" s="21"/>
      <c r="N12" s="21"/>
      <c r="O12" s="21"/>
      <c r="P12" s="21"/>
      <c r="Q12" s="21"/>
      <c r="R12" s="21"/>
      <c r="S12" s="21"/>
      <c r="T12" s="21"/>
      <c r="U12" s="21"/>
      <c r="V12" s="21"/>
      <c r="W12" s="21"/>
      <c r="X12" s="21"/>
      <c r="Y12" s="21"/>
      <c r="Z12" s="21"/>
      <c r="AA12" s="21"/>
    </row>
    <row r="13" spans="1:27" x14ac:dyDescent="0.2">
      <c r="A13" s="21"/>
      <c r="B13" s="328"/>
      <c r="C13" s="69"/>
      <c r="D13" s="69"/>
      <c r="E13" s="69"/>
      <c r="F13" s="69"/>
      <c r="G13" s="371"/>
      <c r="H13" s="329"/>
      <c r="I13" s="21"/>
      <c r="J13" s="21"/>
      <c r="K13" s="21"/>
      <c r="L13" s="21"/>
      <c r="M13" s="21"/>
      <c r="N13" s="21"/>
      <c r="O13" s="21"/>
      <c r="P13" s="21"/>
      <c r="Q13" s="21"/>
      <c r="R13" s="21"/>
      <c r="S13" s="21"/>
      <c r="T13" s="21"/>
      <c r="U13" s="21"/>
      <c r="V13" s="21"/>
      <c r="W13" s="21"/>
      <c r="X13" s="21"/>
      <c r="Y13" s="21"/>
      <c r="Z13" s="21"/>
      <c r="AA13" s="21"/>
    </row>
    <row r="14" spans="1:27" x14ac:dyDescent="0.2">
      <c r="A14" s="21"/>
      <c r="B14" s="328"/>
      <c r="C14" s="69"/>
      <c r="D14" s="69"/>
      <c r="E14" s="69"/>
      <c r="F14" s="69"/>
      <c r="G14" s="371"/>
      <c r="H14" s="329"/>
      <c r="I14" s="21"/>
      <c r="J14" s="21"/>
      <c r="K14" s="21"/>
      <c r="L14" s="21"/>
      <c r="M14" s="21"/>
      <c r="N14" s="21"/>
      <c r="O14" s="21"/>
      <c r="P14" s="21"/>
      <c r="Q14" s="21"/>
      <c r="R14" s="21"/>
      <c r="S14" s="21"/>
      <c r="T14" s="21"/>
      <c r="U14" s="21"/>
      <c r="V14" s="21"/>
      <c r="W14" s="21"/>
      <c r="X14" s="21"/>
      <c r="Y14" s="21"/>
      <c r="Z14" s="21"/>
      <c r="AA14" s="21"/>
    </row>
    <row r="15" spans="1:27" x14ac:dyDescent="0.2">
      <c r="A15" s="21"/>
      <c r="B15" s="328"/>
      <c r="C15" s="69"/>
      <c r="D15" s="69"/>
      <c r="E15" s="69"/>
      <c r="F15" s="69"/>
      <c r="G15" s="371"/>
      <c r="H15" s="329"/>
      <c r="I15" s="21"/>
      <c r="J15" s="21"/>
      <c r="K15" s="21"/>
      <c r="L15" s="21"/>
      <c r="M15" s="21"/>
      <c r="N15" s="21"/>
      <c r="O15" s="21"/>
      <c r="P15" s="21"/>
      <c r="Q15" s="21"/>
      <c r="R15" s="21"/>
      <c r="S15" s="21"/>
      <c r="T15" s="21"/>
      <c r="U15" s="21"/>
      <c r="V15" s="21"/>
      <c r="W15" s="21"/>
      <c r="X15" s="21"/>
      <c r="Y15" s="21"/>
      <c r="Z15" s="21"/>
      <c r="AA15" s="21"/>
    </row>
    <row r="16" spans="1:27" x14ac:dyDescent="0.2">
      <c r="A16" s="21"/>
      <c r="B16" s="328"/>
      <c r="C16" s="69"/>
      <c r="D16" s="69"/>
      <c r="E16" s="69"/>
      <c r="F16" s="69"/>
      <c r="G16" s="371"/>
      <c r="H16" s="329"/>
      <c r="I16" s="21"/>
      <c r="J16" s="21"/>
      <c r="K16" s="21"/>
      <c r="L16" s="21"/>
      <c r="M16" s="21"/>
      <c r="N16" s="21"/>
      <c r="O16" s="21"/>
      <c r="P16" s="21"/>
      <c r="Q16" s="21"/>
      <c r="R16" s="21"/>
      <c r="S16" s="21"/>
      <c r="T16" s="21"/>
      <c r="U16" s="21"/>
      <c r="V16" s="21"/>
      <c r="W16" s="21"/>
      <c r="X16" s="21"/>
      <c r="Y16" s="21"/>
      <c r="Z16" s="21"/>
      <c r="AA16" s="21"/>
    </row>
    <row r="17" spans="1:27" x14ac:dyDescent="0.2">
      <c r="A17" s="21"/>
      <c r="B17" s="328"/>
      <c r="C17" s="69"/>
      <c r="D17" s="69"/>
      <c r="E17" s="69"/>
      <c r="F17" s="69"/>
      <c r="G17" s="371"/>
      <c r="H17" s="329"/>
      <c r="I17" s="21"/>
      <c r="J17" s="21"/>
      <c r="K17" s="21"/>
      <c r="L17" s="21"/>
      <c r="M17" s="21"/>
      <c r="N17" s="21"/>
      <c r="O17" s="21"/>
      <c r="P17" s="21"/>
      <c r="Q17" s="21"/>
      <c r="R17" s="21"/>
      <c r="S17" s="21"/>
      <c r="T17" s="21"/>
      <c r="U17" s="21"/>
      <c r="V17" s="21"/>
      <c r="W17" s="21"/>
      <c r="X17" s="21"/>
      <c r="Y17" s="21"/>
      <c r="Z17" s="21"/>
      <c r="AA17" s="21"/>
    </row>
    <row r="18" spans="1:27" x14ac:dyDescent="0.2">
      <c r="A18" s="21"/>
      <c r="B18" s="328"/>
      <c r="C18" s="69"/>
      <c r="D18" s="69"/>
      <c r="E18" s="69"/>
      <c r="F18" s="69"/>
      <c r="G18" s="371"/>
      <c r="H18" s="329"/>
      <c r="I18" s="21"/>
      <c r="J18" s="21"/>
      <c r="K18" s="21"/>
      <c r="L18" s="21"/>
      <c r="M18" s="21"/>
      <c r="N18" s="21"/>
      <c r="O18" s="21"/>
      <c r="P18" s="21"/>
      <c r="Q18" s="21"/>
      <c r="R18" s="21"/>
      <c r="S18" s="21"/>
      <c r="T18" s="21"/>
      <c r="U18" s="21"/>
      <c r="V18" s="21"/>
      <c r="W18" s="21"/>
      <c r="X18" s="21"/>
      <c r="Y18" s="21"/>
      <c r="Z18" s="21"/>
      <c r="AA18" s="21"/>
    </row>
    <row r="19" spans="1:27" x14ac:dyDescent="0.2">
      <c r="A19" s="21"/>
      <c r="B19" s="328"/>
      <c r="C19" s="69"/>
      <c r="D19" s="69"/>
      <c r="E19" s="69"/>
      <c r="F19" s="69"/>
      <c r="G19" s="371"/>
      <c r="H19" s="329"/>
      <c r="I19" s="21"/>
      <c r="J19" s="21"/>
      <c r="K19" s="21"/>
      <c r="L19" s="21"/>
      <c r="M19" s="21"/>
      <c r="N19" s="21"/>
      <c r="O19" s="21"/>
      <c r="P19" s="21"/>
      <c r="Q19" s="21"/>
      <c r="R19" s="21"/>
      <c r="S19" s="21"/>
      <c r="T19" s="21"/>
      <c r="U19" s="21"/>
      <c r="V19" s="21"/>
      <c r="W19" s="21"/>
      <c r="X19" s="21"/>
      <c r="Y19" s="21"/>
      <c r="Z19" s="21"/>
      <c r="AA19" s="21"/>
    </row>
    <row r="20" spans="1:27" x14ac:dyDescent="0.2">
      <c r="A20" s="21"/>
      <c r="B20" s="328"/>
      <c r="C20" s="69"/>
      <c r="D20" s="69"/>
      <c r="E20" s="69"/>
      <c r="F20" s="69"/>
      <c r="G20" s="371"/>
      <c r="H20" s="329"/>
      <c r="I20" s="21"/>
      <c r="J20" s="21"/>
      <c r="K20" s="21"/>
      <c r="L20" s="21"/>
      <c r="M20" s="21"/>
      <c r="N20" s="21"/>
      <c r="O20" s="21"/>
      <c r="P20" s="21"/>
      <c r="Q20" s="21"/>
      <c r="R20" s="21"/>
      <c r="S20" s="21"/>
      <c r="T20" s="21"/>
      <c r="U20" s="21"/>
      <c r="V20" s="21"/>
      <c r="W20" s="21"/>
      <c r="X20" s="21"/>
      <c r="Y20" s="21"/>
      <c r="Z20" s="21"/>
      <c r="AA20" s="21"/>
    </row>
    <row r="21" spans="1:27" ht="15" thickBot="1" x14ac:dyDescent="0.25">
      <c r="A21" s="21"/>
      <c r="B21" s="330"/>
      <c r="C21" s="331"/>
      <c r="D21" s="331"/>
      <c r="E21" s="331"/>
      <c r="F21" s="331"/>
      <c r="G21" s="372"/>
      <c r="H21" s="332"/>
      <c r="I21" s="21"/>
      <c r="J21" s="21"/>
      <c r="K21" s="21"/>
      <c r="L21" s="21"/>
      <c r="M21" s="21"/>
      <c r="N21" s="21"/>
      <c r="O21" s="21"/>
      <c r="P21" s="21"/>
      <c r="Q21" s="21"/>
      <c r="R21" s="21"/>
      <c r="S21" s="21"/>
      <c r="T21" s="21"/>
      <c r="U21" s="21"/>
      <c r="V21" s="21"/>
      <c r="W21" s="21"/>
      <c r="X21" s="21"/>
      <c r="Y21" s="21"/>
      <c r="Z21" s="21"/>
      <c r="AA21" s="21"/>
    </row>
    <row r="22" spans="1:27"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row>
    <row r="23" spans="1:27"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row>
    <row r="24" spans="1:27"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row>
    <row r="25" spans="1:27"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row>
    <row r="26" spans="1:27"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row>
    <row r="27" spans="1:27"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row>
    <row r="28" spans="1:27"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row>
    <row r="29" spans="1:27"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row>
    <row r="30" spans="1:27"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row>
    <row r="31" spans="1:27"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row>
    <row r="32" spans="1:27"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row>
    <row r="33" spans="1:27"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row>
    <row r="34" spans="1:27"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row>
    <row r="35" spans="1:27"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row>
    <row r="36" spans="1:27"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row>
    <row r="37" spans="1:27"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row>
    <row r="38" spans="1:27"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row>
    <row r="39" spans="1:27"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row>
    <row r="40" spans="1:27"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row>
    <row r="41" spans="1:27"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row>
    <row r="42" spans="1:27"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row>
    <row r="43" spans="1:27"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row>
    <row r="44" spans="1:27"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row>
    <row r="45" spans="1:27"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row>
    <row r="46" spans="1:27"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row>
    <row r="47" spans="1:27"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row>
    <row r="48" spans="1:27"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sheetData>
  <mergeCells count="4">
    <mergeCell ref="B3:D3"/>
    <mergeCell ref="C4:D4"/>
    <mergeCell ref="C5:D5"/>
    <mergeCell ref="B10:H10"/>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1"/>
  <sheetViews>
    <sheetView workbookViewId="0">
      <selection activeCell="B20" sqref="B20"/>
    </sheetView>
  </sheetViews>
  <sheetFormatPr defaultColWidth="9.5703125" defaultRowHeight="14.25" x14ac:dyDescent="0.2"/>
  <cols>
    <col min="1" max="1" width="9.28515625" style="22" customWidth="1"/>
    <col min="2" max="2" width="25.5703125" style="22" customWidth="1"/>
    <col min="3" max="17" width="21.85546875" style="22" customWidth="1"/>
    <col min="18" max="18" width="26.7109375" style="22" customWidth="1"/>
    <col min="19" max="30" width="21.85546875" style="22" customWidth="1"/>
    <col min="31" max="31" width="25" style="22" customWidth="1"/>
    <col min="32" max="32" width="21" style="22" customWidth="1"/>
    <col min="33" max="33" width="9.5703125" style="22" customWidth="1"/>
    <col min="34" max="16384" width="9.5703125" style="22"/>
  </cols>
  <sheetData>
    <row r="1" spans="1:53" s="21" customFormat="1" ht="15" customHeight="1" x14ac:dyDescent="0.2">
      <c r="B1" s="31" t="s">
        <v>44</v>
      </c>
    </row>
    <row r="2" spans="1:53" ht="1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3" ht="20.25" customHeight="1" thickBot="1" x14ac:dyDescent="0.25">
      <c r="A3" s="21"/>
      <c r="B3" s="511" t="s">
        <v>284</v>
      </c>
      <c r="C3" s="511"/>
      <c r="D3" s="51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row>
    <row r="4" spans="1:53" x14ac:dyDescent="0.2">
      <c r="A4" s="21"/>
      <c r="B4" s="60" t="s">
        <v>1</v>
      </c>
      <c r="C4" s="517" t="s">
        <v>2</v>
      </c>
      <c r="D4" s="517"/>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row>
    <row r="5" spans="1:53" ht="18" customHeight="1" thickBot="1" x14ac:dyDescent="0.25">
      <c r="A5" s="21"/>
      <c r="B5" s="61" t="s">
        <v>3</v>
      </c>
      <c r="C5" s="509" t="s">
        <v>403</v>
      </c>
      <c r="D5" s="510"/>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row>
    <row r="6" spans="1:53" ht="15.75" thickBot="1" x14ac:dyDescent="0.3">
      <c r="A6" s="21"/>
      <c r="B6" s="21"/>
      <c r="C6" s="21"/>
      <c r="D6" s="21"/>
      <c r="E6" s="21"/>
      <c r="F6" s="21"/>
      <c r="G6" s="21"/>
      <c r="H6" s="21"/>
      <c r="I6" s="21"/>
      <c r="J6" s="500" t="s">
        <v>1407</v>
      </c>
      <c r="K6" s="500"/>
      <c r="L6" s="500"/>
      <c r="M6" s="500"/>
      <c r="N6" s="500"/>
      <c r="O6" s="72"/>
      <c r="P6" s="72" t="s">
        <v>1408</v>
      </c>
      <c r="Q6" s="72"/>
      <c r="R6" s="72" t="s">
        <v>1408</v>
      </c>
      <c r="S6" s="72"/>
      <c r="T6" s="72" t="s">
        <v>1408</v>
      </c>
      <c r="U6" s="72"/>
      <c r="V6" s="72" t="s">
        <v>1408</v>
      </c>
      <c r="W6" s="72"/>
      <c r="X6" s="72" t="s">
        <v>1408</v>
      </c>
      <c r="Y6" s="72"/>
      <c r="Z6" s="72"/>
      <c r="AA6" s="72" t="s">
        <v>1408</v>
      </c>
      <c r="AB6" s="72"/>
      <c r="AC6" s="482"/>
      <c r="AD6" s="72"/>
      <c r="AE6" s="72" t="s">
        <v>1408</v>
      </c>
      <c r="AF6" s="72" t="s">
        <v>1408</v>
      </c>
      <c r="AG6" s="21"/>
      <c r="AH6" s="21"/>
      <c r="AI6" s="21"/>
      <c r="AJ6" s="21"/>
      <c r="AK6" s="21"/>
      <c r="AL6" s="21"/>
      <c r="AM6" s="21"/>
      <c r="AN6" s="21"/>
      <c r="AO6" s="21"/>
      <c r="AP6" s="21"/>
      <c r="AQ6" s="21"/>
      <c r="AR6" s="21"/>
      <c r="AS6" s="21"/>
      <c r="AT6" s="21"/>
      <c r="AU6" s="21"/>
      <c r="AV6" s="21"/>
      <c r="AW6" s="21"/>
      <c r="AX6" s="21"/>
      <c r="AY6" s="21"/>
      <c r="AZ6" s="21"/>
      <c r="BA6" s="21"/>
    </row>
    <row r="7" spans="1:53" s="27" customFormat="1" ht="18" customHeight="1" thickBot="1" x14ac:dyDescent="0.3">
      <c r="A7" s="26"/>
      <c r="B7" s="373"/>
      <c r="C7" s="493" t="s">
        <v>285</v>
      </c>
      <c r="D7" s="493"/>
      <c r="E7" s="493"/>
      <c r="F7" s="493" t="s">
        <v>286</v>
      </c>
      <c r="G7" s="493"/>
      <c r="H7" s="493" t="s">
        <v>287</v>
      </c>
      <c r="I7" s="493"/>
      <c r="J7" s="493" t="s">
        <v>288</v>
      </c>
      <c r="K7" s="493"/>
      <c r="L7" s="493"/>
      <c r="M7" s="493"/>
      <c r="N7" s="493"/>
      <c r="O7" s="493" t="s">
        <v>289</v>
      </c>
      <c r="P7" s="493"/>
      <c r="Q7" s="374" t="s">
        <v>290</v>
      </c>
      <c r="R7" s="374" t="s">
        <v>291</v>
      </c>
      <c r="S7" s="493" t="s">
        <v>292</v>
      </c>
      <c r="T7" s="493"/>
      <c r="U7" s="493"/>
      <c r="V7" s="493"/>
      <c r="W7" s="493"/>
      <c r="X7" s="493"/>
      <c r="Y7" s="493" t="s">
        <v>293</v>
      </c>
      <c r="Z7" s="493"/>
      <c r="AA7" s="493"/>
      <c r="AB7" s="493"/>
      <c r="AC7" s="493" t="s">
        <v>294</v>
      </c>
      <c r="AD7" s="493"/>
      <c r="AE7" s="493" t="s">
        <v>295</v>
      </c>
      <c r="AF7" s="493"/>
      <c r="AG7" s="26"/>
      <c r="AH7" s="26"/>
      <c r="AI7" s="26"/>
      <c r="AJ7" s="26"/>
      <c r="AK7" s="26"/>
      <c r="AL7" s="26"/>
      <c r="AM7" s="26"/>
      <c r="AN7" s="26"/>
      <c r="AO7" s="26"/>
      <c r="AP7" s="26"/>
      <c r="AQ7" s="26"/>
      <c r="AR7" s="26"/>
      <c r="AS7" s="26"/>
      <c r="AT7" s="26"/>
      <c r="AU7" s="26"/>
      <c r="AV7" s="26"/>
      <c r="AW7" s="26"/>
      <c r="AX7" s="26"/>
      <c r="AY7" s="26"/>
      <c r="AZ7" s="26"/>
      <c r="BA7" s="26"/>
    </row>
    <row r="8" spans="1:53" s="333" customFormat="1" ht="72.95" customHeight="1" thickBot="1" x14ac:dyDescent="0.3">
      <c r="A8" s="287"/>
      <c r="B8" s="257" t="s">
        <v>199</v>
      </c>
      <c r="C8" s="257" t="s">
        <v>296</v>
      </c>
      <c r="D8" s="259" t="s">
        <v>297</v>
      </c>
      <c r="E8" s="301" t="s">
        <v>298</v>
      </c>
      <c r="F8" s="258" t="s">
        <v>299</v>
      </c>
      <c r="G8" s="301" t="s">
        <v>300</v>
      </c>
      <c r="H8" s="258" t="s">
        <v>301</v>
      </c>
      <c r="I8" s="301" t="s">
        <v>302</v>
      </c>
      <c r="J8" s="258" t="s">
        <v>303</v>
      </c>
      <c r="K8" s="259" t="s">
        <v>304</v>
      </c>
      <c r="L8" s="375" t="s">
        <v>305</v>
      </c>
      <c r="M8" s="259" t="s">
        <v>306</v>
      </c>
      <c r="N8" s="375" t="s">
        <v>307</v>
      </c>
      <c r="O8" s="257" t="s">
        <v>308</v>
      </c>
      <c r="P8" s="376" t="s">
        <v>309</v>
      </c>
      <c r="Q8" s="376" t="s">
        <v>310</v>
      </c>
      <c r="R8" s="376" t="s">
        <v>311</v>
      </c>
      <c r="S8" s="258" t="s">
        <v>312</v>
      </c>
      <c r="T8" s="259" t="s">
        <v>313</v>
      </c>
      <c r="U8" s="259" t="s">
        <v>314</v>
      </c>
      <c r="V8" s="259" t="s">
        <v>315</v>
      </c>
      <c r="W8" s="259" t="s">
        <v>316</v>
      </c>
      <c r="X8" s="301" t="s">
        <v>317</v>
      </c>
      <c r="Y8" s="377" t="s">
        <v>318</v>
      </c>
      <c r="Z8" s="259" t="s">
        <v>319</v>
      </c>
      <c r="AA8" s="259" t="s">
        <v>320</v>
      </c>
      <c r="AB8" s="301" t="s">
        <v>321</v>
      </c>
      <c r="AC8" s="258" t="s">
        <v>322</v>
      </c>
      <c r="AD8" s="301" t="s">
        <v>323</v>
      </c>
      <c r="AE8" s="258" t="s">
        <v>324</v>
      </c>
      <c r="AF8" s="258" t="s">
        <v>325</v>
      </c>
      <c r="AG8" s="287"/>
      <c r="AH8" s="287"/>
      <c r="AI8" s="287"/>
      <c r="AJ8" s="287"/>
      <c r="AK8" s="287"/>
      <c r="AL8" s="287"/>
      <c r="AM8" s="287"/>
      <c r="AN8" s="287"/>
      <c r="AO8" s="287"/>
      <c r="AP8" s="287"/>
      <c r="AQ8" s="287"/>
      <c r="AR8" s="287"/>
      <c r="AS8" s="287"/>
      <c r="AT8" s="287"/>
      <c r="AU8" s="287"/>
      <c r="AV8" s="287"/>
      <c r="AW8" s="287"/>
      <c r="AX8" s="287"/>
      <c r="AY8" s="287"/>
      <c r="AZ8" s="287"/>
      <c r="BA8" s="287"/>
    </row>
    <row r="9" spans="1:53" ht="29.25" x14ac:dyDescent="0.25">
      <c r="A9" s="21"/>
      <c r="B9" s="378" t="s">
        <v>203</v>
      </c>
      <c r="C9" s="452">
        <v>100</v>
      </c>
      <c r="D9" s="453">
        <v>100</v>
      </c>
      <c r="E9" s="454">
        <v>100</v>
      </c>
      <c r="F9" s="455">
        <v>100</v>
      </c>
      <c r="G9" s="454">
        <v>100</v>
      </c>
      <c r="H9" s="455">
        <v>100</v>
      </c>
      <c r="I9" s="454">
        <v>100</v>
      </c>
      <c r="J9" s="381"/>
      <c r="K9" s="379"/>
      <c r="L9" s="382"/>
      <c r="M9" s="379"/>
      <c r="N9" s="382"/>
      <c r="O9" s="452">
        <v>100</v>
      </c>
      <c r="P9" s="383"/>
      <c r="Q9" s="464">
        <v>100</v>
      </c>
      <c r="R9" s="383"/>
      <c r="S9" s="455">
        <v>100</v>
      </c>
      <c r="T9" s="379"/>
      <c r="U9" s="453">
        <v>100</v>
      </c>
      <c r="V9" s="379"/>
      <c r="W9" s="453">
        <v>100</v>
      </c>
      <c r="X9" s="380"/>
      <c r="Y9" s="467">
        <v>100</v>
      </c>
      <c r="Z9" s="468">
        <v>100</v>
      </c>
      <c r="AA9" s="379"/>
      <c r="AB9" s="454">
        <v>100</v>
      </c>
      <c r="AC9" s="455">
        <v>100</v>
      </c>
      <c r="AD9" s="454">
        <v>100</v>
      </c>
      <c r="AE9" s="381"/>
      <c r="AF9" s="380"/>
      <c r="AG9" s="21"/>
      <c r="AH9" s="21"/>
      <c r="AI9" s="21"/>
      <c r="AJ9" s="21"/>
      <c r="AK9" s="21"/>
      <c r="AL9" s="21"/>
      <c r="AM9" s="21"/>
      <c r="AN9" s="21"/>
      <c r="AO9" s="21"/>
      <c r="AP9" s="21"/>
      <c r="AQ9" s="21"/>
      <c r="AR9" s="21"/>
      <c r="AS9" s="21"/>
      <c r="AT9" s="21"/>
      <c r="AU9" s="21"/>
      <c r="AV9" s="21"/>
      <c r="AW9" s="21"/>
      <c r="AX9" s="21"/>
      <c r="AY9" s="21"/>
      <c r="AZ9" s="21"/>
      <c r="BA9" s="21"/>
    </row>
    <row r="10" spans="1:53" ht="29.25" x14ac:dyDescent="0.25">
      <c r="A10" s="21"/>
      <c r="B10" s="384" t="s">
        <v>204</v>
      </c>
      <c r="C10" s="456">
        <v>84.6</v>
      </c>
      <c r="D10" s="457">
        <v>86.5</v>
      </c>
      <c r="E10" s="458">
        <v>83.8</v>
      </c>
      <c r="F10" s="459">
        <v>49</v>
      </c>
      <c r="G10" s="458">
        <v>50.9</v>
      </c>
      <c r="H10" s="459">
        <v>92</v>
      </c>
      <c r="I10" s="458">
        <v>96.2</v>
      </c>
      <c r="J10" s="388"/>
      <c r="K10" s="386"/>
      <c r="L10" s="389"/>
      <c r="M10" s="386"/>
      <c r="N10" s="389"/>
      <c r="O10" s="456">
        <v>82.2</v>
      </c>
      <c r="P10" s="390"/>
      <c r="Q10" s="465">
        <v>56.9</v>
      </c>
      <c r="R10" s="390"/>
      <c r="S10" s="459">
        <v>78</v>
      </c>
      <c r="T10" s="386"/>
      <c r="U10" s="457">
        <v>78.3</v>
      </c>
      <c r="V10" s="386"/>
      <c r="W10" s="457">
        <v>75.900000000000006</v>
      </c>
      <c r="X10" s="387"/>
      <c r="Y10" s="469">
        <v>94.4</v>
      </c>
      <c r="Z10" s="457">
        <v>97.5</v>
      </c>
      <c r="AA10" s="386"/>
      <c r="AB10" s="458">
        <v>96.9</v>
      </c>
      <c r="AC10" s="459">
        <v>100</v>
      </c>
      <c r="AD10" s="458">
        <v>82.2</v>
      </c>
      <c r="AE10" s="388"/>
      <c r="AF10" s="387"/>
      <c r="AG10" s="21"/>
      <c r="AH10" s="21"/>
      <c r="AI10" s="21"/>
      <c r="AJ10" s="21"/>
      <c r="AK10" s="21"/>
      <c r="AL10" s="21"/>
      <c r="AM10" s="21"/>
      <c r="AN10" s="21"/>
      <c r="AO10" s="21"/>
      <c r="AP10" s="21"/>
      <c r="AQ10" s="21"/>
      <c r="AR10" s="21"/>
      <c r="AS10" s="21"/>
      <c r="AT10" s="21"/>
      <c r="AU10" s="21"/>
      <c r="AV10" s="21"/>
      <c r="AW10" s="21"/>
      <c r="AX10" s="21"/>
      <c r="AY10" s="21"/>
      <c r="AZ10" s="21"/>
      <c r="BA10" s="21"/>
    </row>
    <row r="11" spans="1:53" ht="29.25" x14ac:dyDescent="0.25">
      <c r="A11" s="21"/>
      <c r="B11" s="384" t="s">
        <v>205</v>
      </c>
      <c r="C11" s="456">
        <v>93.3</v>
      </c>
      <c r="D11" s="457">
        <v>96.4</v>
      </c>
      <c r="E11" s="458">
        <v>91.9</v>
      </c>
      <c r="F11" s="459">
        <v>56.3</v>
      </c>
      <c r="G11" s="458">
        <v>58.8</v>
      </c>
      <c r="H11" s="459">
        <v>99.5</v>
      </c>
      <c r="I11" s="458">
        <v>106.7</v>
      </c>
      <c r="J11" s="388"/>
      <c r="K11" s="386"/>
      <c r="L11" s="389"/>
      <c r="M11" s="386"/>
      <c r="N11" s="389"/>
      <c r="O11" s="456">
        <v>89.7</v>
      </c>
      <c r="P11" s="390"/>
      <c r="Q11" s="465">
        <v>65.2</v>
      </c>
      <c r="R11" s="390"/>
      <c r="S11" s="459">
        <v>66.7</v>
      </c>
      <c r="T11" s="386"/>
      <c r="U11" s="457">
        <v>65.7</v>
      </c>
      <c r="V11" s="386"/>
      <c r="W11" s="457">
        <v>75.400000000000006</v>
      </c>
      <c r="X11" s="387"/>
      <c r="Y11" s="469">
        <v>93.7</v>
      </c>
      <c r="Z11" s="457">
        <v>101.9</v>
      </c>
      <c r="AA11" s="386"/>
      <c r="AB11" s="458">
        <v>101.2</v>
      </c>
      <c r="AC11" s="459">
        <v>100</v>
      </c>
      <c r="AD11" s="458">
        <v>89.7</v>
      </c>
      <c r="AE11" s="388"/>
      <c r="AF11" s="387"/>
      <c r="AG11" s="21"/>
      <c r="AH11" s="21"/>
      <c r="AI11" s="21"/>
      <c r="AJ11" s="21"/>
      <c r="AK11" s="21"/>
      <c r="AL11" s="21"/>
      <c r="AM11" s="21"/>
      <c r="AN11" s="21"/>
      <c r="AO11" s="21"/>
      <c r="AP11" s="21"/>
      <c r="AQ11" s="21"/>
      <c r="AR11" s="21"/>
      <c r="AS11" s="21"/>
      <c r="AT11" s="21"/>
      <c r="AU11" s="21"/>
      <c r="AV11" s="21"/>
      <c r="AW11" s="21"/>
      <c r="AX11" s="21"/>
      <c r="AY11" s="21"/>
      <c r="AZ11" s="21"/>
      <c r="BA11" s="21"/>
    </row>
    <row r="12" spans="1:53" ht="30" thickBot="1" x14ac:dyDescent="0.3">
      <c r="A12" s="21"/>
      <c r="B12" s="391" t="s">
        <v>206</v>
      </c>
      <c r="C12" s="460">
        <v>108.4</v>
      </c>
      <c r="D12" s="461">
        <v>100.7</v>
      </c>
      <c r="E12" s="462">
        <v>111.9</v>
      </c>
      <c r="F12" s="463">
        <v>47.8</v>
      </c>
      <c r="G12" s="462">
        <v>57.7</v>
      </c>
      <c r="H12" s="463">
        <v>89</v>
      </c>
      <c r="I12" s="462">
        <v>112.5</v>
      </c>
      <c r="J12" s="395"/>
      <c r="K12" s="393"/>
      <c r="L12" s="396"/>
      <c r="M12" s="393"/>
      <c r="N12" s="396"/>
      <c r="O12" s="460">
        <v>81.599999999999994</v>
      </c>
      <c r="P12" s="397"/>
      <c r="Q12" s="466">
        <v>43.7</v>
      </c>
      <c r="R12" s="397"/>
      <c r="S12" s="463">
        <v>79.400000000000006</v>
      </c>
      <c r="T12" s="393"/>
      <c r="U12" s="461">
        <v>76.5</v>
      </c>
      <c r="V12" s="393"/>
      <c r="W12" s="461">
        <v>104</v>
      </c>
      <c r="X12" s="394"/>
      <c r="Y12" s="470">
        <v>102</v>
      </c>
      <c r="Z12" s="461">
        <v>106.3</v>
      </c>
      <c r="AA12" s="393"/>
      <c r="AB12" s="462">
        <v>101</v>
      </c>
      <c r="AC12" s="463">
        <v>100</v>
      </c>
      <c r="AD12" s="462">
        <v>81.599999999999994</v>
      </c>
      <c r="AE12" s="395"/>
      <c r="AF12" s="394"/>
      <c r="AG12" s="21"/>
      <c r="AH12" s="21"/>
      <c r="AI12" s="21"/>
      <c r="AJ12" s="21"/>
      <c r="AK12" s="21"/>
      <c r="AL12" s="21"/>
      <c r="AM12" s="21"/>
      <c r="AN12" s="21"/>
      <c r="AO12" s="21"/>
      <c r="AP12" s="21"/>
      <c r="AQ12" s="21"/>
      <c r="AR12" s="21"/>
      <c r="AS12" s="21"/>
      <c r="AT12" s="21"/>
      <c r="AU12" s="21"/>
      <c r="AV12" s="21"/>
      <c r="AW12" s="21"/>
      <c r="AX12" s="21"/>
      <c r="AY12" s="21"/>
      <c r="AZ12" s="21"/>
      <c r="BA12" s="21"/>
    </row>
    <row r="13" spans="1:53" ht="15" x14ac:dyDescent="0.25">
      <c r="A13" s="21"/>
      <c r="B13" s="282"/>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1"/>
      <c r="AG13" s="21"/>
      <c r="AH13" s="21"/>
      <c r="AI13" s="21"/>
      <c r="AJ13" s="21"/>
      <c r="AK13" s="21"/>
      <c r="AL13" s="21"/>
      <c r="AM13" s="21"/>
      <c r="AN13" s="21"/>
      <c r="AO13" s="21"/>
      <c r="AP13" s="21"/>
      <c r="AQ13" s="21"/>
      <c r="AR13" s="21"/>
      <c r="AS13" s="21"/>
      <c r="AT13" s="21"/>
      <c r="AU13" s="21"/>
      <c r="AV13" s="21"/>
      <c r="AW13" s="21"/>
      <c r="AX13" s="21"/>
      <c r="AY13" s="21"/>
      <c r="AZ13" s="21"/>
      <c r="BA13" s="21"/>
    </row>
    <row r="14" spans="1:53" ht="15" x14ac:dyDescent="0.25">
      <c r="A14" s="21"/>
      <c r="B14" s="282"/>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21"/>
      <c r="AG14" s="21"/>
      <c r="AH14" s="21"/>
      <c r="AI14" s="21"/>
      <c r="AJ14" s="21"/>
      <c r="AK14" s="21"/>
      <c r="AL14" s="21"/>
      <c r="AM14" s="21"/>
      <c r="AN14" s="21"/>
      <c r="AO14" s="21"/>
      <c r="AP14" s="21"/>
      <c r="AQ14" s="21"/>
      <c r="AR14" s="21"/>
      <c r="AS14" s="21"/>
      <c r="AT14" s="21"/>
      <c r="AU14" s="21"/>
      <c r="AV14" s="21"/>
      <c r="AW14" s="21"/>
      <c r="AX14" s="21"/>
      <c r="AY14" s="21"/>
      <c r="AZ14" s="21"/>
      <c r="BA14" s="21"/>
    </row>
    <row r="15" spans="1:53"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row>
    <row r="16" spans="1:53"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row>
    <row r="17" spans="1:53"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row>
    <row r="18" spans="1:53"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row>
    <row r="19" spans="1:53"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row>
    <row r="20" spans="1:53"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row>
    <row r="21" spans="1:53"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row>
    <row r="22" spans="1:53"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row>
    <row r="23" spans="1:53"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row>
    <row r="24" spans="1:53"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row>
    <row r="25" spans="1:53"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row>
    <row r="26" spans="1:53"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row>
    <row r="27" spans="1:53"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row>
    <row r="28" spans="1:53"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row>
    <row r="29" spans="1:53"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row>
    <row r="30" spans="1:53"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row>
    <row r="31" spans="1:53"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row>
    <row r="32" spans="1:53"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row>
    <row r="33" spans="1:53"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row>
    <row r="34" spans="1:53"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row>
    <row r="35" spans="1:53"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row>
    <row r="36" spans="1:53"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row>
    <row r="37" spans="1:53"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row>
    <row r="38" spans="1:53"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row>
    <row r="39" spans="1:53"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row>
    <row r="40" spans="1:53"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row>
    <row r="41" spans="1:53"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row>
    <row r="42" spans="1:53"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row>
    <row r="43" spans="1:53"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row>
    <row r="44" spans="1:53"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row>
    <row r="45" spans="1:53"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row>
    <row r="46" spans="1:53"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row>
    <row r="47" spans="1:53"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row>
    <row r="48" spans="1:53"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row>
    <row r="49" spans="1:53"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row>
    <row r="50" spans="1:53"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row>
    <row r="51" spans="1:53"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row>
    <row r="52" spans="1:53"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row>
    <row r="53" spans="1:53"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row>
    <row r="54" spans="1:53"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row>
    <row r="55" spans="1:53"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row>
    <row r="56" spans="1:53"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row>
    <row r="57" spans="1:53"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row>
    <row r="58" spans="1:53"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row>
    <row r="59" spans="1:53"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row>
    <row r="60" spans="1:53"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row>
    <row r="61" spans="1:53"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row>
  </sheetData>
  <mergeCells count="13">
    <mergeCell ref="AC7:AD7"/>
    <mergeCell ref="AE7:AF7"/>
    <mergeCell ref="B3:D3"/>
    <mergeCell ref="C4:D4"/>
    <mergeCell ref="C5:D5"/>
    <mergeCell ref="C7:E7"/>
    <mergeCell ref="F7:G7"/>
    <mergeCell ref="H7:I7"/>
    <mergeCell ref="J6:N6"/>
    <mergeCell ref="J7:N7"/>
    <mergeCell ref="O7:P7"/>
    <mergeCell ref="S7:X7"/>
    <mergeCell ref="Y7:AB7"/>
  </mergeCells>
  <hyperlinks>
    <hyperlink ref="B1" location="Contents!A1" display="Back to Contents"/>
  </hyperlinks>
  <pageMargins left="0.25" right="0.25" top="0.75" bottom="0.75" header="0.30000000000000004" footer="0.30000000000000004"/>
  <pageSetup paperSize="0" fitToWidth="0" fitToHeight="0" orientation="landscape" horizontalDpi="0" verticalDpi="0" copies="0"/>
  <colBreaks count="3" manualBreakCount="3">
    <brk id="9" man="1"/>
    <brk id="16" man="1"/>
    <brk id="2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
  <sheetViews>
    <sheetView topLeftCell="A3" workbookViewId="0">
      <selection activeCell="E20" sqref="E20"/>
    </sheetView>
  </sheetViews>
  <sheetFormatPr defaultColWidth="9.5703125" defaultRowHeight="14.25" x14ac:dyDescent="0.2"/>
  <cols>
    <col min="1" max="1" width="9.28515625" style="22" customWidth="1"/>
    <col min="2" max="10" width="21.85546875" style="22" customWidth="1"/>
    <col min="11" max="11" width="21" style="22" bestFit="1" customWidth="1"/>
    <col min="12" max="12" width="24" style="22" customWidth="1"/>
    <col min="13" max="13" width="30.28515625" style="22" customWidth="1"/>
    <col min="14" max="14" width="9.5703125" style="22" customWidth="1"/>
    <col min="15" max="16384" width="9.5703125" style="22"/>
  </cols>
  <sheetData>
    <row r="1" spans="1:52" s="21" customFormat="1" ht="66.75" customHeight="1" x14ac:dyDescent="0.25">
      <c r="B1" s="31" t="s">
        <v>44</v>
      </c>
      <c r="F1" s="506"/>
      <c r="G1" s="506"/>
      <c r="H1" s="506"/>
      <c r="I1" s="506"/>
      <c r="J1" s="506"/>
      <c r="K1" s="506"/>
      <c r="L1" s="506"/>
    </row>
    <row r="2" spans="1:52" ht="14.2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33" customHeight="1" thickBot="1" x14ac:dyDescent="0.25">
      <c r="A3" s="21"/>
      <c r="B3" s="511" t="s">
        <v>326</v>
      </c>
      <c r="C3" s="511"/>
      <c r="D3" s="51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x14ac:dyDescent="0.2">
      <c r="A4" s="21"/>
      <c r="B4" s="398" t="s">
        <v>1</v>
      </c>
      <c r="C4" s="517" t="s">
        <v>2</v>
      </c>
      <c r="D4" s="517"/>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5.75" thickBot="1" x14ac:dyDescent="0.3">
      <c r="A5" s="21"/>
      <c r="B5" s="399" t="s">
        <v>3</v>
      </c>
      <c r="C5" s="522" t="s">
        <v>403</v>
      </c>
      <c r="D5" s="522"/>
      <c r="E5" s="21"/>
      <c r="F5" s="21"/>
      <c r="G5" s="21"/>
      <c r="H5" s="21"/>
      <c r="I5" s="21"/>
      <c r="J5" s="21"/>
      <c r="K5" s="21"/>
      <c r="L5" s="282" t="s">
        <v>1403</v>
      </c>
      <c r="M5" s="282"/>
      <c r="N5" s="282"/>
      <c r="O5" s="282"/>
      <c r="P5" s="282"/>
      <c r="Q5" s="282"/>
      <c r="R5" s="282"/>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5" thickBot="1" x14ac:dyDescent="0.2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s="333" customFormat="1" ht="57.75" thickBot="1" x14ac:dyDescent="0.3">
      <c r="A7" s="287"/>
      <c r="B7" s="400" t="s">
        <v>327</v>
      </c>
      <c r="C7" s="401" t="s">
        <v>328</v>
      </c>
      <c r="D7" s="402" t="s">
        <v>329</v>
      </c>
      <c r="E7" s="402" t="s">
        <v>330</v>
      </c>
      <c r="F7" s="402" t="s">
        <v>331</v>
      </c>
      <c r="G7" s="402" t="s">
        <v>332</v>
      </c>
      <c r="H7" s="402" t="s">
        <v>333</v>
      </c>
      <c r="I7" s="402" t="s">
        <v>334</v>
      </c>
      <c r="J7" s="403" t="s">
        <v>335</v>
      </c>
      <c r="K7" s="287"/>
      <c r="L7" s="400" t="s">
        <v>327</v>
      </c>
      <c r="M7" s="401" t="s">
        <v>336</v>
      </c>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287"/>
      <c r="AY7" s="287"/>
      <c r="AZ7" s="287"/>
    </row>
    <row r="8" spans="1:52" ht="29.25" x14ac:dyDescent="0.25">
      <c r="A8" s="21"/>
      <c r="B8" s="378" t="s">
        <v>203</v>
      </c>
      <c r="C8" s="471">
        <v>100</v>
      </c>
      <c r="D8" s="472">
        <v>0</v>
      </c>
      <c r="E8" s="468">
        <v>100</v>
      </c>
      <c r="F8" s="468">
        <v>100</v>
      </c>
      <c r="G8" s="468">
        <v>100</v>
      </c>
      <c r="H8" s="468">
        <v>100</v>
      </c>
      <c r="I8" s="468">
        <v>100</v>
      </c>
      <c r="J8" s="473">
        <v>100</v>
      </c>
      <c r="K8" s="21"/>
      <c r="L8" s="378" t="s">
        <v>203</v>
      </c>
      <c r="M8" s="404"/>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29.25" x14ac:dyDescent="0.25">
      <c r="A9" s="21"/>
      <c r="B9" s="384" t="s">
        <v>204</v>
      </c>
      <c r="C9" s="456">
        <v>80.599999999999994</v>
      </c>
      <c r="D9" s="459">
        <v>0</v>
      </c>
      <c r="E9" s="457">
        <v>54.2</v>
      </c>
      <c r="F9" s="457">
        <v>82.1</v>
      </c>
      <c r="G9" s="457">
        <v>116.8</v>
      </c>
      <c r="H9" s="457">
        <v>218</v>
      </c>
      <c r="I9" s="457">
        <v>96.9</v>
      </c>
      <c r="J9" s="458">
        <v>8.8000000000000007</v>
      </c>
      <c r="K9" s="21"/>
      <c r="L9" s="384" t="s">
        <v>204</v>
      </c>
      <c r="M9" s="385"/>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row>
    <row r="10" spans="1:52" ht="29.25" x14ac:dyDescent="0.25">
      <c r="A10" s="21"/>
      <c r="B10" s="384" t="s">
        <v>205</v>
      </c>
      <c r="C10" s="456">
        <v>78.2</v>
      </c>
      <c r="D10" s="459">
        <v>0</v>
      </c>
      <c r="E10" s="457">
        <v>18.2</v>
      </c>
      <c r="F10" s="457">
        <v>79.099999999999994</v>
      </c>
      <c r="G10" s="457">
        <v>111.4</v>
      </c>
      <c r="H10" s="457">
        <v>336.1</v>
      </c>
      <c r="I10" s="457">
        <v>43.7</v>
      </c>
      <c r="J10" s="458">
        <v>54.1</v>
      </c>
      <c r="K10" s="21"/>
      <c r="L10" s="384" t="s">
        <v>205</v>
      </c>
      <c r="M10" s="385"/>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row>
    <row r="11" spans="1:52" ht="44.25" thickBot="1" x14ac:dyDescent="0.3">
      <c r="A11" s="21"/>
      <c r="B11" s="391" t="s">
        <v>206</v>
      </c>
      <c r="C11" s="460">
        <v>80.900000000000006</v>
      </c>
      <c r="D11" s="463">
        <v>0</v>
      </c>
      <c r="E11" s="461">
        <v>41.8</v>
      </c>
      <c r="F11" s="461">
        <v>75.3</v>
      </c>
      <c r="G11" s="461">
        <v>196.7</v>
      </c>
      <c r="H11" s="461">
        <v>167.4</v>
      </c>
      <c r="I11" s="461">
        <v>88.7</v>
      </c>
      <c r="J11" s="462">
        <v>76.900000000000006</v>
      </c>
      <c r="K11" s="21"/>
      <c r="L11" s="391" t="s">
        <v>206</v>
      </c>
      <c r="M11" s="392"/>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ht="15.75" thickBot="1" x14ac:dyDescent="0.3">
      <c r="A12" s="21"/>
      <c r="B12" s="282"/>
      <c r="C12" s="282"/>
      <c r="D12" s="282"/>
      <c r="E12" s="282"/>
      <c r="F12" s="282"/>
      <c r="G12" s="282"/>
      <c r="H12" s="282"/>
      <c r="I12" s="282"/>
      <c r="J12" s="282"/>
      <c r="K12" s="21"/>
      <c r="L12" s="282"/>
      <c r="M12" s="282"/>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row>
    <row r="13" spans="1:52" ht="57.75" thickBot="1" x14ac:dyDescent="0.25">
      <c r="A13" s="21"/>
      <c r="B13" s="400" t="s">
        <v>337</v>
      </c>
      <c r="C13" s="401" t="s">
        <v>328</v>
      </c>
      <c r="D13" s="402" t="s">
        <v>338</v>
      </c>
      <c r="E13" s="402" t="s">
        <v>330</v>
      </c>
      <c r="F13" s="402" t="s">
        <v>331</v>
      </c>
      <c r="G13" s="402" t="s">
        <v>332</v>
      </c>
      <c r="H13" s="402" t="s">
        <v>333</v>
      </c>
      <c r="I13" s="402" t="s">
        <v>334</v>
      </c>
      <c r="J13" s="403" t="s">
        <v>335</v>
      </c>
      <c r="K13" s="21"/>
      <c r="L13" s="400" t="s">
        <v>337</v>
      </c>
      <c r="M13" s="401" t="s">
        <v>336</v>
      </c>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row>
    <row r="14" spans="1:52" ht="29.25" x14ac:dyDescent="0.25">
      <c r="A14" s="21"/>
      <c r="B14" s="378" t="s">
        <v>203</v>
      </c>
      <c r="C14" s="471">
        <v>100</v>
      </c>
      <c r="D14" s="472">
        <v>0</v>
      </c>
      <c r="E14" s="468">
        <v>100</v>
      </c>
      <c r="F14" s="468">
        <v>100</v>
      </c>
      <c r="G14" s="468">
        <v>100</v>
      </c>
      <c r="H14" s="468">
        <v>100</v>
      </c>
      <c r="I14" s="468">
        <v>100</v>
      </c>
      <c r="J14" s="473">
        <v>0</v>
      </c>
      <c r="K14" s="21"/>
      <c r="L14" s="378" t="s">
        <v>203</v>
      </c>
      <c r="M14" s="404"/>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row>
    <row r="15" spans="1:52" ht="29.25" x14ac:dyDescent="0.25">
      <c r="A15" s="21"/>
      <c r="B15" s="384" t="s">
        <v>204</v>
      </c>
      <c r="C15" s="456">
        <v>100.1</v>
      </c>
      <c r="D15" s="459">
        <v>0</v>
      </c>
      <c r="E15" s="457">
        <v>186.4</v>
      </c>
      <c r="F15" s="457">
        <v>70.400000000000006</v>
      </c>
      <c r="G15" s="457">
        <v>68.2</v>
      </c>
      <c r="H15" s="457">
        <v>162.6</v>
      </c>
      <c r="I15" s="457">
        <v>56.9</v>
      </c>
      <c r="J15" s="458">
        <v>0</v>
      </c>
      <c r="K15" s="21"/>
      <c r="L15" s="384" t="s">
        <v>204</v>
      </c>
      <c r="M15" s="385"/>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row>
    <row r="16" spans="1:52" ht="29.25" x14ac:dyDescent="0.25">
      <c r="A16" s="21"/>
      <c r="B16" s="384" t="s">
        <v>205</v>
      </c>
      <c r="C16" s="456">
        <v>90.7</v>
      </c>
      <c r="D16" s="459">
        <v>0</v>
      </c>
      <c r="E16" s="457">
        <v>34.700000000000003</v>
      </c>
      <c r="F16" s="457">
        <v>67.599999999999994</v>
      </c>
      <c r="G16" s="457">
        <v>80.3</v>
      </c>
      <c r="H16" s="457">
        <v>298.39999999999998</v>
      </c>
      <c r="I16" s="457">
        <v>37.6</v>
      </c>
      <c r="J16" s="458">
        <v>0</v>
      </c>
      <c r="K16" s="21"/>
      <c r="L16" s="384" t="s">
        <v>205</v>
      </c>
      <c r="M16" s="385"/>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row>
    <row r="17" spans="1:52" ht="44.25" thickBot="1" x14ac:dyDescent="0.3">
      <c r="A17" s="21"/>
      <c r="B17" s="391" t="s">
        <v>206</v>
      </c>
      <c r="C17" s="460">
        <v>80.599999999999994</v>
      </c>
      <c r="D17" s="463">
        <v>0</v>
      </c>
      <c r="E17" s="461">
        <v>75.7</v>
      </c>
      <c r="F17" s="461">
        <v>71</v>
      </c>
      <c r="G17" s="461">
        <v>42.7</v>
      </c>
      <c r="H17" s="461">
        <v>128.80000000000001</v>
      </c>
      <c r="I17" s="461">
        <v>96.4</v>
      </c>
      <c r="J17" s="462">
        <v>0</v>
      </c>
      <c r="K17" s="21"/>
      <c r="L17" s="391" t="s">
        <v>206</v>
      </c>
      <c r="M17" s="392"/>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row>
    <row r="18" spans="1:52"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row>
    <row r="19" spans="1:52"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row>
    <row r="20" spans="1:52"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row>
    <row r="21" spans="1:52"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row>
    <row r="22" spans="1:52"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row>
    <row r="23" spans="1:52"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row>
    <row r="24" spans="1:52"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row>
    <row r="25" spans="1:52"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row>
    <row r="26" spans="1:52"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row>
    <row r="27" spans="1:52"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row>
    <row r="28" spans="1:52"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row>
    <row r="29" spans="1:52"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row>
    <row r="30" spans="1:52"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row>
    <row r="31" spans="1:52"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row>
    <row r="32" spans="1:52"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row>
    <row r="33" spans="1:52"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row>
    <row r="34" spans="1:52"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row>
    <row r="35" spans="1:52"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row>
    <row r="36" spans="1:52"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row>
    <row r="37" spans="1:52"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row>
    <row r="38" spans="1:52"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row>
    <row r="39" spans="1:52"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row>
    <row r="40" spans="1:52"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row>
    <row r="41" spans="1:52"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row>
    <row r="42" spans="1:52"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row>
    <row r="43" spans="1:52"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row>
    <row r="44" spans="1:52"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row>
    <row r="45" spans="1:52"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row>
    <row r="46" spans="1:52"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row>
    <row r="47" spans="1:52"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row>
    <row r="48" spans="1:52"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row>
    <row r="49" spans="1:52"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row>
    <row r="50" spans="1:52"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row>
    <row r="51" spans="1:52"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row>
    <row r="52" spans="1:52"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row>
    <row r="53" spans="1:52"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row>
    <row r="54" spans="1:52"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row>
    <row r="55" spans="1:52"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row>
    <row r="56" spans="1:52"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row>
    <row r="57" spans="1:52"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row>
    <row r="58" spans="1:52"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row>
    <row r="59" spans="1:52"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row>
    <row r="60" spans="1:52"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row>
    <row r="61" spans="1:52"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row>
  </sheetData>
  <mergeCells count="4">
    <mergeCell ref="F1:L1"/>
    <mergeCell ref="B3:D3"/>
    <mergeCell ref="C4:D4"/>
    <mergeCell ref="C5:D5"/>
  </mergeCells>
  <hyperlinks>
    <hyperlink ref="B1" location="Contents!A1" display="Back to Contents"/>
  </hyperlinks>
  <pageMargins left="0.25" right="0.25" top="0.75" bottom="0.75" header="0.30000000000000004" footer="0.30000000000000004"/>
  <pageSetup paperSize="0" fitToWidth="0" fitToHeight="0" orientation="landscape"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3"/>
  <sheetViews>
    <sheetView workbookViewId="0">
      <selection activeCell="D28" sqref="D28"/>
    </sheetView>
  </sheetViews>
  <sheetFormatPr defaultColWidth="9.5703125" defaultRowHeight="14.25" x14ac:dyDescent="0.2"/>
  <cols>
    <col min="1" max="1" width="9.28515625" style="22" customWidth="1"/>
    <col min="2" max="8" width="21.85546875" style="22" customWidth="1"/>
    <col min="9" max="9" width="9.5703125" style="22" customWidth="1"/>
    <col min="10" max="16384" width="9.5703125" style="22"/>
  </cols>
  <sheetData>
    <row r="1" spans="1:51" s="21" customFormat="1" ht="15" customHeight="1" x14ac:dyDescent="0.25">
      <c r="B1" s="405" t="s">
        <v>44</v>
      </c>
    </row>
    <row r="2" spans="1:51" ht="1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row>
    <row r="3" spans="1:51" ht="20.25" customHeight="1" thickBot="1" x14ac:dyDescent="0.25">
      <c r="A3" s="21"/>
      <c r="B3" s="511" t="s">
        <v>339</v>
      </c>
      <c r="C3" s="511"/>
      <c r="D3" s="51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row>
    <row r="4" spans="1:51" x14ac:dyDescent="0.2">
      <c r="A4" s="21"/>
      <c r="B4" s="406" t="s">
        <v>1</v>
      </c>
      <c r="C4" s="517" t="s">
        <v>2</v>
      </c>
      <c r="D4" s="517"/>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row>
    <row r="5" spans="1:51" ht="15" thickBot="1" x14ac:dyDescent="0.25">
      <c r="A5" s="21"/>
      <c r="B5" s="61" t="s">
        <v>3</v>
      </c>
      <c r="C5" s="522" t="s">
        <v>403</v>
      </c>
      <c r="D5" s="522"/>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row>
    <row r="6" spans="1:51" x14ac:dyDescent="0.2">
      <c r="A6" s="21"/>
      <c r="B6" s="287"/>
      <c r="C6" s="407"/>
      <c r="D6" s="407"/>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row>
    <row r="7" spans="1:51" ht="15" x14ac:dyDescent="0.2">
      <c r="A7" s="21"/>
      <c r="B7" s="276" t="s">
        <v>211</v>
      </c>
      <c r="C7" s="321"/>
      <c r="D7" s="278"/>
      <c r="E7" s="255"/>
      <c r="F7" s="408"/>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row>
    <row r="8" spans="1:51" ht="24" customHeight="1" thickBot="1" x14ac:dyDescent="0.25">
      <c r="A8" s="21"/>
      <c r="B8" s="521" t="s">
        <v>1403</v>
      </c>
      <c r="C8" s="521"/>
      <c r="D8" s="521"/>
      <c r="E8" s="521"/>
      <c r="F8" s="521"/>
      <c r="G8" s="521"/>
      <c r="H8" s="5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row>
    <row r="9" spans="1:51" ht="29.25" thickBot="1" x14ac:dyDescent="0.25">
      <c r="A9" s="21"/>
      <c r="B9" s="322" t="s">
        <v>219</v>
      </c>
      <c r="C9" s="323" t="s">
        <v>71</v>
      </c>
      <c r="D9" s="323" t="s">
        <v>340</v>
      </c>
      <c r="E9" s="323" t="s">
        <v>341</v>
      </c>
      <c r="F9" s="323" t="s">
        <v>342</v>
      </c>
      <c r="G9" s="323" t="s">
        <v>157</v>
      </c>
      <c r="H9" s="324" t="s">
        <v>343</v>
      </c>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row>
    <row r="10" spans="1:51" customFormat="1" ht="15" x14ac:dyDescent="0.25">
      <c r="A10" s="21"/>
      <c r="B10" s="409"/>
      <c r="C10" s="410"/>
      <c r="D10" s="410"/>
      <c r="E10" s="410"/>
      <c r="F10" s="410"/>
      <c r="G10" s="410"/>
      <c r="H10" s="41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row>
    <row r="11" spans="1:51" customFormat="1" ht="15" x14ac:dyDescent="0.25">
      <c r="A11" s="21"/>
      <c r="B11" s="409"/>
      <c r="C11" s="410"/>
      <c r="D11" s="410"/>
      <c r="E11" s="410"/>
      <c r="F11" s="410"/>
      <c r="G11" s="410"/>
      <c r="H11" s="41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row>
    <row r="12" spans="1:51" customFormat="1" ht="15" x14ac:dyDescent="0.25">
      <c r="A12" s="21"/>
      <c r="B12" s="409"/>
      <c r="C12" s="410"/>
      <c r="D12" s="410"/>
      <c r="E12" s="410"/>
      <c r="F12" s="410"/>
      <c r="G12" s="410"/>
      <c r="H12" s="41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row>
    <row r="13" spans="1:51" customFormat="1" ht="15" x14ac:dyDescent="0.25">
      <c r="A13" s="21"/>
      <c r="B13" s="409"/>
      <c r="C13" s="410"/>
      <c r="D13" s="410"/>
      <c r="E13" s="410"/>
      <c r="F13" s="410"/>
      <c r="G13" s="410"/>
      <c r="H13" s="41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row>
    <row r="14" spans="1:51" customFormat="1" ht="15" x14ac:dyDescent="0.25">
      <c r="A14" s="21"/>
      <c r="B14" s="409"/>
      <c r="C14" s="410"/>
      <c r="D14" s="410"/>
      <c r="E14" s="410"/>
      <c r="F14" s="410"/>
      <c r="G14" s="410"/>
      <c r="H14" s="41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row>
    <row r="15" spans="1:51" customFormat="1" ht="15.75" thickBot="1" x14ac:dyDescent="0.3">
      <c r="A15" s="21"/>
      <c r="B15" s="412"/>
      <c r="C15" s="413"/>
      <c r="D15" s="413"/>
      <c r="E15" s="413"/>
      <c r="F15" s="413"/>
      <c r="G15" s="413"/>
      <c r="H15" s="414"/>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row>
    <row r="16" spans="1:51" customFormat="1" ht="15" x14ac:dyDescent="0.25">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row>
    <row r="17" spans="1:51" customFormat="1" ht="15" x14ac:dyDescent="0.2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row>
    <row r="18" spans="1:51" customFormat="1" ht="15" x14ac:dyDescent="0.25">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row>
    <row r="19" spans="1:51" customFormat="1" ht="15" x14ac:dyDescent="0.2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row>
    <row r="20" spans="1:51" customFormat="1" ht="15" x14ac:dyDescent="0.2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row>
    <row r="21" spans="1:51" customFormat="1" ht="15" x14ac:dyDescent="0.2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row>
    <row r="22" spans="1:51" customFormat="1" ht="15" x14ac:dyDescent="0.2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row>
    <row r="23" spans="1:51" customFormat="1" ht="15"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row>
    <row r="24" spans="1:51" customFormat="1" ht="15"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row>
    <row r="25" spans="1:51" customFormat="1" ht="15"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row>
    <row r="26" spans="1:51" customFormat="1" ht="15"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row>
    <row r="27" spans="1:51" customFormat="1" ht="15"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row>
    <row r="28" spans="1:51" customFormat="1" ht="15"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row>
    <row r="29" spans="1:51" customFormat="1" ht="15"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row>
    <row r="30" spans="1:51" customFormat="1" ht="15"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row>
    <row r="31" spans="1:51" customFormat="1" ht="15"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row>
    <row r="32" spans="1:51" customFormat="1" ht="15"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row>
    <row r="33" spans="1:51" customFormat="1" ht="15"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row>
    <row r="34" spans="1:51" customFormat="1" ht="15"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row>
    <row r="35" spans="1:51" customFormat="1" ht="15"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row>
    <row r="36" spans="1:51" customFormat="1" ht="15"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row>
    <row r="37" spans="1:51" customFormat="1" ht="15"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row>
    <row r="38" spans="1:51" customFormat="1" ht="15"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row>
    <row r="39" spans="1:51" customFormat="1" ht="15"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row>
    <row r="40" spans="1:51" customFormat="1" ht="15"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row>
    <row r="41" spans="1:51" customFormat="1" ht="15"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row>
    <row r="42" spans="1:51" customFormat="1" ht="15"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row>
    <row r="43" spans="1:51" customFormat="1" ht="15"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row>
    <row r="44" spans="1:51" customFormat="1" ht="15"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row>
    <row r="45" spans="1:51" customFormat="1" ht="15"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row>
    <row r="46" spans="1:51" customFormat="1" ht="15"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row>
    <row r="47" spans="1:51" customFormat="1" ht="15"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row>
    <row r="48" spans="1:51" customFormat="1" ht="15"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row>
    <row r="49" spans="1:51" customFormat="1" ht="15"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row>
    <row r="50" spans="1:51" customFormat="1" ht="15"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row>
    <row r="51" spans="1:51" customFormat="1" ht="15"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row>
    <row r="52" spans="1:51" customFormat="1" ht="15"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row>
    <row r="53" spans="1:51" customFormat="1" ht="15"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row>
    <row r="54" spans="1:51" customFormat="1" ht="15"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row>
    <row r="55" spans="1:51" customFormat="1" ht="15"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row>
    <row r="56" spans="1:51" customFormat="1" ht="15"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row>
    <row r="57" spans="1:51" customFormat="1" ht="15"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row>
    <row r="58" spans="1:51" customFormat="1" ht="15"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row>
    <row r="59" spans="1:51" customFormat="1" ht="15"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row>
    <row r="60" spans="1:51" customFormat="1" ht="15"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row>
    <row r="61" spans="1:51" customFormat="1" ht="15"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row>
    <row r="62" spans="1:51" customFormat="1" ht="15"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row>
    <row r="63" spans="1:51" customFormat="1" ht="15" x14ac:dyDescent="0.25">
      <c r="A63" s="22"/>
      <c r="B63" s="21"/>
      <c r="C63" s="21"/>
      <c r="D63" s="21"/>
      <c r="E63" s="21"/>
      <c r="F63" s="21"/>
      <c r="G63" s="21"/>
      <c r="H63" s="21"/>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row>
  </sheetData>
  <mergeCells count="4">
    <mergeCell ref="B3:D3"/>
    <mergeCell ref="C4:D4"/>
    <mergeCell ref="C5:D5"/>
    <mergeCell ref="B8:H8"/>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workbookViewId="0">
      <selection activeCell="K19" sqref="K19"/>
    </sheetView>
  </sheetViews>
  <sheetFormatPr defaultRowHeight="15" x14ac:dyDescent="0.25"/>
  <cols>
    <col min="1" max="1" width="9.140625" customWidth="1"/>
    <col min="2" max="2" width="29.28515625" bestFit="1" customWidth="1"/>
    <col min="3" max="3" width="22" customWidth="1"/>
    <col min="4" max="4" width="27.140625" customWidth="1"/>
    <col min="5" max="5" width="9.140625" customWidth="1"/>
  </cols>
  <sheetData>
    <row r="1" spans="1:26" x14ac:dyDescent="0.25">
      <c r="A1" s="21"/>
      <c r="B1" s="415" t="s">
        <v>44</v>
      </c>
      <c r="C1" s="21"/>
      <c r="D1" s="21"/>
      <c r="E1" s="21"/>
      <c r="F1" s="21"/>
      <c r="G1" s="21"/>
      <c r="H1" s="21"/>
      <c r="I1" s="21"/>
      <c r="J1" s="21"/>
      <c r="K1" s="21"/>
      <c r="L1" s="21"/>
      <c r="M1" s="21"/>
      <c r="N1" s="21"/>
      <c r="O1" s="21"/>
      <c r="P1" s="21"/>
      <c r="Q1" s="21"/>
      <c r="R1" s="21"/>
      <c r="S1" s="21"/>
      <c r="T1" s="21"/>
      <c r="U1" s="21"/>
      <c r="V1" s="21"/>
      <c r="W1" s="21"/>
      <c r="X1" s="21"/>
      <c r="Y1" s="21"/>
      <c r="Z1" s="22"/>
    </row>
    <row r="2" spans="1:26" ht="15.75" thickBot="1" x14ac:dyDescent="0.3">
      <c r="A2" s="21"/>
      <c r="B2" s="21"/>
      <c r="C2" s="21"/>
      <c r="D2" s="21"/>
      <c r="E2" s="21"/>
      <c r="F2" s="21"/>
      <c r="G2" s="21"/>
      <c r="H2" s="21"/>
      <c r="I2" s="21"/>
      <c r="J2" s="21"/>
      <c r="K2" s="21"/>
      <c r="L2" s="21"/>
      <c r="M2" s="21"/>
      <c r="N2" s="21"/>
      <c r="O2" s="21"/>
      <c r="P2" s="21"/>
      <c r="Q2" s="21"/>
      <c r="R2" s="21"/>
      <c r="S2" s="21"/>
      <c r="T2" s="21"/>
      <c r="U2" s="21"/>
      <c r="V2" s="21"/>
      <c r="W2" s="21"/>
      <c r="X2" s="21"/>
      <c r="Y2" s="21"/>
      <c r="Z2" s="22"/>
    </row>
    <row r="3" spans="1:26" ht="31.35" customHeight="1" thickBot="1" x14ac:dyDescent="0.3">
      <c r="A3" s="21"/>
      <c r="B3" s="511" t="s">
        <v>344</v>
      </c>
      <c r="C3" s="511"/>
      <c r="D3" s="511"/>
      <c r="E3" s="416"/>
      <c r="F3" s="21"/>
      <c r="G3" s="21"/>
      <c r="H3" s="21"/>
      <c r="I3" s="21"/>
      <c r="J3" s="21"/>
      <c r="K3" s="21"/>
      <c r="L3" s="21"/>
      <c r="M3" s="21"/>
      <c r="N3" s="21"/>
      <c r="O3" s="21"/>
      <c r="P3" s="21"/>
      <c r="Q3" s="21"/>
      <c r="R3" s="21"/>
      <c r="S3" s="21"/>
      <c r="T3" s="21"/>
      <c r="U3" s="21"/>
      <c r="V3" s="21"/>
      <c r="W3" s="21"/>
      <c r="X3" s="21"/>
      <c r="Y3" s="21"/>
      <c r="Z3" s="22"/>
    </row>
    <row r="4" spans="1:26" x14ac:dyDescent="0.25">
      <c r="A4" s="21"/>
      <c r="B4" s="417" t="s">
        <v>1</v>
      </c>
      <c r="C4" s="517" t="s">
        <v>2</v>
      </c>
      <c r="D4" s="517"/>
      <c r="E4" s="63"/>
      <c r="F4" s="21"/>
      <c r="G4" s="21"/>
      <c r="H4" s="21"/>
      <c r="I4" s="21"/>
      <c r="J4" s="21"/>
      <c r="K4" s="21"/>
      <c r="L4" s="21"/>
      <c r="M4" s="21"/>
      <c r="N4" s="21"/>
      <c r="O4" s="21"/>
      <c r="P4" s="21"/>
      <c r="Q4" s="21"/>
      <c r="R4" s="21"/>
      <c r="S4" s="21"/>
      <c r="T4" s="21"/>
      <c r="U4" s="21"/>
      <c r="V4" s="21"/>
      <c r="W4" s="21"/>
      <c r="X4" s="21"/>
      <c r="Y4" s="21"/>
      <c r="Z4" s="22"/>
    </row>
    <row r="5" spans="1:26" ht="15.75" thickBot="1" x14ac:dyDescent="0.3">
      <c r="A5" s="21"/>
      <c r="B5" s="418" t="s">
        <v>3</v>
      </c>
      <c r="C5" s="523" t="s">
        <v>403</v>
      </c>
      <c r="D5" s="523"/>
      <c r="E5" s="63"/>
      <c r="F5" s="21"/>
      <c r="G5" s="21"/>
      <c r="H5" s="21"/>
      <c r="I5" s="21"/>
      <c r="J5" s="21"/>
      <c r="K5" s="21"/>
      <c r="L5" s="21"/>
      <c r="M5" s="21"/>
      <c r="N5" s="21"/>
      <c r="O5" s="21"/>
      <c r="P5" s="21"/>
      <c r="Q5" s="21"/>
      <c r="R5" s="21"/>
      <c r="S5" s="21"/>
      <c r="T5" s="21"/>
      <c r="U5" s="21"/>
      <c r="V5" s="21"/>
      <c r="W5" s="21"/>
      <c r="X5" s="21"/>
      <c r="Y5" s="21"/>
      <c r="Z5" s="22"/>
    </row>
    <row r="6" spans="1:26" x14ac:dyDescent="0.25">
      <c r="A6" s="21"/>
      <c r="B6" s="26"/>
      <c r="C6" s="17"/>
      <c r="D6" s="17"/>
      <c r="E6" s="21"/>
      <c r="F6" s="21"/>
      <c r="G6" s="21"/>
      <c r="H6" s="21"/>
      <c r="I6" s="21"/>
      <c r="J6" s="21"/>
      <c r="K6" s="21"/>
      <c r="L6" s="21"/>
      <c r="M6" s="21"/>
      <c r="N6" s="21"/>
      <c r="O6" s="21"/>
      <c r="P6" s="21"/>
      <c r="Q6" s="21"/>
      <c r="R6" s="21"/>
      <c r="S6" s="21"/>
      <c r="T6" s="21"/>
      <c r="U6" s="21"/>
      <c r="V6" s="21"/>
      <c r="W6" s="21"/>
      <c r="X6" s="21"/>
      <c r="Y6" s="21"/>
      <c r="Z6" s="22"/>
    </row>
    <row r="7" spans="1:26" x14ac:dyDescent="0.25">
      <c r="A7" s="21"/>
      <c r="B7" s="49" t="s">
        <v>345</v>
      </c>
      <c r="C7" s="21"/>
      <c r="D7" s="21"/>
      <c r="E7" s="21"/>
      <c r="F7" s="21"/>
      <c r="G7" s="21"/>
      <c r="H7" s="21"/>
      <c r="I7" s="21"/>
      <c r="J7" s="21"/>
      <c r="K7" s="21"/>
      <c r="L7" s="21"/>
      <c r="M7" s="21"/>
      <c r="N7" s="21"/>
      <c r="O7" s="21"/>
      <c r="P7" s="21"/>
      <c r="Q7" s="21"/>
      <c r="R7" s="21"/>
      <c r="S7" s="21"/>
      <c r="T7" s="21"/>
      <c r="U7" s="21"/>
      <c r="V7" s="21"/>
      <c r="W7" s="21"/>
      <c r="X7" s="21"/>
      <c r="Y7" s="21"/>
      <c r="Z7" s="22"/>
    </row>
    <row r="8" spans="1:26" ht="15.75" thickBot="1" x14ac:dyDescent="0.3">
      <c r="A8" s="21"/>
      <c r="B8" s="21"/>
      <c r="C8" s="72" t="s">
        <v>1409</v>
      </c>
      <c r="D8" s="72" t="s">
        <v>1409</v>
      </c>
      <c r="E8" s="21"/>
      <c r="F8" s="21"/>
      <c r="G8" s="21"/>
      <c r="H8" s="21"/>
      <c r="I8" s="21"/>
      <c r="J8" s="21"/>
      <c r="K8" s="21"/>
      <c r="L8" s="21"/>
      <c r="M8" s="21"/>
      <c r="N8" s="21"/>
      <c r="O8" s="21"/>
      <c r="P8" s="21"/>
      <c r="Q8" s="21"/>
      <c r="R8" s="21"/>
      <c r="S8" s="21"/>
      <c r="T8" s="21"/>
      <c r="U8" s="21"/>
      <c r="V8" s="21"/>
      <c r="W8" s="21"/>
      <c r="X8" s="21"/>
      <c r="Y8" s="21"/>
      <c r="Z8" s="22"/>
    </row>
    <row r="9" spans="1:26" ht="90.75" customHeight="1" thickBot="1" x14ac:dyDescent="0.3">
      <c r="A9" s="21"/>
      <c r="B9" s="21"/>
      <c r="C9" s="419" t="s">
        <v>346</v>
      </c>
      <c r="D9" s="403" t="s">
        <v>347</v>
      </c>
      <c r="E9" s="21"/>
      <c r="F9" s="21"/>
      <c r="G9" s="22"/>
      <c r="H9" s="21"/>
      <c r="I9" s="21"/>
      <c r="J9" s="21"/>
      <c r="K9" s="21"/>
      <c r="L9" s="21"/>
      <c r="M9" s="21"/>
      <c r="N9" s="21"/>
      <c r="O9" s="21"/>
      <c r="P9" s="21"/>
      <c r="Q9" s="21"/>
      <c r="R9" s="21"/>
      <c r="S9" s="21"/>
      <c r="T9" s="21"/>
      <c r="U9" s="21"/>
      <c r="V9" s="21"/>
      <c r="W9" s="21"/>
      <c r="X9" s="21"/>
      <c r="Y9" s="21"/>
      <c r="Z9" s="22"/>
    </row>
    <row r="10" spans="1:26" ht="18" customHeight="1" x14ac:dyDescent="0.25">
      <c r="A10" s="21"/>
      <c r="B10" s="524" t="s">
        <v>348</v>
      </c>
      <c r="C10" s="524"/>
      <c r="D10" s="524"/>
      <c r="E10" s="21"/>
      <c r="F10" s="21"/>
      <c r="G10" s="21"/>
      <c r="H10" s="21"/>
      <c r="I10" s="21"/>
      <c r="J10" s="21"/>
      <c r="K10" s="21"/>
      <c r="L10" s="21"/>
      <c r="M10" s="21"/>
      <c r="N10" s="21"/>
      <c r="O10" s="21"/>
      <c r="P10" s="21"/>
      <c r="Q10" s="21"/>
      <c r="R10" s="21"/>
      <c r="S10" s="21"/>
      <c r="T10" s="21"/>
      <c r="U10" s="21"/>
      <c r="V10" s="21"/>
      <c r="W10" s="21"/>
      <c r="X10" s="21"/>
      <c r="Y10" s="21"/>
      <c r="Z10" s="22"/>
    </row>
    <row r="11" spans="1:26" ht="20.45" customHeight="1" x14ac:dyDescent="0.25">
      <c r="A11" s="21"/>
      <c r="B11" s="420" t="s">
        <v>349</v>
      </c>
      <c r="C11" s="409">
        <v>100</v>
      </c>
      <c r="D11" s="410">
        <v>100</v>
      </c>
      <c r="E11" s="21"/>
      <c r="F11" s="21"/>
      <c r="G11" s="21"/>
      <c r="H11" s="21"/>
      <c r="I11" s="21"/>
      <c r="J11" s="21"/>
      <c r="K11" s="21"/>
      <c r="L11" s="21"/>
      <c r="M11" s="21"/>
      <c r="N11" s="21"/>
      <c r="O11" s="21"/>
      <c r="P11" s="21"/>
      <c r="Q11" s="21"/>
      <c r="R11" s="21"/>
      <c r="S11" s="21"/>
      <c r="T11" s="21"/>
      <c r="U11" s="21"/>
      <c r="V11" s="21"/>
      <c r="W11" s="21"/>
      <c r="X11" s="21"/>
      <c r="Y11" s="21"/>
      <c r="Z11" s="22"/>
    </row>
    <row r="12" spans="1:26" ht="20.100000000000001" customHeight="1" x14ac:dyDescent="0.25">
      <c r="A12" s="21"/>
      <c r="B12" s="525" t="s">
        <v>350</v>
      </c>
      <c r="C12" s="525"/>
      <c r="D12" s="525"/>
      <c r="E12" s="21"/>
      <c r="F12" s="21"/>
      <c r="G12" s="21"/>
      <c r="H12" s="21"/>
      <c r="I12" s="21"/>
      <c r="J12" s="21"/>
      <c r="K12" s="21"/>
      <c r="L12" s="21"/>
      <c r="M12" s="21"/>
      <c r="N12" s="21"/>
      <c r="O12" s="21"/>
      <c r="P12" s="21"/>
      <c r="Q12" s="21"/>
      <c r="R12" s="21"/>
      <c r="S12" s="21"/>
      <c r="T12" s="21"/>
      <c r="U12" s="21"/>
      <c r="V12" s="21"/>
      <c r="W12" s="21"/>
      <c r="X12" s="21"/>
      <c r="Y12" s="21"/>
      <c r="Z12" s="22"/>
    </row>
    <row r="13" spans="1:26" x14ac:dyDescent="0.25">
      <c r="A13" s="21"/>
      <c r="B13" s="421" t="s">
        <v>1404</v>
      </c>
      <c r="C13" s="409">
        <v>11</v>
      </c>
      <c r="D13" s="483">
        <v>6</v>
      </c>
      <c r="E13" s="21"/>
      <c r="F13" s="21"/>
      <c r="G13" s="21"/>
      <c r="H13" s="21"/>
      <c r="I13" s="21"/>
      <c r="J13" s="21"/>
      <c r="K13" s="21"/>
      <c r="L13" s="21"/>
      <c r="M13" s="21"/>
      <c r="N13" s="21"/>
      <c r="O13" s="21"/>
      <c r="P13" s="21"/>
      <c r="Q13" s="21"/>
      <c r="R13" s="21"/>
      <c r="S13" s="21"/>
      <c r="T13" s="21"/>
      <c r="U13" s="21"/>
      <c r="V13" s="21"/>
      <c r="W13" s="21"/>
      <c r="X13" s="21"/>
      <c r="Y13" s="21"/>
      <c r="Z13" s="22"/>
    </row>
    <row r="14" spans="1:26" x14ac:dyDescent="0.25">
      <c r="A14" s="21"/>
      <c r="B14" s="474" t="s">
        <v>1405</v>
      </c>
      <c r="C14" s="475">
        <v>84</v>
      </c>
      <c r="D14" s="484">
        <v>91</v>
      </c>
      <c r="E14" s="21"/>
      <c r="F14" s="21"/>
      <c r="G14" s="21"/>
      <c r="H14" s="21"/>
      <c r="I14" s="21"/>
      <c r="J14" s="21"/>
      <c r="K14" s="21"/>
      <c r="L14" s="21"/>
      <c r="M14" s="21"/>
      <c r="N14" s="21"/>
      <c r="O14" s="21"/>
      <c r="P14" s="21"/>
      <c r="Q14" s="21"/>
      <c r="R14" s="21"/>
      <c r="S14" s="21"/>
      <c r="T14" s="21"/>
      <c r="U14" s="21"/>
      <c r="V14" s="21"/>
      <c r="W14" s="21"/>
      <c r="X14" s="21"/>
      <c r="Y14" s="21"/>
      <c r="Z14" s="22"/>
    </row>
    <row r="15" spans="1:26" x14ac:dyDescent="0.25">
      <c r="A15" s="21"/>
      <c r="B15" s="474" t="s">
        <v>1406</v>
      </c>
      <c r="C15" s="475">
        <v>5</v>
      </c>
      <c r="D15" s="484">
        <v>3</v>
      </c>
      <c r="E15" s="21"/>
      <c r="F15" s="21"/>
      <c r="G15" s="21"/>
      <c r="H15" s="21"/>
      <c r="I15" s="21"/>
      <c r="J15" s="21"/>
      <c r="K15" s="21"/>
      <c r="L15" s="21"/>
      <c r="M15" s="21"/>
      <c r="N15" s="21"/>
      <c r="O15" s="21"/>
      <c r="P15" s="21"/>
      <c r="Q15" s="21"/>
      <c r="R15" s="21"/>
      <c r="S15" s="21"/>
      <c r="T15" s="21"/>
      <c r="U15" s="21"/>
      <c r="V15" s="21"/>
      <c r="W15" s="21"/>
      <c r="X15" s="21"/>
      <c r="Y15" s="21"/>
      <c r="Z15" s="22"/>
    </row>
    <row r="16" spans="1:26" ht="15.75" thickBot="1" x14ac:dyDescent="0.3">
      <c r="A16" s="21"/>
      <c r="B16" s="422"/>
      <c r="C16" s="412"/>
      <c r="D16" s="413"/>
      <c r="E16" s="21"/>
      <c r="F16" s="21"/>
      <c r="G16" s="21"/>
      <c r="H16" s="21"/>
      <c r="I16" s="21"/>
      <c r="J16" s="21"/>
      <c r="K16" s="21"/>
      <c r="L16" s="21"/>
      <c r="M16" s="21"/>
      <c r="N16" s="21"/>
      <c r="O16" s="21"/>
      <c r="P16" s="21"/>
      <c r="Q16" s="21"/>
      <c r="R16" s="21"/>
      <c r="S16" s="21"/>
      <c r="T16" s="21"/>
      <c r="U16" s="21"/>
      <c r="V16" s="21"/>
      <c r="W16" s="21"/>
      <c r="X16" s="21"/>
      <c r="Y16" s="21"/>
      <c r="Z16" s="22"/>
    </row>
    <row r="17" spans="1:26" x14ac:dyDescent="0.25">
      <c r="A17" s="21"/>
      <c r="B17" s="49" t="s">
        <v>351</v>
      </c>
      <c r="C17" s="21"/>
      <c r="D17" s="21"/>
      <c r="E17" s="21"/>
      <c r="F17" s="21"/>
      <c r="G17" s="21"/>
      <c r="H17" s="21"/>
      <c r="I17" s="21"/>
      <c r="J17" s="21"/>
      <c r="K17" s="21"/>
      <c r="L17" s="21"/>
      <c r="M17" s="21"/>
      <c r="N17" s="21"/>
      <c r="O17" s="21"/>
      <c r="P17" s="21"/>
      <c r="Q17" s="21"/>
      <c r="R17" s="21"/>
      <c r="S17" s="21"/>
      <c r="T17" s="21"/>
      <c r="U17" s="21"/>
      <c r="V17" s="21"/>
      <c r="W17" s="21"/>
      <c r="X17" s="21"/>
      <c r="Y17" s="21"/>
      <c r="Z17" s="22"/>
    </row>
    <row r="18" spans="1:26" x14ac:dyDescent="0.25">
      <c r="A18" s="21"/>
      <c r="B18" s="49" t="s">
        <v>352</v>
      </c>
      <c r="C18" s="21"/>
      <c r="D18" s="21"/>
      <c r="E18" s="21"/>
      <c r="F18" s="21"/>
      <c r="G18" s="21"/>
      <c r="H18" s="21"/>
      <c r="I18" s="21"/>
      <c r="J18" s="21"/>
      <c r="K18" s="21"/>
      <c r="L18" s="21"/>
      <c r="M18" s="21"/>
      <c r="N18" s="21"/>
      <c r="O18" s="21"/>
      <c r="P18" s="21"/>
      <c r="Q18" s="21"/>
      <c r="R18" s="21"/>
      <c r="S18" s="21"/>
      <c r="T18" s="21"/>
      <c r="U18" s="21"/>
      <c r="V18" s="21"/>
      <c r="W18" s="21"/>
      <c r="X18" s="21"/>
      <c r="Y18" s="21"/>
      <c r="Z18" s="22"/>
    </row>
    <row r="19" spans="1:26" x14ac:dyDescent="0.2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2"/>
    </row>
    <row r="20" spans="1:26" x14ac:dyDescent="0.2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2"/>
    </row>
    <row r="21" spans="1:26" x14ac:dyDescent="0.2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2"/>
    </row>
    <row r="22" spans="1:26" x14ac:dyDescent="0.2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2"/>
    </row>
    <row r="23" spans="1:26"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2"/>
    </row>
    <row r="24" spans="1:26"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2"/>
    </row>
    <row r="25" spans="1:26" x14ac:dyDescent="0.25">
      <c r="A25" s="21"/>
      <c r="B25" s="21"/>
      <c r="C25" s="21"/>
      <c r="D25" s="21"/>
      <c r="E25" s="287"/>
      <c r="F25" s="287"/>
      <c r="G25" s="287"/>
      <c r="H25" s="21"/>
      <c r="I25" s="21"/>
      <c r="J25" s="21"/>
      <c r="K25" s="21"/>
      <c r="L25" s="21"/>
      <c r="M25" s="21"/>
      <c r="N25" s="21"/>
      <c r="O25" s="21"/>
      <c r="P25" s="21"/>
      <c r="Q25" s="21"/>
      <c r="R25" s="21"/>
      <c r="S25" s="21"/>
      <c r="T25" s="21"/>
      <c r="U25" s="21"/>
      <c r="V25" s="21"/>
      <c r="W25" s="21"/>
      <c r="X25" s="21"/>
      <c r="Y25" s="21"/>
      <c r="Z25" s="22"/>
    </row>
    <row r="26" spans="1:26" x14ac:dyDescent="0.25">
      <c r="A26" s="21"/>
      <c r="B26" s="21"/>
      <c r="C26" s="21"/>
      <c r="D26" s="21"/>
      <c r="E26" s="287"/>
      <c r="F26" s="287"/>
      <c r="G26" s="287"/>
      <c r="H26" s="21"/>
      <c r="I26" s="21"/>
      <c r="J26" s="21"/>
      <c r="K26" s="21"/>
      <c r="L26" s="21"/>
      <c r="M26" s="21"/>
      <c r="N26" s="21"/>
      <c r="O26" s="21"/>
      <c r="P26" s="21"/>
      <c r="Q26" s="21"/>
      <c r="R26" s="21"/>
      <c r="S26" s="21"/>
      <c r="T26" s="21"/>
      <c r="U26" s="21"/>
      <c r="V26" s="21"/>
      <c r="W26" s="21"/>
      <c r="X26" s="21"/>
      <c r="Y26" s="21"/>
      <c r="Z26" s="22"/>
    </row>
    <row r="27" spans="1:26"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2"/>
    </row>
    <row r="28" spans="1:26"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2"/>
    </row>
    <row r="29" spans="1:26"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2"/>
    </row>
    <row r="30" spans="1:26"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2"/>
    </row>
    <row r="31" spans="1:26"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2"/>
    </row>
    <row r="32" spans="1:26"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2"/>
    </row>
    <row r="33" spans="1:26"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2"/>
    </row>
    <row r="34" spans="1:26"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2"/>
    </row>
    <row r="35" spans="1:26"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2"/>
    </row>
    <row r="36" spans="1:26"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2"/>
    </row>
    <row r="37" spans="1:26"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2"/>
    </row>
    <row r="38" spans="1:26"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2"/>
    </row>
    <row r="39" spans="1:26"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2"/>
    </row>
    <row r="40" spans="1:26"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2"/>
    </row>
    <row r="41" spans="1:26"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2"/>
    </row>
    <row r="42" spans="1:26"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2"/>
    </row>
    <row r="43" spans="1:26"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2"/>
    </row>
    <row r="44" spans="1:26"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2"/>
    </row>
    <row r="45" spans="1:26"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2"/>
    </row>
    <row r="46" spans="1:26"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2"/>
    </row>
    <row r="47" spans="1:26"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2"/>
    </row>
    <row r="48" spans="1:26"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2"/>
    </row>
    <row r="49" spans="1:26"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2"/>
    </row>
    <row r="50" spans="1:26"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2"/>
    </row>
    <row r="51" spans="1:26"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2"/>
    </row>
    <row r="52" spans="1:26"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2"/>
    </row>
    <row r="53" spans="1:26"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2"/>
    </row>
    <row r="54" spans="1:26"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2"/>
    </row>
    <row r="55" spans="1:26"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2"/>
    </row>
    <row r="56" spans="1:26"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2"/>
    </row>
    <row r="57" spans="1:26"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2"/>
    </row>
    <row r="58" spans="1:26"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2"/>
    </row>
    <row r="59" spans="1:26"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2"/>
    </row>
    <row r="60" spans="1:26"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2"/>
    </row>
    <row r="61" spans="1:26"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2"/>
    </row>
    <row r="62" spans="1:26"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2"/>
    </row>
    <row r="63" spans="1:26"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2"/>
    </row>
    <row r="64" spans="1:26"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2"/>
    </row>
    <row r="65" spans="1:26"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2"/>
    </row>
    <row r="66" spans="1:26" x14ac:dyDescent="0.2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sheetData>
  <mergeCells count="5">
    <mergeCell ref="B3:D3"/>
    <mergeCell ref="C4:D4"/>
    <mergeCell ref="C5:D5"/>
    <mergeCell ref="B10:D10"/>
    <mergeCell ref="B12:D12"/>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workbookViewId="0"/>
  </sheetViews>
  <sheetFormatPr defaultColWidth="9.5703125" defaultRowHeight="14.25" x14ac:dyDescent="0.2"/>
  <cols>
    <col min="1" max="1" width="9.28515625" style="22" customWidth="1"/>
    <col min="2" max="5" width="11.42578125" style="22" customWidth="1"/>
    <col min="6" max="6" width="9.5703125" style="22" customWidth="1"/>
    <col min="7" max="16384" width="9.5703125" style="22"/>
  </cols>
  <sheetData>
    <row r="1" spans="1:26" ht="15" customHeight="1" x14ac:dyDescent="0.2">
      <c r="A1" s="21"/>
      <c r="B1" s="21"/>
      <c r="C1" s="21"/>
      <c r="D1" s="21"/>
      <c r="E1" s="21"/>
      <c r="F1" s="21"/>
      <c r="G1" s="21"/>
      <c r="H1" s="21"/>
      <c r="I1" s="21"/>
      <c r="J1" s="21"/>
      <c r="K1" s="21"/>
      <c r="L1" s="21"/>
      <c r="M1" s="21"/>
      <c r="N1" s="21"/>
      <c r="O1" s="21"/>
      <c r="P1" s="21"/>
      <c r="Q1" s="21"/>
      <c r="R1" s="21"/>
      <c r="S1" s="21"/>
      <c r="T1" s="21"/>
      <c r="U1" s="21"/>
      <c r="V1" s="21"/>
      <c r="W1" s="21"/>
      <c r="X1" s="21"/>
      <c r="Y1" s="21"/>
      <c r="Z1" s="21"/>
    </row>
    <row r="2" spans="1:26" ht="1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row>
    <row r="3" spans="1:26" ht="20.25" customHeight="1" thickBot="1" x14ac:dyDescent="0.25">
      <c r="A3" s="21"/>
      <c r="B3" s="485" t="s">
        <v>29</v>
      </c>
      <c r="C3" s="485"/>
      <c r="D3" s="485"/>
      <c r="E3" s="485"/>
      <c r="F3" s="485"/>
      <c r="G3" s="485"/>
      <c r="H3" s="21"/>
      <c r="I3" s="21"/>
      <c r="J3" s="21"/>
      <c r="K3" s="21"/>
      <c r="L3" s="21"/>
      <c r="M3" s="21"/>
      <c r="N3" s="21"/>
      <c r="O3" s="21"/>
      <c r="P3" s="21"/>
      <c r="Q3" s="21"/>
      <c r="R3" s="21"/>
      <c r="S3" s="21"/>
      <c r="T3" s="21"/>
      <c r="U3" s="21"/>
      <c r="V3" s="21"/>
      <c r="W3" s="21"/>
      <c r="X3" s="21"/>
      <c r="Y3" s="21"/>
      <c r="Z3" s="21"/>
    </row>
    <row r="4" spans="1:26" ht="15" x14ac:dyDescent="0.2">
      <c r="A4" s="21"/>
      <c r="B4" s="23"/>
      <c r="C4" s="21"/>
      <c r="D4" s="21"/>
      <c r="E4" s="21"/>
      <c r="F4" s="21"/>
      <c r="G4" s="21"/>
      <c r="H4" s="21"/>
      <c r="I4" s="21"/>
      <c r="J4" s="21"/>
      <c r="K4" s="21"/>
      <c r="L4" s="21"/>
      <c r="M4" s="21"/>
      <c r="N4" s="21"/>
      <c r="O4" s="21"/>
      <c r="P4" s="21"/>
      <c r="Q4" s="21"/>
      <c r="R4" s="21"/>
      <c r="S4" s="21"/>
      <c r="T4" s="21"/>
      <c r="U4" s="21"/>
      <c r="V4" s="21"/>
      <c r="W4" s="21"/>
      <c r="X4" s="21"/>
      <c r="Y4" s="21"/>
      <c r="Z4" s="21"/>
    </row>
    <row r="5" spans="1:26" s="27" customFormat="1" ht="15.75" customHeight="1" x14ac:dyDescent="0.2">
      <c r="A5" s="24"/>
      <c r="B5" s="25"/>
      <c r="C5" s="24"/>
      <c r="D5" s="24"/>
      <c r="E5" s="26"/>
      <c r="F5" s="26"/>
      <c r="G5" s="26"/>
      <c r="H5" s="26"/>
      <c r="I5" s="26"/>
      <c r="J5" s="26"/>
      <c r="K5" s="26"/>
      <c r="L5" s="26"/>
      <c r="M5" s="26"/>
      <c r="N5" s="26"/>
      <c r="O5" s="26"/>
      <c r="P5" s="26"/>
      <c r="Q5" s="26"/>
      <c r="R5" s="26"/>
      <c r="S5" s="26"/>
      <c r="T5" s="26"/>
      <c r="U5" s="26"/>
      <c r="V5" s="26"/>
      <c r="W5" s="26"/>
      <c r="X5" s="26"/>
      <c r="Y5" s="26"/>
      <c r="Z5" s="26"/>
    </row>
    <row r="6" spans="1:26" s="27" customFormat="1" ht="15.75" customHeight="1" x14ac:dyDescent="0.25">
      <c r="A6" s="24"/>
      <c r="B6" s="28" t="s">
        <v>30</v>
      </c>
      <c r="C6" s="24"/>
      <c r="D6" s="24"/>
      <c r="E6" s="26"/>
      <c r="F6" s="26"/>
      <c r="G6" s="26"/>
      <c r="H6" s="26"/>
      <c r="I6" s="26"/>
      <c r="J6" s="26"/>
      <c r="K6" s="26"/>
      <c r="L6" s="26"/>
      <c r="M6" s="26"/>
      <c r="N6" s="26"/>
      <c r="O6" s="26"/>
      <c r="P6" s="26"/>
      <c r="Q6" s="26"/>
      <c r="R6" s="26"/>
      <c r="S6" s="26"/>
      <c r="T6" s="26"/>
      <c r="U6" s="26"/>
      <c r="V6" s="26"/>
      <c r="W6" s="26"/>
      <c r="X6" s="26"/>
      <c r="Y6" s="26"/>
      <c r="Z6" s="26"/>
    </row>
    <row r="7" spans="1:26" s="27" customFormat="1" ht="15.75" customHeight="1" x14ac:dyDescent="0.25">
      <c r="A7" s="24"/>
      <c r="B7" s="28" t="s">
        <v>31</v>
      </c>
      <c r="C7" s="24"/>
      <c r="D7" s="24"/>
      <c r="E7" s="26"/>
      <c r="F7" s="26"/>
      <c r="G7" s="26"/>
      <c r="H7" s="26"/>
      <c r="I7" s="26"/>
      <c r="J7" s="26"/>
      <c r="K7" s="26"/>
      <c r="L7" s="26"/>
      <c r="M7" s="26"/>
      <c r="N7" s="26"/>
      <c r="O7" s="26"/>
      <c r="P7" s="26"/>
      <c r="Q7" s="26"/>
      <c r="R7" s="26"/>
      <c r="S7" s="26"/>
      <c r="T7" s="26"/>
      <c r="U7" s="26"/>
      <c r="V7" s="26"/>
      <c r="W7" s="26"/>
      <c r="X7" s="26"/>
      <c r="Y7" s="26"/>
      <c r="Z7" s="26"/>
    </row>
    <row r="8" spans="1:26" s="27" customFormat="1" ht="15.75" customHeight="1" x14ac:dyDescent="0.25">
      <c r="A8" s="24"/>
      <c r="B8" s="28" t="s">
        <v>32</v>
      </c>
      <c r="C8" s="24"/>
      <c r="D8" s="24"/>
      <c r="E8" s="26"/>
      <c r="F8" s="26"/>
      <c r="G8" s="26"/>
      <c r="H8" s="26"/>
      <c r="I8" s="26"/>
      <c r="J8" s="26"/>
      <c r="K8" s="26"/>
      <c r="L8" s="26"/>
      <c r="M8" s="26"/>
      <c r="N8" s="26"/>
      <c r="O8" s="26"/>
      <c r="P8" s="26"/>
      <c r="Q8" s="26"/>
      <c r="R8" s="26"/>
      <c r="S8" s="26"/>
      <c r="T8" s="26"/>
      <c r="U8" s="26"/>
      <c r="V8" s="26"/>
      <c r="W8" s="26"/>
      <c r="X8" s="26"/>
      <c r="Y8" s="26"/>
      <c r="Z8" s="26"/>
    </row>
    <row r="9" spans="1:26" s="27" customFormat="1" ht="15.75" customHeight="1" x14ac:dyDescent="0.25">
      <c r="A9" s="24"/>
      <c r="B9" s="28" t="s">
        <v>33</v>
      </c>
      <c r="C9" s="24"/>
      <c r="D9" s="24"/>
      <c r="E9" s="26"/>
      <c r="F9" s="26"/>
      <c r="G9" s="26"/>
      <c r="H9" s="26"/>
      <c r="I9" s="26"/>
      <c r="J9" s="26"/>
      <c r="K9" s="26"/>
      <c r="L9" s="26"/>
      <c r="M9" s="26"/>
      <c r="N9" s="26"/>
      <c r="O9" s="26"/>
      <c r="P9" s="26"/>
      <c r="Q9" s="26"/>
      <c r="R9" s="26"/>
      <c r="S9" s="26"/>
      <c r="T9" s="26"/>
      <c r="U9" s="26"/>
      <c r="V9" s="26"/>
      <c r="W9" s="26"/>
      <c r="X9" s="26"/>
      <c r="Y9" s="26"/>
      <c r="Z9" s="26"/>
    </row>
    <row r="10" spans="1:26" s="27" customFormat="1" ht="15.75" customHeight="1" x14ac:dyDescent="0.25">
      <c r="A10" s="24"/>
      <c r="B10" s="28" t="s">
        <v>34</v>
      </c>
      <c r="C10" s="24"/>
      <c r="D10" s="24"/>
      <c r="E10" s="26"/>
      <c r="F10" s="26"/>
      <c r="G10" s="26"/>
      <c r="H10" s="26"/>
      <c r="I10" s="26"/>
      <c r="J10" s="26"/>
      <c r="K10" s="26"/>
      <c r="L10" s="26"/>
      <c r="M10" s="26"/>
      <c r="N10" s="26"/>
      <c r="O10" s="26"/>
      <c r="P10" s="26"/>
      <c r="Q10" s="26"/>
      <c r="R10" s="26"/>
      <c r="S10" s="26"/>
      <c r="T10" s="26"/>
      <c r="U10" s="26"/>
      <c r="V10" s="26"/>
      <c r="W10" s="26"/>
      <c r="X10" s="26"/>
      <c r="Y10" s="26"/>
      <c r="Z10" s="26"/>
    </row>
    <row r="11" spans="1:26" s="27" customFormat="1" ht="15.75" customHeight="1" x14ac:dyDescent="0.25">
      <c r="A11" s="24"/>
      <c r="B11" s="28" t="s">
        <v>35</v>
      </c>
      <c r="C11" s="24"/>
      <c r="D11" s="24"/>
      <c r="E11" s="26"/>
      <c r="F11" s="26"/>
      <c r="G11" s="26"/>
      <c r="H11" s="26"/>
      <c r="I11" s="26"/>
      <c r="J11" s="26"/>
      <c r="K11" s="26"/>
      <c r="L11" s="26"/>
      <c r="M11" s="26"/>
      <c r="N11" s="26"/>
      <c r="O11" s="26"/>
      <c r="P11" s="26"/>
      <c r="Q11" s="26"/>
      <c r="R11" s="26"/>
      <c r="S11" s="26"/>
      <c r="T11" s="26"/>
      <c r="U11" s="26"/>
      <c r="V11" s="26"/>
      <c r="W11" s="26"/>
      <c r="X11" s="26"/>
      <c r="Y11" s="26"/>
      <c r="Z11" s="26"/>
    </row>
    <row r="12" spans="1:26" s="27" customFormat="1" ht="15.75" customHeight="1" x14ac:dyDescent="0.25">
      <c r="A12" s="24"/>
      <c r="B12" s="28" t="s">
        <v>36</v>
      </c>
      <c r="C12" s="24"/>
      <c r="D12" s="24"/>
      <c r="E12" s="26"/>
      <c r="F12" s="26"/>
      <c r="G12" s="26"/>
      <c r="H12" s="26"/>
      <c r="I12" s="26"/>
      <c r="J12" s="26"/>
      <c r="K12" s="26"/>
      <c r="L12" s="26"/>
      <c r="M12" s="26"/>
      <c r="N12" s="26"/>
      <c r="O12" s="26"/>
      <c r="P12" s="26"/>
      <c r="Q12" s="26"/>
      <c r="R12" s="26"/>
      <c r="S12" s="26"/>
      <c r="T12" s="26"/>
      <c r="U12" s="26"/>
      <c r="V12" s="26"/>
      <c r="W12" s="26"/>
      <c r="X12" s="26"/>
      <c r="Y12" s="26"/>
      <c r="Z12" s="26"/>
    </row>
    <row r="13" spans="1:26" s="27" customFormat="1" ht="15.75" customHeight="1" x14ac:dyDescent="0.25">
      <c r="A13" s="24"/>
      <c r="B13" s="29" t="s">
        <v>37</v>
      </c>
      <c r="C13" s="24"/>
      <c r="D13" s="24"/>
      <c r="E13" s="26"/>
      <c r="F13" s="26"/>
      <c r="G13" s="26"/>
      <c r="H13" s="26"/>
      <c r="I13" s="26"/>
      <c r="J13" s="26"/>
      <c r="K13" s="26"/>
      <c r="L13" s="26"/>
      <c r="M13" s="26"/>
      <c r="N13" s="26"/>
      <c r="O13" s="26"/>
      <c r="P13" s="26"/>
      <c r="Q13" s="26"/>
      <c r="R13" s="26"/>
      <c r="S13" s="26"/>
      <c r="T13" s="26"/>
      <c r="U13" s="26"/>
      <c r="V13" s="26"/>
      <c r="W13" s="26"/>
      <c r="X13" s="26"/>
      <c r="Y13" s="26"/>
      <c r="Z13" s="26"/>
    </row>
    <row r="14" spans="1:26" s="27" customFormat="1" ht="15.75" customHeight="1" x14ac:dyDescent="0.25">
      <c r="A14" s="24"/>
      <c r="B14" s="29" t="s">
        <v>38</v>
      </c>
      <c r="C14" s="24"/>
      <c r="D14" s="24"/>
      <c r="E14" s="26"/>
      <c r="F14" s="26"/>
      <c r="G14" s="26"/>
      <c r="H14" s="26"/>
      <c r="I14" s="26"/>
      <c r="J14" s="26"/>
      <c r="K14" s="26"/>
      <c r="L14" s="26"/>
      <c r="M14" s="26"/>
      <c r="N14" s="26"/>
      <c r="O14" s="26"/>
      <c r="P14" s="26"/>
      <c r="Q14" s="26"/>
      <c r="R14" s="26"/>
      <c r="S14" s="26"/>
      <c r="T14" s="26"/>
      <c r="U14" s="26"/>
      <c r="V14" s="26"/>
      <c r="W14" s="26"/>
      <c r="X14" s="26"/>
      <c r="Y14" s="26"/>
      <c r="Z14" s="26"/>
    </row>
    <row r="15" spans="1:26" s="27" customFormat="1" ht="15.75" customHeight="1" x14ac:dyDescent="0.25">
      <c r="A15" s="24"/>
      <c r="B15" s="29" t="s">
        <v>39</v>
      </c>
      <c r="C15" s="24"/>
      <c r="D15" s="24"/>
      <c r="E15" s="26"/>
      <c r="F15" s="26"/>
      <c r="G15" s="26"/>
      <c r="H15" s="26"/>
      <c r="I15" s="26"/>
      <c r="J15" s="26"/>
      <c r="K15" s="26"/>
      <c r="L15" s="26"/>
      <c r="M15" s="26"/>
      <c r="N15" s="26"/>
      <c r="O15" s="26"/>
      <c r="P15" s="26"/>
      <c r="Q15" s="26"/>
      <c r="R15" s="26"/>
      <c r="S15" s="26"/>
      <c r="T15" s="26"/>
      <c r="U15" s="26"/>
      <c r="V15" s="26"/>
      <c r="W15" s="26"/>
      <c r="X15" s="26"/>
      <c r="Y15" s="26"/>
      <c r="Z15" s="26"/>
    </row>
    <row r="16" spans="1:26" s="27" customFormat="1" ht="15.75" customHeight="1" x14ac:dyDescent="0.25">
      <c r="A16" s="24"/>
      <c r="B16" s="29" t="s">
        <v>40</v>
      </c>
      <c r="C16" s="24"/>
      <c r="D16" s="24"/>
      <c r="E16" s="26"/>
      <c r="F16" s="26"/>
      <c r="G16" s="26"/>
      <c r="H16" s="26"/>
      <c r="I16" s="26"/>
      <c r="J16" s="26"/>
      <c r="K16" s="26"/>
      <c r="L16" s="26"/>
      <c r="M16" s="26"/>
      <c r="N16" s="26"/>
      <c r="O16" s="26"/>
      <c r="P16" s="26"/>
      <c r="Q16" s="26"/>
      <c r="R16" s="26"/>
      <c r="S16" s="26"/>
      <c r="T16" s="26"/>
      <c r="U16" s="26"/>
      <c r="V16" s="26"/>
      <c r="W16" s="26"/>
      <c r="X16" s="26"/>
      <c r="Y16" s="26"/>
      <c r="Z16" s="26"/>
    </row>
    <row r="17" spans="1:26" s="27" customFormat="1" ht="15.75" customHeight="1" x14ac:dyDescent="0.25">
      <c r="A17" s="24"/>
      <c r="B17" s="29" t="s">
        <v>41</v>
      </c>
      <c r="C17" s="24"/>
      <c r="D17" s="24"/>
      <c r="E17" s="26"/>
      <c r="F17" s="26"/>
      <c r="G17" s="26"/>
      <c r="H17" s="26"/>
      <c r="I17" s="26"/>
      <c r="J17" s="26"/>
      <c r="K17" s="26"/>
      <c r="L17" s="26"/>
      <c r="M17" s="26"/>
      <c r="N17" s="26"/>
      <c r="O17" s="26"/>
      <c r="P17" s="26"/>
      <c r="Q17" s="26"/>
      <c r="R17" s="26"/>
      <c r="S17" s="26"/>
      <c r="T17" s="26"/>
      <c r="U17" s="26"/>
      <c r="V17" s="26"/>
      <c r="W17" s="26"/>
      <c r="X17" s="26"/>
      <c r="Y17" s="26"/>
      <c r="Z17" s="26"/>
    </row>
    <row r="18" spans="1:26" ht="15.75" x14ac:dyDescent="0.25">
      <c r="A18" s="30"/>
      <c r="B18" s="28" t="s">
        <v>42</v>
      </c>
      <c r="C18" s="30"/>
      <c r="D18" s="30"/>
      <c r="E18" s="21"/>
      <c r="F18" s="21"/>
      <c r="G18" s="21"/>
      <c r="H18" s="21"/>
      <c r="I18" s="21"/>
      <c r="J18" s="21"/>
      <c r="K18" s="21"/>
      <c r="L18" s="21"/>
      <c r="M18" s="21"/>
      <c r="N18" s="21"/>
      <c r="O18" s="21"/>
      <c r="P18" s="21"/>
      <c r="Q18" s="21"/>
      <c r="R18" s="21"/>
      <c r="S18" s="21"/>
      <c r="T18" s="21"/>
      <c r="U18" s="21"/>
      <c r="V18" s="21"/>
      <c r="W18" s="21"/>
      <c r="X18" s="21"/>
      <c r="Y18" s="21"/>
      <c r="Z18" s="21"/>
    </row>
    <row r="19" spans="1:26" ht="15.75" x14ac:dyDescent="0.25">
      <c r="A19" s="30"/>
      <c r="B19" s="28" t="s">
        <v>43</v>
      </c>
      <c r="C19" s="30"/>
      <c r="D19" s="30"/>
      <c r="E19" s="21"/>
      <c r="F19" s="21"/>
      <c r="G19" s="21"/>
      <c r="H19" s="21"/>
      <c r="I19" s="21"/>
      <c r="J19" s="21"/>
      <c r="K19" s="21"/>
      <c r="L19" s="21"/>
      <c r="M19" s="21"/>
      <c r="N19" s="21"/>
      <c r="O19" s="21"/>
      <c r="P19" s="21"/>
      <c r="Q19" s="21"/>
      <c r="R19" s="21"/>
      <c r="S19" s="21"/>
      <c r="T19" s="21"/>
      <c r="U19" s="21"/>
      <c r="V19" s="21"/>
      <c r="W19" s="21"/>
      <c r="X19" s="21"/>
      <c r="Y19" s="21"/>
      <c r="Z19" s="21"/>
    </row>
    <row r="20" spans="1:26" ht="15.75" x14ac:dyDescent="0.25">
      <c r="A20" s="30"/>
      <c r="B20" s="28"/>
      <c r="C20" s="30"/>
      <c r="D20" s="30"/>
      <c r="E20" s="21"/>
      <c r="F20" s="21"/>
      <c r="G20" s="21"/>
      <c r="H20" s="21"/>
      <c r="I20" s="21"/>
      <c r="J20" s="21"/>
      <c r="K20" s="21"/>
      <c r="L20" s="21"/>
      <c r="M20" s="21"/>
      <c r="N20" s="21"/>
      <c r="O20" s="21"/>
      <c r="P20" s="21"/>
      <c r="Q20" s="21"/>
      <c r="R20" s="21"/>
      <c r="S20" s="21"/>
      <c r="T20" s="21"/>
      <c r="U20" s="21"/>
      <c r="V20" s="21"/>
      <c r="W20" s="21"/>
      <c r="X20" s="21"/>
      <c r="Y20" s="21"/>
      <c r="Z20" s="21"/>
    </row>
    <row r="21" spans="1:26" ht="15.75" x14ac:dyDescent="0.25">
      <c r="A21" s="30"/>
      <c r="B21" s="30"/>
      <c r="C21" s="30"/>
      <c r="D21" s="30"/>
      <c r="E21" s="21"/>
      <c r="F21" s="21"/>
      <c r="G21" s="21"/>
      <c r="H21" s="21"/>
      <c r="I21" s="21"/>
      <c r="J21" s="21"/>
      <c r="K21" s="21"/>
      <c r="L21" s="21"/>
      <c r="M21" s="21"/>
      <c r="N21" s="21"/>
      <c r="O21" s="21"/>
      <c r="P21" s="21"/>
      <c r="Q21" s="21"/>
      <c r="R21" s="21"/>
      <c r="S21" s="21"/>
      <c r="T21" s="21"/>
      <c r="U21" s="21"/>
      <c r="V21" s="21"/>
      <c r="W21" s="21"/>
      <c r="X21" s="21"/>
      <c r="Y21" s="21"/>
      <c r="Z21" s="21"/>
    </row>
    <row r="22" spans="1:26" ht="15" x14ac:dyDescent="0.2">
      <c r="A22" s="21"/>
      <c r="B22" s="23"/>
      <c r="C22" s="23"/>
      <c r="D22" s="21"/>
      <c r="E22" s="21"/>
      <c r="F22" s="21"/>
      <c r="G22" s="21"/>
      <c r="H22" s="21"/>
      <c r="I22" s="21"/>
      <c r="J22" s="21"/>
      <c r="K22" s="21"/>
      <c r="L22" s="21"/>
      <c r="M22" s="21"/>
      <c r="N22" s="21"/>
      <c r="O22" s="21"/>
      <c r="P22" s="21"/>
      <c r="Q22" s="21"/>
      <c r="R22" s="21"/>
      <c r="S22" s="21"/>
      <c r="T22" s="21"/>
      <c r="U22" s="21"/>
      <c r="V22" s="21"/>
      <c r="W22" s="21"/>
      <c r="X22" s="21"/>
      <c r="Y22" s="21"/>
      <c r="Z22" s="21"/>
    </row>
    <row r="23" spans="1:26" ht="15" x14ac:dyDescent="0.2">
      <c r="A23" s="21"/>
      <c r="B23" s="23"/>
      <c r="C23" s="23"/>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sheetData>
  <mergeCells count="1">
    <mergeCell ref="B3:G3"/>
  </mergeCells>
  <hyperlinks>
    <hyperlink ref="B6" location="'A3) Associated Companies'!A1" display="A3) Associated Companies"/>
    <hyperlink ref="B7" location="'B1) PCN Comparison'!A1" display="B1) PCN Comparison"/>
    <hyperlink ref="B8" location="'C1) Cost to Make and Sell'!A1" display="C1) Cost to Make and Sell"/>
    <hyperlink ref="B9" location="'C2) Cost Reconciliation'!A1" display="C2) Cost Reconciliation"/>
    <hyperlink ref="B10" location="'C5) Raw Materials and Input  '!A1" display="C5) Raw Materials and Input "/>
    <hyperlink ref="B11" location="'C6) Purchases of the Goods'!A1" display="C6) Purchases of the Goods"/>
    <hyperlink ref="B12" location="'D1) T by T Domestic Sales'!A1" display="D1) T by T Domestic Sales"/>
    <hyperlink ref="B13" location="'D2)  Export Sales'!A1" display="D2)  Export Sales"/>
    <hyperlink ref="B14" location="'D3) Sales Reconciliation'!A1" display="D3) Sales Reconciliation"/>
    <hyperlink ref="B15" location="'D5) Captive Sales and Use'!A1" display="D5) Captive Sales and Use"/>
    <hyperlink ref="B16" location="'E4) Injury'!A1" display="E4) Injury"/>
    <hyperlink ref="B17" location="'E15) Investments and ROI'!A1" display="E15) Investments and ROI"/>
    <hyperlink ref="B18" location="'E18) Forward Sales Contracts'!A1" display="E18) Forward Sales Contracts"/>
    <hyperlink ref="B19" location="'G3) Economic Interest Test'!A1" display="G3) Economic Interest Test"/>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workbookViewId="0"/>
  </sheetViews>
  <sheetFormatPr defaultColWidth="22.42578125" defaultRowHeight="14.25" x14ac:dyDescent="0.2"/>
  <cols>
    <col min="1" max="1" width="9.28515625" style="22" customWidth="1"/>
    <col min="2" max="5" width="21.85546875" style="22" customWidth="1"/>
    <col min="6" max="6" width="23.5703125" style="22" bestFit="1" customWidth="1"/>
    <col min="7" max="9" width="21.85546875" style="22" customWidth="1"/>
    <col min="10" max="10" width="22.42578125" style="22" customWidth="1"/>
    <col min="11" max="16384" width="22.42578125" style="22"/>
  </cols>
  <sheetData>
    <row r="1" spans="1:26" s="21" customFormat="1" ht="15" customHeight="1" x14ac:dyDescent="0.2">
      <c r="B1" s="31" t="s">
        <v>44</v>
      </c>
    </row>
    <row r="2" spans="1:26" ht="1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row>
    <row r="3" spans="1:26" ht="35.85" customHeight="1" thickBot="1" x14ac:dyDescent="0.25">
      <c r="A3" s="21"/>
      <c r="B3" s="489" t="s">
        <v>45</v>
      </c>
      <c r="C3" s="489"/>
      <c r="D3" s="489"/>
      <c r="E3" s="21"/>
      <c r="F3" s="490" t="s">
        <v>46</v>
      </c>
      <c r="G3" s="490"/>
      <c r="H3" s="490"/>
      <c r="J3" s="21"/>
      <c r="K3" s="21"/>
      <c r="L3" s="21"/>
      <c r="M3" s="21"/>
      <c r="N3" s="21"/>
      <c r="O3" s="21"/>
      <c r="P3" s="21"/>
      <c r="Q3" s="21"/>
      <c r="R3" s="21"/>
      <c r="S3" s="21"/>
      <c r="T3" s="21"/>
      <c r="U3" s="21"/>
      <c r="V3" s="21"/>
      <c r="W3" s="21"/>
      <c r="X3" s="21"/>
      <c r="Y3" s="21"/>
      <c r="Z3" s="21"/>
    </row>
    <row r="4" spans="1:26" ht="29.25" thickBot="1" x14ac:dyDescent="0.3">
      <c r="A4" s="21"/>
      <c r="B4" s="32" t="s">
        <v>1</v>
      </c>
      <c r="C4" s="491" t="s">
        <v>2</v>
      </c>
      <c r="D4" s="491"/>
      <c r="E4" s="21"/>
      <c r="F4" s="33"/>
      <c r="G4" s="34" t="s">
        <v>47</v>
      </c>
      <c r="H4" s="35" t="s">
        <v>48</v>
      </c>
      <c r="I4" s="21"/>
      <c r="J4" s="21"/>
      <c r="K4" s="21"/>
      <c r="L4" s="21"/>
      <c r="M4" s="21"/>
      <c r="N4" s="21"/>
      <c r="O4" s="21"/>
      <c r="P4" s="21"/>
      <c r="Q4" s="21"/>
      <c r="R4" s="21"/>
      <c r="S4" s="21"/>
      <c r="T4" s="21"/>
      <c r="U4" s="21"/>
      <c r="V4" s="21"/>
      <c r="W4" s="21"/>
      <c r="X4" s="21"/>
      <c r="Y4" s="21"/>
      <c r="Z4" s="21"/>
    </row>
    <row r="5" spans="1:26" ht="43.5" thickBot="1" x14ac:dyDescent="0.25">
      <c r="A5" s="21"/>
      <c r="B5" s="36" t="s">
        <v>3</v>
      </c>
      <c r="C5" s="492" t="s">
        <v>403</v>
      </c>
      <c r="D5" s="492"/>
      <c r="E5" s="1"/>
      <c r="F5" s="37" t="s">
        <v>49</v>
      </c>
      <c r="G5" s="423" t="s">
        <v>353</v>
      </c>
      <c r="H5" s="35" t="s">
        <v>354</v>
      </c>
      <c r="I5" s="21"/>
      <c r="J5" s="21"/>
      <c r="K5" s="21"/>
      <c r="L5" s="21"/>
      <c r="M5" s="21"/>
      <c r="N5" s="21"/>
      <c r="O5" s="21"/>
      <c r="P5" s="21"/>
      <c r="Q5" s="21"/>
      <c r="R5" s="21"/>
      <c r="S5" s="21"/>
      <c r="T5" s="21"/>
      <c r="U5" s="21"/>
      <c r="V5" s="21"/>
      <c r="W5" s="21"/>
      <c r="X5" s="21"/>
      <c r="Y5" s="21"/>
      <c r="Z5" s="21"/>
    </row>
    <row r="6" spans="1:26" ht="45.75" thickBot="1" x14ac:dyDescent="0.25">
      <c r="A6" s="21"/>
      <c r="B6" s="38"/>
      <c r="C6" s="39"/>
      <c r="D6" s="39"/>
      <c r="E6" s="1"/>
      <c r="F6" s="40" t="s">
        <v>50</v>
      </c>
      <c r="G6" s="424" t="s">
        <v>355</v>
      </c>
      <c r="H6" s="425" t="s">
        <v>356</v>
      </c>
      <c r="I6" s="21"/>
      <c r="J6" s="21"/>
      <c r="K6" s="21"/>
      <c r="L6" s="21"/>
      <c r="M6" s="21"/>
      <c r="N6" s="21"/>
      <c r="O6" s="21"/>
      <c r="P6" s="21"/>
      <c r="Q6" s="21"/>
      <c r="R6" s="21"/>
      <c r="S6" s="21"/>
      <c r="T6" s="21"/>
      <c r="U6" s="21"/>
      <c r="V6" s="21"/>
      <c r="W6" s="21"/>
      <c r="X6" s="21"/>
      <c r="Y6" s="21"/>
      <c r="Z6" s="21"/>
    </row>
    <row r="7" spans="1:26" x14ac:dyDescent="0.2">
      <c r="A7" s="21"/>
      <c r="B7" s="21"/>
      <c r="C7" s="21"/>
      <c r="D7" s="21"/>
      <c r="E7" s="1"/>
      <c r="F7" s="1"/>
      <c r="G7" s="21"/>
      <c r="H7" s="21"/>
      <c r="I7" s="21"/>
      <c r="J7" s="21"/>
      <c r="K7" s="21"/>
      <c r="L7" s="21"/>
      <c r="M7" s="21"/>
      <c r="N7" s="21"/>
      <c r="O7" s="21"/>
      <c r="P7" s="21"/>
      <c r="Q7" s="21"/>
      <c r="R7" s="21"/>
      <c r="S7" s="21"/>
      <c r="T7" s="21"/>
      <c r="U7" s="21"/>
      <c r="V7" s="21"/>
      <c r="W7" s="21"/>
      <c r="X7" s="21"/>
      <c r="Y7" s="21"/>
      <c r="Z7" s="21"/>
    </row>
    <row r="8" spans="1:26" ht="15" x14ac:dyDescent="0.25">
      <c r="A8" s="21"/>
      <c r="B8" s="43" t="s">
        <v>51</v>
      </c>
      <c r="C8" s="44"/>
      <c r="D8" s="44"/>
      <c r="E8" s="44"/>
      <c r="F8" s="45"/>
      <c r="G8" s="21"/>
      <c r="H8" s="21"/>
      <c r="I8" s="21"/>
      <c r="J8" s="21"/>
      <c r="K8" s="21"/>
      <c r="L8" s="21"/>
      <c r="M8" s="21"/>
      <c r="N8" s="21"/>
      <c r="O8" s="21"/>
      <c r="P8" s="21"/>
      <c r="Q8" s="21"/>
      <c r="R8" s="21"/>
      <c r="S8" s="21"/>
      <c r="T8" s="21"/>
      <c r="U8" s="21"/>
      <c r="V8" s="21"/>
      <c r="W8" s="21"/>
      <c r="X8" s="21"/>
      <c r="Y8" s="21"/>
      <c r="Z8" s="21"/>
    </row>
    <row r="9" spans="1:26" ht="15" x14ac:dyDescent="0.25">
      <c r="A9" s="21"/>
      <c r="B9" s="46" t="s">
        <v>52</v>
      </c>
      <c r="C9" s="47"/>
      <c r="D9" s="47"/>
      <c r="E9" s="47"/>
      <c r="F9" s="48"/>
      <c r="G9" s="21"/>
      <c r="H9" s="21"/>
      <c r="I9" s="21"/>
      <c r="J9" s="21"/>
      <c r="K9" s="21"/>
      <c r="L9" s="21"/>
      <c r="M9" s="21"/>
      <c r="N9" s="21"/>
      <c r="O9" s="21"/>
      <c r="P9" s="21"/>
      <c r="Q9" s="21"/>
      <c r="R9" s="21"/>
      <c r="S9" s="21"/>
      <c r="T9" s="21"/>
      <c r="U9" s="21"/>
      <c r="V9" s="21"/>
      <c r="W9" s="21"/>
      <c r="X9" s="21"/>
      <c r="Y9" s="21"/>
      <c r="Z9" s="21"/>
    </row>
    <row r="10" spans="1:26" ht="15" thickBot="1" x14ac:dyDescent="0.25">
      <c r="A10" s="21"/>
      <c r="B10" s="49"/>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s="27" customFormat="1" ht="18" customHeight="1" thickBot="1" x14ac:dyDescent="0.3">
      <c r="A11" s="26"/>
      <c r="B11" s="493" t="s">
        <v>53</v>
      </c>
      <c r="C11" s="493"/>
      <c r="D11" s="493"/>
      <c r="E11" s="493"/>
      <c r="F11" s="493"/>
      <c r="G11" s="50" t="s">
        <v>54</v>
      </c>
      <c r="H11" s="493" t="s">
        <v>55</v>
      </c>
      <c r="I11" s="493"/>
      <c r="J11" s="26"/>
      <c r="K11" s="26"/>
      <c r="L11" s="26"/>
      <c r="M11" s="26"/>
      <c r="N11" s="26"/>
      <c r="O11" s="26"/>
      <c r="P11" s="26"/>
      <c r="Q11" s="26"/>
      <c r="R11" s="26"/>
      <c r="S11" s="26"/>
      <c r="T11" s="26"/>
      <c r="U11" s="26"/>
      <c r="V11" s="26"/>
      <c r="W11" s="26"/>
      <c r="X11" s="26"/>
      <c r="Y11" s="26"/>
      <c r="Z11" s="26"/>
    </row>
    <row r="12" spans="1:26" ht="60" x14ac:dyDescent="0.2">
      <c r="A12" s="21"/>
      <c r="B12" s="51" t="s">
        <v>56</v>
      </c>
      <c r="C12" s="52" t="s">
        <v>57</v>
      </c>
      <c r="D12" s="52" t="s">
        <v>58</v>
      </c>
      <c r="E12" s="52" t="s">
        <v>59</v>
      </c>
      <c r="F12" s="53" t="s">
        <v>60</v>
      </c>
      <c r="G12" s="54" t="s">
        <v>61</v>
      </c>
      <c r="H12" s="55" t="s">
        <v>62</v>
      </c>
      <c r="I12" s="56" t="s">
        <v>63</v>
      </c>
      <c r="J12" s="21"/>
      <c r="K12" s="21"/>
      <c r="L12" s="21"/>
      <c r="M12" s="21"/>
      <c r="N12" s="21"/>
      <c r="O12" s="21"/>
      <c r="P12" s="21"/>
      <c r="Q12" s="21"/>
      <c r="R12" s="21"/>
      <c r="S12" s="21"/>
      <c r="T12" s="21"/>
      <c r="U12" s="21"/>
      <c r="V12" s="21"/>
      <c r="W12" s="21"/>
      <c r="X12" s="21"/>
      <c r="Y12" s="21"/>
      <c r="Z12" s="21"/>
    </row>
    <row r="13" spans="1:26" ht="57" x14ac:dyDescent="0.2">
      <c r="A13" s="57"/>
      <c r="B13" s="58" t="s">
        <v>357</v>
      </c>
      <c r="C13" s="426" t="s">
        <v>358</v>
      </c>
      <c r="D13" s="426" t="s">
        <v>359</v>
      </c>
      <c r="E13" s="426" t="s">
        <v>360</v>
      </c>
      <c r="F13" s="427" t="s">
        <v>361</v>
      </c>
      <c r="G13" s="428" t="s">
        <v>362</v>
      </c>
      <c r="H13" s="429">
        <v>0</v>
      </c>
      <c r="I13" s="430">
        <v>0</v>
      </c>
      <c r="J13" s="21"/>
      <c r="K13" s="21"/>
      <c r="L13" s="21"/>
      <c r="M13" s="21"/>
      <c r="N13" s="21"/>
      <c r="O13" s="21"/>
      <c r="P13" s="21"/>
      <c r="Q13" s="21"/>
      <c r="R13" s="21"/>
      <c r="S13" s="21"/>
      <c r="T13" s="21"/>
      <c r="U13" s="21"/>
      <c r="V13" s="21"/>
      <c r="W13" s="21"/>
      <c r="X13" s="21"/>
      <c r="Y13" s="21"/>
      <c r="Z13" s="21"/>
    </row>
    <row r="14" spans="1:26" ht="57" x14ac:dyDescent="0.2">
      <c r="A14" s="21"/>
      <c r="B14" s="58" t="s">
        <v>363</v>
      </c>
      <c r="C14" s="426" t="s">
        <v>364</v>
      </c>
      <c r="D14" s="426" t="s">
        <v>360</v>
      </c>
      <c r="E14" s="431" t="s">
        <v>365</v>
      </c>
      <c r="F14" s="427" t="s">
        <v>361</v>
      </c>
      <c r="G14" s="428" t="s">
        <v>366</v>
      </c>
      <c r="H14" s="432">
        <v>0</v>
      </c>
      <c r="I14" s="433">
        <v>0</v>
      </c>
      <c r="J14" s="21"/>
      <c r="K14" s="21"/>
      <c r="L14" s="21"/>
      <c r="M14" s="21"/>
      <c r="N14" s="21"/>
      <c r="O14" s="21"/>
      <c r="P14" s="21"/>
      <c r="Q14" s="21"/>
      <c r="R14" s="21"/>
      <c r="S14" s="21"/>
      <c r="T14" s="21"/>
      <c r="U14" s="21"/>
      <c r="V14" s="21"/>
      <c r="W14" s="21"/>
      <c r="X14" s="21"/>
      <c r="Y14" s="21"/>
      <c r="Z14" s="21"/>
    </row>
    <row r="15" spans="1:26" ht="57" x14ac:dyDescent="0.2">
      <c r="A15" s="21"/>
      <c r="B15" s="58" t="s">
        <v>367</v>
      </c>
      <c r="C15" s="426" t="s">
        <v>368</v>
      </c>
      <c r="D15" s="426" t="s">
        <v>360</v>
      </c>
      <c r="E15" s="431" t="s">
        <v>369</v>
      </c>
      <c r="F15" s="427" t="s">
        <v>361</v>
      </c>
      <c r="G15" s="428" t="s">
        <v>366</v>
      </c>
      <c r="H15" s="432">
        <v>0</v>
      </c>
      <c r="I15" s="433">
        <v>0</v>
      </c>
      <c r="J15" s="21"/>
      <c r="K15" s="21"/>
      <c r="L15" s="21"/>
      <c r="M15" s="21"/>
      <c r="N15" s="21"/>
      <c r="O15" s="21"/>
      <c r="P15" s="21"/>
      <c r="Q15" s="21"/>
      <c r="R15" s="21"/>
      <c r="S15" s="21"/>
      <c r="T15" s="21"/>
      <c r="U15" s="21"/>
      <c r="V15" s="21"/>
      <c r="W15" s="21"/>
      <c r="X15" s="21"/>
      <c r="Y15" s="21"/>
      <c r="Z15" s="21"/>
    </row>
    <row r="16" spans="1:26" ht="57" x14ac:dyDescent="0.2">
      <c r="A16" s="21"/>
      <c r="B16" s="58" t="s">
        <v>370</v>
      </c>
      <c r="C16" s="426" t="s">
        <v>371</v>
      </c>
      <c r="D16" s="426" t="s">
        <v>360</v>
      </c>
      <c r="E16" s="431" t="s">
        <v>372</v>
      </c>
      <c r="F16" s="427" t="s">
        <v>361</v>
      </c>
      <c r="G16" s="428" t="s">
        <v>366</v>
      </c>
      <c r="H16" s="432">
        <v>0</v>
      </c>
      <c r="I16" s="433">
        <v>0</v>
      </c>
      <c r="J16" s="21"/>
      <c r="K16" s="21"/>
      <c r="L16" s="21"/>
      <c r="M16" s="21"/>
      <c r="N16" s="21"/>
      <c r="O16" s="21"/>
      <c r="P16" s="21"/>
      <c r="Q16" s="21"/>
      <c r="R16" s="21"/>
      <c r="S16" s="21"/>
      <c r="T16" s="21"/>
      <c r="U16" s="21"/>
      <c r="V16" s="21"/>
      <c r="W16" s="21"/>
      <c r="X16" s="21"/>
      <c r="Y16" s="21"/>
      <c r="Z16" s="21"/>
    </row>
    <row r="17" spans="1:26" ht="57" x14ac:dyDescent="0.2">
      <c r="A17" s="21"/>
      <c r="B17" s="58" t="s">
        <v>373</v>
      </c>
      <c r="C17" s="426" t="s">
        <v>374</v>
      </c>
      <c r="D17" s="426" t="s">
        <v>360</v>
      </c>
      <c r="E17" s="434" t="s">
        <v>375</v>
      </c>
      <c r="F17" s="427" t="s">
        <v>361</v>
      </c>
      <c r="G17" s="428" t="s">
        <v>366</v>
      </c>
      <c r="H17" s="432">
        <v>0</v>
      </c>
      <c r="I17" s="433">
        <v>0</v>
      </c>
      <c r="J17" s="21"/>
      <c r="K17" s="21"/>
      <c r="L17" s="21"/>
      <c r="M17" s="21"/>
      <c r="N17" s="21"/>
      <c r="O17" s="21"/>
      <c r="P17" s="21"/>
      <c r="Q17" s="21"/>
      <c r="R17" s="21"/>
      <c r="S17" s="21"/>
      <c r="T17" s="21"/>
      <c r="U17" s="21"/>
      <c r="V17" s="21"/>
      <c r="W17" s="21"/>
      <c r="X17" s="21"/>
      <c r="Y17" s="21"/>
      <c r="Z17" s="21"/>
    </row>
    <row r="18" spans="1:26" ht="57" x14ac:dyDescent="0.2">
      <c r="A18" s="21"/>
      <c r="B18" s="58" t="s">
        <v>376</v>
      </c>
      <c r="C18" s="426" t="s">
        <v>377</v>
      </c>
      <c r="D18" s="426" t="s">
        <v>360</v>
      </c>
      <c r="E18" s="426" t="s">
        <v>378</v>
      </c>
      <c r="F18" s="427" t="s">
        <v>361</v>
      </c>
      <c r="G18" s="428" t="s">
        <v>366</v>
      </c>
      <c r="H18" s="432">
        <v>0</v>
      </c>
      <c r="I18" s="433">
        <v>0</v>
      </c>
      <c r="J18" s="21"/>
      <c r="K18" s="21"/>
      <c r="L18" s="21"/>
      <c r="M18" s="21"/>
      <c r="N18" s="21"/>
      <c r="O18" s="21"/>
      <c r="P18" s="21"/>
      <c r="Q18" s="21"/>
      <c r="R18" s="21"/>
      <c r="S18" s="21"/>
      <c r="T18" s="21"/>
      <c r="U18" s="21"/>
      <c r="V18" s="21"/>
      <c r="W18" s="21"/>
      <c r="X18" s="21"/>
      <c r="Y18" s="21"/>
      <c r="Z18" s="21"/>
    </row>
    <row r="19" spans="1:26" ht="57" x14ac:dyDescent="0.2">
      <c r="A19" s="21"/>
      <c r="B19" s="58" t="s">
        <v>379</v>
      </c>
      <c r="C19" s="426" t="s">
        <v>380</v>
      </c>
      <c r="D19" s="426" t="s">
        <v>360</v>
      </c>
      <c r="E19" s="431" t="s">
        <v>381</v>
      </c>
      <c r="F19" s="427" t="s">
        <v>361</v>
      </c>
      <c r="G19" s="428" t="s">
        <v>366</v>
      </c>
      <c r="H19" s="432">
        <v>0</v>
      </c>
      <c r="I19" s="433">
        <v>0</v>
      </c>
      <c r="J19" s="21"/>
      <c r="K19" s="21"/>
      <c r="L19" s="21"/>
      <c r="M19" s="21"/>
      <c r="N19" s="21"/>
      <c r="O19" s="21"/>
      <c r="P19" s="21"/>
      <c r="Q19" s="21"/>
      <c r="R19" s="21"/>
      <c r="S19" s="21"/>
      <c r="T19" s="21"/>
      <c r="U19" s="21"/>
      <c r="V19" s="21"/>
      <c r="W19" s="21"/>
      <c r="X19" s="21"/>
      <c r="Y19" s="21"/>
      <c r="Z19" s="21"/>
    </row>
    <row r="20" spans="1:26" ht="57" x14ac:dyDescent="0.2">
      <c r="A20" s="21"/>
      <c r="B20" s="58" t="s">
        <v>382</v>
      </c>
      <c r="C20" s="426" t="s">
        <v>383</v>
      </c>
      <c r="D20" s="426" t="s">
        <v>360</v>
      </c>
      <c r="E20" s="431" t="s">
        <v>384</v>
      </c>
      <c r="F20" s="427" t="s">
        <v>361</v>
      </c>
      <c r="G20" s="428" t="s">
        <v>366</v>
      </c>
      <c r="H20" s="432">
        <v>0</v>
      </c>
      <c r="I20" s="433">
        <v>0</v>
      </c>
      <c r="J20" s="21"/>
      <c r="K20" s="21"/>
      <c r="L20" s="21"/>
      <c r="M20" s="21"/>
      <c r="N20" s="21"/>
      <c r="O20" s="21"/>
      <c r="P20" s="21"/>
      <c r="Q20" s="21"/>
      <c r="R20" s="21"/>
      <c r="S20" s="21"/>
      <c r="T20" s="21"/>
      <c r="U20" s="21"/>
      <c r="V20" s="21"/>
      <c r="W20" s="21"/>
      <c r="X20" s="21"/>
      <c r="Y20" s="21"/>
      <c r="Z20" s="21"/>
    </row>
    <row r="21" spans="1:26" ht="57" x14ac:dyDescent="0.2">
      <c r="A21" s="21"/>
      <c r="B21" s="58" t="s">
        <v>385</v>
      </c>
      <c r="C21" s="426" t="s">
        <v>386</v>
      </c>
      <c r="D21" s="426" t="s">
        <v>360</v>
      </c>
      <c r="E21" s="431" t="s">
        <v>387</v>
      </c>
      <c r="F21" s="427" t="s">
        <v>361</v>
      </c>
      <c r="G21" s="428" t="s">
        <v>366</v>
      </c>
      <c r="H21" s="432">
        <v>0</v>
      </c>
      <c r="I21" s="433">
        <v>0</v>
      </c>
      <c r="J21" s="21"/>
      <c r="K21" s="21"/>
      <c r="L21" s="21"/>
      <c r="M21" s="21"/>
      <c r="N21" s="21"/>
      <c r="O21" s="21"/>
      <c r="P21" s="21"/>
      <c r="Q21" s="21"/>
      <c r="R21" s="21"/>
      <c r="S21" s="21"/>
      <c r="T21" s="21"/>
      <c r="U21" s="21"/>
      <c r="V21" s="21"/>
      <c r="W21" s="21"/>
      <c r="X21" s="21"/>
      <c r="Y21" s="21"/>
      <c r="Z21" s="21"/>
    </row>
    <row r="22" spans="1:26" ht="71.25" x14ac:dyDescent="0.2">
      <c r="A22" s="21"/>
      <c r="B22" s="58" t="s">
        <v>388</v>
      </c>
      <c r="C22" s="426" t="s">
        <v>389</v>
      </c>
      <c r="D22" s="426" t="s">
        <v>360</v>
      </c>
      <c r="E22" s="431" t="s">
        <v>390</v>
      </c>
      <c r="F22" s="427" t="s">
        <v>361</v>
      </c>
      <c r="G22" s="428" t="s">
        <v>366</v>
      </c>
      <c r="H22" s="432">
        <v>0</v>
      </c>
      <c r="I22" s="433">
        <v>0</v>
      </c>
      <c r="J22" s="21"/>
      <c r="K22" s="21"/>
      <c r="L22" s="21"/>
      <c r="M22" s="21"/>
      <c r="N22" s="21"/>
      <c r="O22" s="21"/>
      <c r="P22" s="21"/>
      <c r="Q22" s="21"/>
      <c r="R22" s="21"/>
      <c r="S22" s="21"/>
      <c r="T22" s="21"/>
      <c r="U22" s="21"/>
      <c r="V22" s="21"/>
      <c r="W22" s="21"/>
      <c r="X22" s="21"/>
      <c r="Y22" s="21"/>
      <c r="Z22" s="21"/>
    </row>
    <row r="23" spans="1:26" ht="57" x14ac:dyDescent="0.2">
      <c r="A23" s="21"/>
      <c r="B23" s="58" t="s">
        <v>391</v>
      </c>
      <c r="C23" s="426" t="s">
        <v>392</v>
      </c>
      <c r="D23" s="426" t="s">
        <v>360</v>
      </c>
      <c r="E23" s="431" t="s">
        <v>393</v>
      </c>
      <c r="F23" s="427" t="s">
        <v>361</v>
      </c>
      <c r="G23" s="428" t="s">
        <v>366</v>
      </c>
      <c r="H23" s="432">
        <v>0</v>
      </c>
      <c r="I23" s="433">
        <v>0</v>
      </c>
      <c r="J23" s="21"/>
      <c r="K23" s="21"/>
      <c r="L23" s="21"/>
      <c r="M23" s="21"/>
      <c r="N23" s="21"/>
      <c r="O23" s="21"/>
      <c r="P23" s="21"/>
      <c r="Q23" s="21"/>
      <c r="R23" s="21"/>
      <c r="S23" s="21"/>
      <c r="T23" s="21"/>
      <c r="U23" s="21"/>
      <c r="V23" s="21"/>
      <c r="W23" s="21"/>
      <c r="X23" s="21"/>
      <c r="Y23" s="21"/>
      <c r="Z23" s="21"/>
    </row>
    <row r="24" spans="1:26" ht="57" x14ac:dyDescent="0.2">
      <c r="A24" s="21"/>
      <c r="B24" s="58" t="s">
        <v>394</v>
      </c>
      <c r="C24" s="426" t="s">
        <v>395</v>
      </c>
      <c r="D24" s="426" t="s">
        <v>360</v>
      </c>
      <c r="E24" s="426" t="s">
        <v>396</v>
      </c>
      <c r="F24" s="427" t="s">
        <v>361</v>
      </c>
      <c r="G24" s="428" t="s">
        <v>366</v>
      </c>
      <c r="H24" s="432">
        <v>0</v>
      </c>
      <c r="I24" s="433">
        <v>0</v>
      </c>
      <c r="J24" s="21"/>
      <c r="K24" s="21"/>
      <c r="L24" s="21"/>
      <c r="M24" s="21"/>
      <c r="N24" s="21"/>
      <c r="O24" s="21"/>
      <c r="P24" s="21"/>
      <c r="Q24" s="21"/>
      <c r="R24" s="21"/>
      <c r="S24" s="21"/>
      <c r="T24" s="21"/>
      <c r="U24" s="21"/>
      <c r="V24" s="21"/>
      <c r="W24" s="21"/>
      <c r="X24" s="21"/>
      <c r="Y24" s="21"/>
      <c r="Z24" s="21"/>
    </row>
    <row r="25" spans="1:26" ht="57" x14ac:dyDescent="0.2">
      <c r="A25" s="21"/>
      <c r="B25" s="58" t="s">
        <v>397</v>
      </c>
      <c r="C25" s="426" t="s">
        <v>398</v>
      </c>
      <c r="D25" s="426" t="s">
        <v>360</v>
      </c>
      <c r="E25" s="426" t="s">
        <v>399</v>
      </c>
      <c r="F25" s="427" t="s">
        <v>361</v>
      </c>
      <c r="G25" s="428" t="s">
        <v>366</v>
      </c>
      <c r="H25" s="432">
        <v>0</v>
      </c>
      <c r="I25" s="433">
        <v>0</v>
      </c>
      <c r="J25" s="21"/>
      <c r="K25" s="21"/>
      <c r="L25" s="21"/>
      <c r="M25" s="21"/>
      <c r="N25" s="21"/>
      <c r="O25" s="21"/>
      <c r="P25" s="21"/>
      <c r="Q25" s="21"/>
      <c r="R25" s="21"/>
      <c r="S25" s="21"/>
      <c r="T25" s="21"/>
      <c r="U25" s="21"/>
      <c r="V25" s="21"/>
      <c r="W25" s="21"/>
      <c r="X25" s="21"/>
      <c r="Y25" s="21"/>
      <c r="Z25" s="21"/>
    </row>
    <row r="26" spans="1:26" ht="57.75" thickBot="1" x14ac:dyDescent="0.25">
      <c r="A26" s="21"/>
      <c r="B26" s="59" t="s">
        <v>400</v>
      </c>
      <c r="C26" s="435" t="s">
        <v>401</v>
      </c>
      <c r="D26" s="435" t="s">
        <v>360</v>
      </c>
      <c r="E26" s="424" t="s">
        <v>402</v>
      </c>
      <c r="F26" s="436" t="s">
        <v>361</v>
      </c>
      <c r="G26" s="437" t="s">
        <v>366</v>
      </c>
      <c r="H26" s="438">
        <v>0</v>
      </c>
      <c r="I26" s="439">
        <v>0</v>
      </c>
      <c r="J26" s="21"/>
      <c r="K26" s="21"/>
      <c r="L26" s="21"/>
      <c r="M26" s="21"/>
      <c r="N26" s="21"/>
      <c r="O26" s="21"/>
      <c r="P26" s="21"/>
      <c r="Q26" s="21"/>
      <c r="R26" s="21"/>
      <c r="S26" s="21"/>
      <c r="T26" s="21"/>
      <c r="U26" s="21"/>
      <c r="V26" s="21"/>
      <c r="W26" s="21"/>
      <c r="X26" s="21"/>
      <c r="Y26" s="21"/>
      <c r="Z26" s="21"/>
    </row>
    <row r="27" spans="1:26" customFormat="1" ht="15" x14ac:dyDescent="0.25">
      <c r="A27" s="21"/>
      <c r="B27" s="26"/>
      <c r="C27" s="26"/>
      <c r="D27" s="26"/>
      <c r="E27" s="26"/>
      <c r="F27" s="26"/>
      <c r="G27" s="26"/>
      <c r="H27" s="26"/>
      <c r="I27" s="26"/>
      <c r="J27" s="26"/>
      <c r="K27" s="21"/>
      <c r="L27" s="21"/>
      <c r="M27" s="21"/>
      <c r="N27" s="21"/>
      <c r="O27" s="21"/>
      <c r="P27" s="21"/>
      <c r="Q27" s="21"/>
      <c r="R27" s="21"/>
      <c r="S27" s="21"/>
      <c r="T27" s="21"/>
      <c r="U27" s="21"/>
      <c r="V27" s="21"/>
      <c r="W27" s="21"/>
      <c r="X27" s="21"/>
      <c r="Y27" s="21"/>
      <c r="Z27" s="21"/>
    </row>
    <row r="28" spans="1:26" customFormat="1" ht="15" x14ac:dyDescent="0.25">
      <c r="A28" s="21"/>
      <c r="B28" s="26"/>
      <c r="C28" s="26"/>
      <c r="D28" s="26"/>
      <c r="E28" s="26"/>
      <c r="F28" s="26"/>
      <c r="G28" s="26"/>
      <c r="H28" s="26"/>
      <c r="I28" s="26"/>
      <c r="J28" s="26"/>
      <c r="K28" s="21"/>
      <c r="L28" s="21"/>
      <c r="M28" s="21"/>
      <c r="N28" s="21"/>
      <c r="O28" s="21"/>
      <c r="P28" s="21"/>
      <c r="Q28" s="21"/>
      <c r="R28" s="21"/>
      <c r="S28" s="21"/>
      <c r="T28" s="21"/>
      <c r="U28" s="21"/>
      <c r="V28" s="21"/>
      <c r="W28" s="21"/>
      <c r="X28" s="21"/>
      <c r="Y28" s="21"/>
      <c r="Z28" s="21"/>
    </row>
    <row r="29" spans="1:26" customFormat="1" ht="15" x14ac:dyDescent="0.25">
      <c r="A29" s="21"/>
      <c r="B29" s="26"/>
      <c r="C29" s="26"/>
      <c r="D29" s="26"/>
      <c r="E29" s="26"/>
      <c r="F29" s="26"/>
      <c r="G29" s="26"/>
      <c r="H29" s="26"/>
      <c r="I29" s="26"/>
      <c r="J29" s="26"/>
      <c r="K29" s="21"/>
      <c r="L29" s="21"/>
      <c r="M29" s="21"/>
      <c r="N29" s="21"/>
      <c r="O29" s="21"/>
      <c r="P29" s="21"/>
      <c r="Q29" s="21"/>
      <c r="R29" s="21"/>
      <c r="S29" s="21"/>
      <c r="T29" s="21"/>
      <c r="U29" s="21"/>
      <c r="V29" s="21"/>
      <c r="W29" s="21"/>
      <c r="X29" s="21"/>
      <c r="Y29" s="21"/>
      <c r="Z29" s="21"/>
    </row>
    <row r="30" spans="1:26" customFormat="1" ht="15" x14ac:dyDescent="0.25">
      <c r="A30" s="21"/>
      <c r="B30" s="26"/>
      <c r="C30" s="26"/>
      <c r="D30" s="26"/>
      <c r="E30" s="26"/>
      <c r="F30" s="26"/>
      <c r="G30" s="26"/>
      <c r="H30" s="26"/>
      <c r="I30" s="26"/>
      <c r="J30" s="26"/>
      <c r="K30" s="21"/>
      <c r="L30" s="21"/>
      <c r="M30" s="21"/>
      <c r="N30" s="21"/>
      <c r="O30" s="21"/>
      <c r="P30" s="21"/>
      <c r="Q30" s="21"/>
      <c r="R30" s="21"/>
      <c r="S30" s="21"/>
      <c r="T30" s="21"/>
      <c r="U30" s="21"/>
      <c r="V30" s="21"/>
      <c r="W30" s="21"/>
      <c r="X30" s="21"/>
      <c r="Y30" s="21"/>
      <c r="Z30" s="21"/>
    </row>
    <row r="31" spans="1:26" customFormat="1" ht="15" x14ac:dyDescent="0.25">
      <c r="A31" s="21"/>
      <c r="B31" s="26"/>
      <c r="C31" s="26"/>
      <c r="D31" s="26"/>
      <c r="E31" s="26"/>
      <c r="F31" s="26"/>
      <c r="G31" s="26"/>
      <c r="H31" s="26"/>
      <c r="I31" s="26"/>
      <c r="J31" s="26"/>
      <c r="K31" s="21"/>
      <c r="L31" s="21"/>
      <c r="M31" s="21"/>
      <c r="N31" s="21"/>
      <c r="O31" s="21"/>
      <c r="P31" s="21"/>
      <c r="Q31" s="21"/>
      <c r="R31" s="21"/>
      <c r="S31" s="21"/>
      <c r="T31" s="21"/>
      <c r="U31" s="21"/>
      <c r="V31" s="21"/>
      <c r="W31" s="21"/>
      <c r="X31" s="21"/>
      <c r="Y31" s="21"/>
      <c r="Z31" s="21"/>
    </row>
    <row r="32" spans="1:26" customFormat="1" ht="15" x14ac:dyDescent="0.25">
      <c r="A32" s="21"/>
      <c r="B32" s="26"/>
      <c r="C32" s="26"/>
      <c r="D32" s="26"/>
      <c r="E32" s="26"/>
      <c r="F32" s="26"/>
      <c r="G32" s="26"/>
      <c r="H32" s="26"/>
      <c r="I32" s="26"/>
      <c r="J32" s="26"/>
      <c r="K32" s="21"/>
      <c r="L32" s="21"/>
      <c r="M32" s="21"/>
      <c r="N32" s="21"/>
      <c r="O32" s="21"/>
      <c r="P32" s="21"/>
      <c r="Q32" s="21"/>
      <c r="R32" s="21"/>
      <c r="S32" s="21"/>
      <c r="T32" s="21"/>
      <c r="U32" s="21"/>
      <c r="V32" s="21"/>
      <c r="W32" s="21"/>
      <c r="X32" s="21"/>
      <c r="Y32" s="21"/>
      <c r="Z32" s="21"/>
    </row>
    <row r="33" spans="1:26" customFormat="1" ht="15" x14ac:dyDescent="0.25">
      <c r="A33" s="21"/>
      <c r="B33" s="26"/>
      <c r="C33" s="26"/>
      <c r="D33" s="26"/>
      <c r="E33" s="26"/>
      <c r="F33" s="26"/>
      <c r="G33" s="26"/>
      <c r="H33" s="26"/>
      <c r="I33" s="26"/>
      <c r="J33" s="26"/>
      <c r="K33" s="21"/>
      <c r="L33" s="21"/>
      <c r="M33" s="21"/>
      <c r="N33" s="21"/>
      <c r="O33" s="21"/>
      <c r="P33" s="21"/>
      <c r="Q33" s="21"/>
      <c r="R33" s="21"/>
      <c r="S33" s="21"/>
      <c r="T33" s="21"/>
      <c r="U33" s="21"/>
      <c r="V33" s="21"/>
      <c r="W33" s="21"/>
      <c r="X33" s="21"/>
      <c r="Y33" s="21"/>
      <c r="Z33" s="21"/>
    </row>
    <row r="34" spans="1:26" customFormat="1" ht="15" x14ac:dyDescent="0.25">
      <c r="A34" s="21"/>
      <c r="B34" s="26"/>
      <c r="C34" s="26"/>
      <c r="D34" s="26"/>
      <c r="E34" s="26"/>
      <c r="F34" s="26"/>
      <c r="G34" s="26"/>
      <c r="H34" s="26"/>
      <c r="I34" s="26"/>
      <c r="J34" s="26"/>
      <c r="K34" s="21"/>
      <c r="L34" s="21"/>
      <c r="M34" s="21"/>
      <c r="N34" s="21"/>
      <c r="O34" s="21"/>
      <c r="P34" s="21"/>
      <c r="Q34" s="21"/>
      <c r="R34" s="21"/>
      <c r="S34" s="21"/>
      <c r="T34" s="21"/>
      <c r="U34" s="21"/>
      <c r="V34" s="21"/>
      <c r="W34" s="21"/>
      <c r="X34" s="21"/>
      <c r="Y34" s="21"/>
      <c r="Z34" s="21"/>
    </row>
    <row r="35" spans="1:26" customFormat="1" ht="15"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customFormat="1" ht="15"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customFormat="1" ht="15"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customFormat="1" ht="15"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customFormat="1" ht="15"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customFormat="1" ht="15"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customFormat="1" ht="15"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customFormat="1" ht="15"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customFormat="1" ht="15"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customFormat="1" ht="15"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customFormat="1" ht="15"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customFormat="1" ht="15"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customFormat="1" ht="15"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customFormat="1" ht="15"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customFormat="1" ht="15"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customFormat="1" ht="15"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customFormat="1" ht="15"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customFormat="1" ht="15"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customFormat="1" ht="15"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customFormat="1" ht="15"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customFormat="1" ht="15"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customFormat="1" ht="15"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customFormat="1" ht="15"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customFormat="1" ht="15"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customFormat="1" ht="15"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customFormat="1" ht="15"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customFormat="1" ht="15"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customFormat="1" ht="15"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customFormat="1" ht="15"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sheetData>
  <mergeCells count="6">
    <mergeCell ref="B3:D3"/>
    <mergeCell ref="F3:H3"/>
    <mergeCell ref="C4:D4"/>
    <mergeCell ref="C5:D5"/>
    <mergeCell ref="B11:F11"/>
    <mergeCell ref="H11:I11"/>
  </mergeCells>
  <hyperlinks>
    <hyperlink ref="B1" location="Contents!A1" display="Back to Contents"/>
  </hyperlinks>
  <pageMargins left="0.70000000000000007" right="0.70000000000000007" top="0.75" bottom="0.75" header="0.30000000000000004" footer="0.30000000000000004"/>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31"/>
  <sheetViews>
    <sheetView zoomScaleNormal="100" workbookViewId="0">
      <selection activeCell="B1" sqref="B1"/>
    </sheetView>
  </sheetViews>
  <sheetFormatPr defaultColWidth="9.5703125" defaultRowHeight="14.25" x14ac:dyDescent="0.2"/>
  <cols>
    <col min="1" max="1" width="9.28515625" style="22" customWidth="1"/>
    <col min="2" max="2" width="22.5703125" style="22" customWidth="1"/>
    <col min="3" max="3" width="117.42578125" style="22" customWidth="1"/>
    <col min="4" max="4" width="24.140625" style="22" customWidth="1"/>
    <col min="5" max="5" width="77.140625" style="22" bestFit="1" customWidth="1"/>
    <col min="6" max="6" width="9.5703125" style="22" customWidth="1"/>
    <col min="7" max="16384" width="9.5703125" style="22"/>
  </cols>
  <sheetData>
    <row r="1" spans="1:47" s="21" customFormat="1" ht="15" customHeight="1" x14ac:dyDescent="0.2">
      <c r="B1" s="31" t="s">
        <v>44</v>
      </c>
    </row>
    <row r="2" spans="1:47" ht="1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row>
    <row r="3" spans="1:47" ht="20.25" customHeight="1" thickBot="1" x14ac:dyDescent="0.25">
      <c r="A3" s="21"/>
      <c r="B3" s="494" t="s">
        <v>64</v>
      </c>
      <c r="C3" s="494"/>
      <c r="D3" s="494"/>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row>
    <row r="4" spans="1:47" ht="15" thickBot="1" x14ac:dyDescent="0.25">
      <c r="A4" s="21"/>
      <c r="B4" s="60" t="s">
        <v>1</v>
      </c>
      <c r="C4" s="491" t="s">
        <v>2</v>
      </c>
      <c r="D4" s="49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row>
    <row r="5" spans="1:47" ht="15" thickBot="1" x14ac:dyDescent="0.25">
      <c r="A5" s="21"/>
      <c r="B5" s="61" t="s">
        <v>3</v>
      </c>
      <c r="C5" s="495" t="s">
        <v>403</v>
      </c>
      <c r="D5" s="495"/>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row>
    <row r="6" spans="1:47" x14ac:dyDescent="0.2">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row>
    <row r="7" spans="1:47" ht="30.95" customHeight="1" x14ac:dyDescent="0.2">
      <c r="A7" s="21"/>
      <c r="B7" s="496" t="s">
        <v>65</v>
      </c>
      <c r="C7" s="496"/>
      <c r="D7" s="496"/>
      <c r="E7" s="496"/>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row>
    <row r="8" spans="1:47" ht="15" x14ac:dyDescent="0.25">
      <c r="A8" s="21"/>
      <c r="B8" s="62" t="s">
        <v>66</v>
      </c>
      <c r="C8" s="47"/>
      <c r="D8" s="47"/>
      <c r="E8" s="48"/>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row>
    <row r="9" spans="1:47" x14ac:dyDescent="0.2">
      <c r="A9" s="21"/>
      <c r="B9" s="63"/>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row>
    <row r="10" spans="1:47" ht="15" thickBot="1" x14ac:dyDescent="0.25">
      <c r="A10" s="21"/>
      <c r="B10" s="63"/>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row>
    <row r="11" spans="1:47" ht="18" customHeight="1" thickBot="1" x14ac:dyDescent="0.25">
      <c r="A11" s="21"/>
      <c r="B11" s="497" t="s">
        <v>67</v>
      </c>
      <c r="C11" s="497"/>
      <c r="D11" s="498" t="s">
        <v>68</v>
      </c>
      <c r="E11" s="498"/>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row>
    <row r="12" spans="1:47" ht="62.1" customHeight="1" thickBot="1" x14ac:dyDescent="0.25">
      <c r="A12" s="21"/>
      <c r="B12" s="64" t="s">
        <v>69</v>
      </c>
      <c r="C12" s="65" t="s">
        <v>70</v>
      </c>
      <c r="D12" s="65" t="s">
        <v>71</v>
      </c>
      <c r="E12" s="66" t="s">
        <v>72</v>
      </c>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row>
    <row r="13" spans="1:47" customFormat="1" ht="15" x14ac:dyDescent="0.25">
      <c r="A13" s="21"/>
      <c r="B13" s="440">
        <v>168304</v>
      </c>
      <c r="C13" s="441" t="s">
        <v>404</v>
      </c>
      <c r="D13" s="440" t="s">
        <v>405</v>
      </c>
      <c r="E13" s="442" t="s">
        <v>406</v>
      </c>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2"/>
    </row>
    <row r="14" spans="1:47" customFormat="1" ht="15" x14ac:dyDescent="0.25">
      <c r="A14" s="21"/>
      <c r="B14" s="440">
        <v>168306</v>
      </c>
      <c r="C14" s="441" t="s">
        <v>407</v>
      </c>
      <c r="D14" s="440" t="s">
        <v>408</v>
      </c>
      <c r="E14" s="442" t="s">
        <v>406</v>
      </c>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2"/>
    </row>
    <row r="15" spans="1:47" customFormat="1" ht="15" x14ac:dyDescent="0.25">
      <c r="A15" s="21"/>
      <c r="B15" s="440">
        <v>172472</v>
      </c>
      <c r="C15" s="441" t="s">
        <v>409</v>
      </c>
      <c r="D15" s="440" t="s">
        <v>410</v>
      </c>
      <c r="E15" s="442" t="s">
        <v>411</v>
      </c>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2"/>
    </row>
    <row r="16" spans="1:47" customFormat="1" ht="15" x14ac:dyDescent="0.25">
      <c r="A16" s="21"/>
      <c r="B16" s="440">
        <v>172789</v>
      </c>
      <c r="C16" s="441" t="s">
        <v>412</v>
      </c>
      <c r="D16" s="440" t="s">
        <v>413</v>
      </c>
      <c r="E16" s="442" t="s">
        <v>414</v>
      </c>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2"/>
    </row>
    <row r="17" spans="1:47" customFormat="1" ht="15" x14ac:dyDescent="0.25">
      <c r="A17" s="21"/>
      <c r="B17" s="440">
        <v>176019</v>
      </c>
      <c r="C17" s="441" t="s">
        <v>415</v>
      </c>
      <c r="D17" s="440" t="s">
        <v>416</v>
      </c>
      <c r="E17" s="442" t="s">
        <v>417</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2"/>
    </row>
    <row r="18" spans="1:47" customFormat="1" ht="15" x14ac:dyDescent="0.25">
      <c r="A18" s="21"/>
      <c r="B18" s="443">
        <v>185719</v>
      </c>
      <c r="C18" s="444" t="s">
        <v>418</v>
      </c>
      <c r="D18" s="443" t="s">
        <v>419</v>
      </c>
      <c r="E18" s="445" t="s">
        <v>411</v>
      </c>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row>
    <row r="19" spans="1:47" customFormat="1" ht="15" x14ac:dyDescent="0.25">
      <c r="A19" s="21"/>
      <c r="B19" s="443">
        <v>185722</v>
      </c>
      <c r="C19" s="444" t="s">
        <v>420</v>
      </c>
      <c r="D19" s="443" t="s">
        <v>419</v>
      </c>
      <c r="E19" s="445" t="s">
        <v>411</v>
      </c>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row>
    <row r="20" spans="1:47" customFormat="1" ht="15" x14ac:dyDescent="0.25">
      <c r="A20" s="21"/>
      <c r="B20" s="443">
        <v>185729</v>
      </c>
      <c r="C20" s="444" t="s">
        <v>421</v>
      </c>
      <c r="D20" s="443" t="s">
        <v>410</v>
      </c>
      <c r="E20" s="445" t="s">
        <v>422</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row>
    <row r="21" spans="1:47" customFormat="1" ht="15" x14ac:dyDescent="0.25">
      <c r="A21" s="21"/>
      <c r="B21" s="443">
        <v>185730</v>
      </c>
      <c r="C21" s="444" t="s">
        <v>421</v>
      </c>
      <c r="D21" s="443" t="s">
        <v>410</v>
      </c>
      <c r="E21" s="445" t="s">
        <v>422</v>
      </c>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row>
    <row r="22" spans="1:47" customFormat="1" ht="15" x14ac:dyDescent="0.25">
      <c r="A22" s="21"/>
      <c r="B22" s="443">
        <v>185735</v>
      </c>
      <c r="C22" s="444" t="s">
        <v>423</v>
      </c>
      <c r="D22" s="443" t="s">
        <v>424</v>
      </c>
      <c r="E22" s="445" t="s">
        <v>422</v>
      </c>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row>
    <row r="23" spans="1:47" customFormat="1" ht="15" x14ac:dyDescent="0.25">
      <c r="A23" s="21"/>
      <c r="B23" s="443">
        <v>185739</v>
      </c>
      <c r="C23" s="444" t="s">
        <v>425</v>
      </c>
      <c r="D23" s="443" t="s">
        <v>424</v>
      </c>
      <c r="E23" s="445" t="s">
        <v>422</v>
      </c>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row>
    <row r="24" spans="1:47" customFormat="1" ht="15" x14ac:dyDescent="0.25">
      <c r="A24" s="21"/>
      <c r="B24" s="443">
        <v>185740</v>
      </c>
      <c r="C24" s="444" t="s">
        <v>426</v>
      </c>
      <c r="D24" s="443" t="s">
        <v>424</v>
      </c>
      <c r="E24" s="445" t="s">
        <v>422</v>
      </c>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row>
    <row r="25" spans="1:47" customFormat="1" ht="15" x14ac:dyDescent="0.25">
      <c r="A25" s="21"/>
      <c r="B25" s="443">
        <v>185744</v>
      </c>
      <c r="C25" s="444" t="s">
        <v>427</v>
      </c>
      <c r="D25" s="443" t="s">
        <v>428</v>
      </c>
      <c r="E25" s="445" t="s">
        <v>422</v>
      </c>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row>
    <row r="26" spans="1:47" customFormat="1" ht="15" x14ac:dyDescent="0.25">
      <c r="A26" s="21"/>
      <c r="B26" s="443">
        <v>185748</v>
      </c>
      <c r="C26" s="444" t="s">
        <v>429</v>
      </c>
      <c r="D26" s="443" t="s">
        <v>428</v>
      </c>
      <c r="E26" s="445" t="s">
        <v>422</v>
      </c>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row>
    <row r="27" spans="1:47" customFormat="1" ht="15" x14ac:dyDescent="0.25">
      <c r="A27" s="21"/>
      <c r="B27" s="443">
        <v>185749</v>
      </c>
      <c r="C27" s="444" t="s">
        <v>429</v>
      </c>
      <c r="D27" s="443" t="s">
        <v>428</v>
      </c>
      <c r="E27" s="445" t="s">
        <v>422</v>
      </c>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row>
    <row r="28" spans="1:47" customFormat="1" ht="15" x14ac:dyDescent="0.25">
      <c r="A28" s="21"/>
      <c r="B28" s="443">
        <v>185775</v>
      </c>
      <c r="C28" s="444" t="s">
        <v>430</v>
      </c>
      <c r="D28" s="443" t="s">
        <v>431</v>
      </c>
      <c r="E28" s="445" t="s">
        <v>432</v>
      </c>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row>
    <row r="29" spans="1:47" customFormat="1" ht="15" x14ac:dyDescent="0.25">
      <c r="A29" s="21"/>
      <c r="B29" s="443">
        <v>185776</v>
      </c>
      <c r="C29" s="444" t="s">
        <v>433</v>
      </c>
      <c r="D29" s="443" t="s">
        <v>434</v>
      </c>
      <c r="E29" s="445" t="s">
        <v>432</v>
      </c>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row>
    <row r="30" spans="1:47" customFormat="1" ht="15" x14ac:dyDescent="0.25">
      <c r="A30" s="21"/>
      <c r="B30" s="443">
        <v>185778</v>
      </c>
      <c r="C30" s="444" t="s">
        <v>435</v>
      </c>
      <c r="D30" s="443" t="s">
        <v>431</v>
      </c>
      <c r="E30" s="445" t="s">
        <v>432</v>
      </c>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row>
    <row r="31" spans="1:47" customFormat="1" ht="15" x14ac:dyDescent="0.25">
      <c r="A31" s="21"/>
      <c r="B31" s="443">
        <v>185783</v>
      </c>
      <c r="C31" s="444" t="s">
        <v>436</v>
      </c>
      <c r="D31" s="443" t="s">
        <v>431</v>
      </c>
      <c r="E31" s="445" t="s">
        <v>432</v>
      </c>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row>
    <row r="32" spans="1:47" customFormat="1" ht="15" x14ac:dyDescent="0.25">
      <c r="A32" s="21"/>
      <c r="B32" s="443">
        <v>185789</v>
      </c>
      <c r="C32" s="444" t="s">
        <v>437</v>
      </c>
      <c r="D32" s="443" t="s">
        <v>438</v>
      </c>
      <c r="E32" s="445" t="s">
        <v>432</v>
      </c>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row>
    <row r="33" spans="1:47" customFormat="1" ht="15" x14ac:dyDescent="0.25">
      <c r="A33" s="21"/>
      <c r="B33" s="443">
        <v>185796</v>
      </c>
      <c r="C33" s="444" t="s">
        <v>439</v>
      </c>
      <c r="D33" s="443" t="s">
        <v>440</v>
      </c>
      <c r="E33" s="445" t="s">
        <v>432</v>
      </c>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row>
    <row r="34" spans="1:47" customFormat="1" ht="15" x14ac:dyDescent="0.25">
      <c r="A34" s="21"/>
      <c r="B34" s="443">
        <v>185798</v>
      </c>
      <c r="C34" s="444" t="s">
        <v>441</v>
      </c>
      <c r="D34" s="443" t="s">
        <v>440</v>
      </c>
      <c r="E34" s="445" t="s">
        <v>432</v>
      </c>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row>
    <row r="35" spans="1:47" customFormat="1" ht="15" x14ac:dyDescent="0.25">
      <c r="A35" s="21"/>
      <c r="B35" s="443">
        <v>185799</v>
      </c>
      <c r="C35" s="444" t="s">
        <v>442</v>
      </c>
      <c r="D35" s="443" t="s">
        <v>443</v>
      </c>
      <c r="E35" s="445" t="s">
        <v>432</v>
      </c>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row>
    <row r="36" spans="1:47" customFormat="1" ht="15" x14ac:dyDescent="0.25">
      <c r="A36" s="21"/>
      <c r="B36" s="443">
        <v>185800</v>
      </c>
      <c r="C36" s="444" t="s">
        <v>444</v>
      </c>
      <c r="D36" s="443" t="s">
        <v>443</v>
      </c>
      <c r="E36" s="445" t="s">
        <v>432</v>
      </c>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row>
    <row r="37" spans="1:47" customFormat="1" ht="15" x14ac:dyDescent="0.25">
      <c r="A37" s="21"/>
      <c r="B37" s="443">
        <v>185802</v>
      </c>
      <c r="C37" s="444" t="s">
        <v>445</v>
      </c>
      <c r="D37" s="443" t="s">
        <v>446</v>
      </c>
      <c r="E37" s="445" t="s">
        <v>432</v>
      </c>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row>
    <row r="38" spans="1:47" customFormat="1" ht="15" x14ac:dyDescent="0.25">
      <c r="A38" s="21"/>
      <c r="B38" s="443">
        <v>185807</v>
      </c>
      <c r="C38" s="444" t="s">
        <v>447</v>
      </c>
      <c r="D38" s="443" t="s">
        <v>448</v>
      </c>
      <c r="E38" s="445" t="s">
        <v>432</v>
      </c>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row>
    <row r="39" spans="1:47" customFormat="1" ht="15" x14ac:dyDescent="0.25">
      <c r="A39" s="21"/>
      <c r="B39" s="443">
        <v>185810</v>
      </c>
      <c r="C39" s="444" t="s">
        <v>449</v>
      </c>
      <c r="D39" s="443" t="s">
        <v>450</v>
      </c>
      <c r="E39" s="445" t="s">
        <v>432</v>
      </c>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row>
    <row r="40" spans="1:47" customFormat="1" ht="15" x14ac:dyDescent="0.25">
      <c r="A40" s="21"/>
      <c r="B40" s="443">
        <v>185814</v>
      </c>
      <c r="C40" s="444" t="s">
        <v>451</v>
      </c>
      <c r="D40" s="443" t="s">
        <v>452</v>
      </c>
      <c r="E40" s="445" t="s">
        <v>432</v>
      </c>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row>
    <row r="41" spans="1:47" customFormat="1" ht="15" x14ac:dyDescent="0.25">
      <c r="A41" s="21"/>
      <c r="B41" s="443">
        <v>185830</v>
      </c>
      <c r="C41" s="444" t="s">
        <v>453</v>
      </c>
      <c r="D41" s="443" t="s">
        <v>454</v>
      </c>
      <c r="E41" s="445" t="s">
        <v>432</v>
      </c>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row>
    <row r="42" spans="1:47" customFormat="1" ht="15" x14ac:dyDescent="0.25">
      <c r="A42" s="21"/>
      <c r="B42" s="443">
        <v>185836</v>
      </c>
      <c r="C42" s="444" t="s">
        <v>455</v>
      </c>
      <c r="D42" s="443" t="s">
        <v>456</v>
      </c>
      <c r="E42" s="445" t="s">
        <v>432</v>
      </c>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row>
    <row r="43" spans="1:47" customFormat="1" ht="15" x14ac:dyDescent="0.25">
      <c r="A43" s="21"/>
      <c r="B43" s="443">
        <v>185842</v>
      </c>
      <c r="C43" s="444" t="s">
        <v>457</v>
      </c>
      <c r="D43" s="443" t="s">
        <v>458</v>
      </c>
      <c r="E43" s="445" t="s">
        <v>432</v>
      </c>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row>
    <row r="44" spans="1:47" customFormat="1" ht="15" x14ac:dyDescent="0.25">
      <c r="A44" s="21"/>
      <c r="B44" s="443">
        <v>185847</v>
      </c>
      <c r="C44" s="444" t="s">
        <v>459</v>
      </c>
      <c r="D44" s="443" t="s">
        <v>460</v>
      </c>
      <c r="E44" s="445" t="s">
        <v>432</v>
      </c>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row>
    <row r="45" spans="1:47" customFormat="1" ht="15" x14ac:dyDescent="0.25">
      <c r="A45" s="21"/>
      <c r="B45" s="443">
        <v>185850</v>
      </c>
      <c r="C45" s="444" t="s">
        <v>461</v>
      </c>
      <c r="D45" s="443" t="s">
        <v>460</v>
      </c>
      <c r="E45" s="445" t="s">
        <v>432</v>
      </c>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row>
    <row r="46" spans="1:47" customFormat="1" ht="15" x14ac:dyDescent="0.25">
      <c r="A46" s="21"/>
      <c r="B46" s="443">
        <v>185854</v>
      </c>
      <c r="C46" s="444" t="s">
        <v>462</v>
      </c>
      <c r="D46" s="443" t="s">
        <v>460</v>
      </c>
      <c r="E46" s="445" t="s">
        <v>432</v>
      </c>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row>
    <row r="47" spans="1:47" customFormat="1" ht="15" x14ac:dyDescent="0.25">
      <c r="A47" s="21"/>
      <c r="B47" s="443">
        <v>185857</v>
      </c>
      <c r="C47" s="444" t="s">
        <v>463</v>
      </c>
      <c r="D47" s="443" t="s">
        <v>464</v>
      </c>
      <c r="E47" s="445" t="s">
        <v>432</v>
      </c>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row>
    <row r="48" spans="1:47" customFormat="1" ht="15" x14ac:dyDescent="0.25">
      <c r="A48" s="21"/>
      <c r="B48" s="443">
        <v>185860</v>
      </c>
      <c r="C48" s="444" t="s">
        <v>1410</v>
      </c>
      <c r="D48" s="443" t="s">
        <v>464</v>
      </c>
      <c r="E48" s="445" t="s">
        <v>432</v>
      </c>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row>
    <row r="49" spans="1:47" customFormat="1" ht="15" x14ac:dyDescent="0.25">
      <c r="A49" s="21"/>
      <c r="B49" s="443">
        <v>185863</v>
      </c>
      <c r="C49" s="444" t="s">
        <v>465</v>
      </c>
      <c r="D49" s="443" t="s">
        <v>464</v>
      </c>
      <c r="E49" s="445" t="s">
        <v>432</v>
      </c>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row>
    <row r="50" spans="1:47" customFormat="1" ht="15" x14ac:dyDescent="0.25">
      <c r="A50" s="21"/>
      <c r="B50" s="443">
        <v>185870</v>
      </c>
      <c r="C50" s="444" t="s">
        <v>466</v>
      </c>
      <c r="D50" s="443" t="s">
        <v>467</v>
      </c>
      <c r="E50" s="445" t="s">
        <v>432</v>
      </c>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row>
    <row r="51" spans="1:47" customFormat="1" ht="15" x14ac:dyDescent="0.25">
      <c r="A51" s="21"/>
      <c r="B51" s="443">
        <v>185871</v>
      </c>
      <c r="C51" s="444" t="s">
        <v>468</v>
      </c>
      <c r="D51" s="443" t="s">
        <v>469</v>
      </c>
      <c r="E51" s="445" t="s">
        <v>432</v>
      </c>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row>
    <row r="52" spans="1:47" customFormat="1" ht="15" x14ac:dyDescent="0.25">
      <c r="A52" s="21"/>
      <c r="B52" s="443">
        <v>185874</v>
      </c>
      <c r="C52" s="444" t="s">
        <v>470</v>
      </c>
      <c r="D52" s="443" t="s">
        <v>471</v>
      </c>
      <c r="E52" s="445" t="s">
        <v>432</v>
      </c>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row>
    <row r="53" spans="1:47" customFormat="1" ht="15" x14ac:dyDescent="0.25">
      <c r="A53" s="21"/>
      <c r="B53" s="443">
        <v>185876</v>
      </c>
      <c r="C53" s="444" t="s">
        <v>472</v>
      </c>
      <c r="D53" s="443" t="s">
        <v>473</v>
      </c>
      <c r="E53" s="445" t="s">
        <v>432</v>
      </c>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row>
    <row r="54" spans="1:47" customFormat="1" ht="15" x14ac:dyDescent="0.25">
      <c r="A54" s="21"/>
      <c r="B54" s="443">
        <v>185883</v>
      </c>
      <c r="C54" s="444" t="s">
        <v>474</v>
      </c>
      <c r="D54" s="443" t="s">
        <v>471</v>
      </c>
      <c r="E54" s="445" t="s">
        <v>432</v>
      </c>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row>
    <row r="55" spans="1:47" customFormat="1" ht="15" x14ac:dyDescent="0.25">
      <c r="A55" s="21"/>
      <c r="B55" s="443">
        <v>185886</v>
      </c>
      <c r="C55" s="444" t="s">
        <v>475</v>
      </c>
      <c r="D55" s="443" t="s">
        <v>471</v>
      </c>
      <c r="E55" s="445" t="s">
        <v>432</v>
      </c>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row>
    <row r="56" spans="1:47" customFormat="1" ht="15" x14ac:dyDescent="0.25">
      <c r="A56" s="21"/>
      <c r="B56" s="443">
        <v>185889</v>
      </c>
      <c r="C56" s="444" t="s">
        <v>476</v>
      </c>
      <c r="D56" s="443" t="s">
        <v>471</v>
      </c>
      <c r="E56" s="445" t="s">
        <v>432</v>
      </c>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row>
    <row r="57" spans="1:47" customFormat="1" ht="15" x14ac:dyDescent="0.25">
      <c r="A57" s="21"/>
      <c r="B57" s="443">
        <v>185891</v>
      </c>
      <c r="C57" s="444" t="s">
        <v>477</v>
      </c>
      <c r="D57" s="443" t="s">
        <v>471</v>
      </c>
      <c r="E57" s="445" t="s">
        <v>432</v>
      </c>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row>
    <row r="58" spans="1:47" customFormat="1" ht="15" x14ac:dyDescent="0.25">
      <c r="A58" s="21"/>
      <c r="B58" s="443">
        <v>185892</v>
      </c>
      <c r="C58" s="444" t="s">
        <v>478</v>
      </c>
      <c r="D58" s="443" t="s">
        <v>440</v>
      </c>
      <c r="E58" s="445" t="s">
        <v>432</v>
      </c>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row>
    <row r="59" spans="1:47" customFormat="1" ht="15" x14ac:dyDescent="0.25">
      <c r="A59" s="21"/>
      <c r="B59" s="443">
        <v>185893</v>
      </c>
      <c r="C59" s="444" t="s">
        <v>478</v>
      </c>
      <c r="D59" s="443" t="s">
        <v>440</v>
      </c>
      <c r="E59" s="445" t="s">
        <v>432</v>
      </c>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row>
    <row r="60" spans="1:47" customFormat="1" ht="15" x14ac:dyDescent="0.25">
      <c r="A60" s="21"/>
      <c r="B60" s="443">
        <v>185896</v>
      </c>
      <c r="C60" s="444" t="s">
        <v>1411</v>
      </c>
      <c r="D60" s="443" t="s">
        <v>440</v>
      </c>
      <c r="E60" s="445" t="s">
        <v>432</v>
      </c>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row>
    <row r="61" spans="1:47" customFormat="1" ht="15" x14ac:dyDescent="0.25">
      <c r="A61" s="21"/>
      <c r="B61" s="443">
        <v>185897</v>
      </c>
      <c r="C61" s="444" t="s">
        <v>1412</v>
      </c>
      <c r="D61" s="443" t="s">
        <v>440</v>
      </c>
      <c r="E61" s="445" t="s">
        <v>432</v>
      </c>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row>
    <row r="62" spans="1:47" customFormat="1" ht="15" x14ac:dyDescent="0.25">
      <c r="A62" s="21"/>
      <c r="B62" s="443">
        <v>185899</v>
      </c>
      <c r="C62" s="444" t="s">
        <v>479</v>
      </c>
      <c r="D62" s="443" t="s">
        <v>440</v>
      </c>
      <c r="E62" s="445" t="s">
        <v>432</v>
      </c>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row>
    <row r="63" spans="1:47" customFormat="1" ht="15" x14ac:dyDescent="0.25">
      <c r="A63" s="21"/>
      <c r="B63" s="443">
        <v>185901</v>
      </c>
      <c r="C63" s="444" t="s">
        <v>480</v>
      </c>
      <c r="D63" s="443" t="s">
        <v>440</v>
      </c>
      <c r="E63" s="445" t="s">
        <v>432</v>
      </c>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row>
    <row r="64" spans="1:47" customFormat="1" ht="15" x14ac:dyDescent="0.25">
      <c r="A64" s="21"/>
      <c r="B64" s="443">
        <v>185904</v>
      </c>
      <c r="C64" s="444" t="s">
        <v>481</v>
      </c>
      <c r="D64" s="443" t="s">
        <v>450</v>
      </c>
      <c r="E64" s="445" t="s">
        <v>432</v>
      </c>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row>
    <row r="65" spans="2:5" x14ac:dyDescent="0.2">
      <c r="B65" s="446">
        <v>185905</v>
      </c>
      <c r="C65" s="441" t="s">
        <v>1413</v>
      </c>
      <c r="D65" s="446" t="s">
        <v>450</v>
      </c>
      <c r="E65" s="447" t="s">
        <v>432</v>
      </c>
    </row>
    <row r="66" spans="2:5" x14ac:dyDescent="0.2">
      <c r="B66" s="446">
        <v>185906</v>
      </c>
      <c r="C66" s="441" t="s">
        <v>1414</v>
      </c>
      <c r="D66" s="446" t="s">
        <v>450</v>
      </c>
      <c r="E66" s="447" t="s">
        <v>432</v>
      </c>
    </row>
    <row r="67" spans="2:5" x14ac:dyDescent="0.2">
      <c r="B67" s="446">
        <v>185907</v>
      </c>
      <c r="C67" s="441" t="s">
        <v>482</v>
      </c>
      <c r="D67" s="446" t="s">
        <v>450</v>
      </c>
      <c r="E67" s="447" t="s">
        <v>432</v>
      </c>
    </row>
    <row r="68" spans="2:5" x14ac:dyDescent="0.2">
      <c r="B68" s="446">
        <v>185908</v>
      </c>
      <c r="C68" s="441" t="s">
        <v>483</v>
      </c>
      <c r="D68" s="446" t="s">
        <v>450</v>
      </c>
      <c r="E68" s="447" t="s">
        <v>432</v>
      </c>
    </row>
    <row r="69" spans="2:5" x14ac:dyDescent="0.2">
      <c r="B69" s="446">
        <v>185910</v>
      </c>
      <c r="C69" s="441" t="s">
        <v>484</v>
      </c>
      <c r="D69" s="446" t="s">
        <v>440</v>
      </c>
      <c r="E69" s="447" t="s">
        <v>432</v>
      </c>
    </row>
    <row r="70" spans="2:5" x14ac:dyDescent="0.2">
      <c r="B70" s="446">
        <v>185911</v>
      </c>
      <c r="C70" s="441" t="s">
        <v>484</v>
      </c>
      <c r="D70" s="446" t="s">
        <v>440</v>
      </c>
      <c r="E70" s="447" t="s">
        <v>432</v>
      </c>
    </row>
    <row r="71" spans="2:5" x14ac:dyDescent="0.2">
      <c r="B71" s="446">
        <v>185915</v>
      </c>
      <c r="C71" s="441" t="s">
        <v>485</v>
      </c>
      <c r="D71" s="446" t="s">
        <v>440</v>
      </c>
      <c r="E71" s="447" t="s">
        <v>432</v>
      </c>
    </row>
    <row r="72" spans="2:5" x14ac:dyDescent="0.2">
      <c r="B72" s="446">
        <v>185919</v>
      </c>
      <c r="C72" s="441" t="s">
        <v>486</v>
      </c>
      <c r="D72" s="446" t="s">
        <v>487</v>
      </c>
      <c r="E72" s="447" t="s">
        <v>414</v>
      </c>
    </row>
    <row r="73" spans="2:5" x14ac:dyDescent="0.2">
      <c r="B73" s="446">
        <v>185922</v>
      </c>
      <c r="C73" s="441" t="s">
        <v>488</v>
      </c>
      <c r="D73" s="446" t="s">
        <v>489</v>
      </c>
      <c r="E73" s="447" t="s">
        <v>414</v>
      </c>
    </row>
    <row r="74" spans="2:5" x14ac:dyDescent="0.2">
      <c r="B74" s="446">
        <v>185925</v>
      </c>
      <c r="C74" s="441" t="s">
        <v>490</v>
      </c>
      <c r="D74" s="446" t="s">
        <v>456</v>
      </c>
      <c r="E74" s="447" t="s">
        <v>432</v>
      </c>
    </row>
    <row r="75" spans="2:5" x14ac:dyDescent="0.2">
      <c r="B75" s="446">
        <v>185928</v>
      </c>
      <c r="C75" s="441" t="s">
        <v>491</v>
      </c>
      <c r="D75" s="446" t="s">
        <v>450</v>
      </c>
      <c r="E75" s="447" t="s">
        <v>432</v>
      </c>
    </row>
    <row r="76" spans="2:5" x14ac:dyDescent="0.2">
      <c r="B76" s="446">
        <v>185935</v>
      </c>
      <c r="C76" s="441" t="s">
        <v>492</v>
      </c>
      <c r="D76" s="446" t="s">
        <v>450</v>
      </c>
      <c r="E76" s="447" t="s">
        <v>432</v>
      </c>
    </row>
    <row r="77" spans="2:5" x14ac:dyDescent="0.2">
      <c r="B77" s="446">
        <v>185941</v>
      </c>
      <c r="C77" s="441" t="s">
        <v>493</v>
      </c>
      <c r="D77" s="446" t="s">
        <v>494</v>
      </c>
      <c r="E77" s="447" t="s">
        <v>495</v>
      </c>
    </row>
    <row r="78" spans="2:5" x14ac:dyDescent="0.2">
      <c r="B78" s="446">
        <v>185948</v>
      </c>
      <c r="C78" s="441" t="s">
        <v>496</v>
      </c>
      <c r="D78" s="446" t="s">
        <v>494</v>
      </c>
      <c r="E78" s="447" t="s">
        <v>495</v>
      </c>
    </row>
    <row r="79" spans="2:5" x14ac:dyDescent="0.2">
      <c r="B79" s="446">
        <v>185949</v>
      </c>
      <c r="C79" s="441" t="s">
        <v>497</v>
      </c>
      <c r="D79" s="446" t="s">
        <v>498</v>
      </c>
      <c r="E79" s="447" t="s">
        <v>414</v>
      </c>
    </row>
    <row r="80" spans="2:5" x14ac:dyDescent="0.2">
      <c r="B80" s="446">
        <v>185950</v>
      </c>
      <c r="C80" s="441" t="s">
        <v>499</v>
      </c>
      <c r="D80" s="446" t="s">
        <v>498</v>
      </c>
      <c r="E80" s="447" t="s">
        <v>414</v>
      </c>
    </row>
    <row r="81" spans="2:5" x14ac:dyDescent="0.2">
      <c r="B81" s="446">
        <v>185958</v>
      </c>
      <c r="C81" s="441" t="s">
        <v>500</v>
      </c>
      <c r="D81" s="446" t="s">
        <v>498</v>
      </c>
      <c r="E81" s="447" t="s">
        <v>414</v>
      </c>
    </row>
    <row r="82" spans="2:5" x14ac:dyDescent="0.2">
      <c r="B82" s="446">
        <v>185959</v>
      </c>
      <c r="C82" s="441" t="s">
        <v>501</v>
      </c>
      <c r="D82" s="446" t="s">
        <v>502</v>
      </c>
      <c r="E82" s="447" t="s">
        <v>414</v>
      </c>
    </row>
    <row r="83" spans="2:5" x14ac:dyDescent="0.2">
      <c r="B83" s="446">
        <v>185963</v>
      </c>
      <c r="C83" s="441" t="s">
        <v>503</v>
      </c>
      <c r="D83" s="446" t="s">
        <v>502</v>
      </c>
      <c r="E83" s="447" t="s">
        <v>414</v>
      </c>
    </row>
    <row r="84" spans="2:5" x14ac:dyDescent="0.2">
      <c r="B84" s="446">
        <v>185964</v>
      </c>
      <c r="C84" s="441" t="s">
        <v>504</v>
      </c>
      <c r="D84" s="446" t="s">
        <v>505</v>
      </c>
      <c r="E84" s="447" t="s">
        <v>414</v>
      </c>
    </row>
    <row r="85" spans="2:5" x14ac:dyDescent="0.2">
      <c r="B85" s="446">
        <v>185972</v>
      </c>
      <c r="C85" s="441" t="s">
        <v>506</v>
      </c>
      <c r="D85" s="446" t="s">
        <v>507</v>
      </c>
      <c r="E85" s="447" t="s">
        <v>508</v>
      </c>
    </row>
    <row r="86" spans="2:5" x14ac:dyDescent="0.2">
      <c r="B86" s="446">
        <v>185973</v>
      </c>
      <c r="C86" s="441" t="s">
        <v>509</v>
      </c>
      <c r="D86" s="446" t="s">
        <v>510</v>
      </c>
      <c r="E86" s="447" t="s">
        <v>511</v>
      </c>
    </row>
    <row r="87" spans="2:5" x14ac:dyDescent="0.2">
      <c r="B87" s="446">
        <v>185974</v>
      </c>
      <c r="C87" s="441" t="s">
        <v>512</v>
      </c>
      <c r="D87" s="446" t="s">
        <v>513</v>
      </c>
      <c r="E87" s="447" t="s">
        <v>508</v>
      </c>
    </row>
    <row r="88" spans="2:5" x14ac:dyDescent="0.2">
      <c r="B88" s="446">
        <v>185975</v>
      </c>
      <c r="C88" s="441" t="s">
        <v>512</v>
      </c>
      <c r="D88" s="446" t="s">
        <v>513</v>
      </c>
      <c r="E88" s="447" t="s">
        <v>508</v>
      </c>
    </row>
    <row r="89" spans="2:5" x14ac:dyDescent="0.2">
      <c r="B89" s="446">
        <v>185976</v>
      </c>
      <c r="C89" s="441" t="s">
        <v>514</v>
      </c>
      <c r="D89" s="446" t="s">
        <v>513</v>
      </c>
      <c r="E89" s="447" t="s">
        <v>508</v>
      </c>
    </row>
    <row r="90" spans="2:5" x14ac:dyDescent="0.2">
      <c r="B90" s="446">
        <v>185977</v>
      </c>
      <c r="C90" s="441" t="s">
        <v>514</v>
      </c>
      <c r="D90" s="446" t="s">
        <v>513</v>
      </c>
      <c r="E90" s="447" t="s">
        <v>508</v>
      </c>
    </row>
    <row r="91" spans="2:5" x14ac:dyDescent="0.2">
      <c r="B91" s="446">
        <v>185978</v>
      </c>
      <c r="C91" s="441" t="s">
        <v>515</v>
      </c>
      <c r="D91" s="446" t="s">
        <v>513</v>
      </c>
      <c r="E91" s="447" t="s">
        <v>508</v>
      </c>
    </row>
    <row r="92" spans="2:5" x14ac:dyDescent="0.2">
      <c r="B92" s="446">
        <v>185980</v>
      </c>
      <c r="C92" s="441" t="s">
        <v>516</v>
      </c>
      <c r="D92" s="446" t="s">
        <v>517</v>
      </c>
      <c r="E92" s="447" t="s">
        <v>508</v>
      </c>
    </row>
    <row r="93" spans="2:5" x14ac:dyDescent="0.2">
      <c r="B93" s="446">
        <v>185981</v>
      </c>
      <c r="C93" s="441" t="s">
        <v>518</v>
      </c>
      <c r="D93" s="446" t="s">
        <v>519</v>
      </c>
      <c r="E93" s="447" t="s">
        <v>508</v>
      </c>
    </row>
    <row r="94" spans="2:5" x14ac:dyDescent="0.2">
      <c r="B94" s="446">
        <v>185982</v>
      </c>
      <c r="C94" s="441" t="s">
        <v>520</v>
      </c>
      <c r="D94" s="446" t="s">
        <v>521</v>
      </c>
      <c r="E94" s="447" t="s">
        <v>508</v>
      </c>
    </row>
    <row r="95" spans="2:5" x14ac:dyDescent="0.2">
      <c r="B95" s="446">
        <v>186025</v>
      </c>
      <c r="C95" s="441" t="s">
        <v>522</v>
      </c>
      <c r="D95" s="446" t="s">
        <v>523</v>
      </c>
      <c r="E95" s="447" t="s">
        <v>414</v>
      </c>
    </row>
    <row r="96" spans="2:5" x14ac:dyDescent="0.2">
      <c r="B96" s="446">
        <v>186037</v>
      </c>
      <c r="C96" s="441" t="s">
        <v>524</v>
      </c>
      <c r="D96" s="446" t="s">
        <v>525</v>
      </c>
      <c r="E96" s="447" t="s">
        <v>508</v>
      </c>
    </row>
    <row r="97" spans="2:5" x14ac:dyDescent="0.2">
      <c r="B97" s="446">
        <v>186039</v>
      </c>
      <c r="C97" s="441" t="s">
        <v>526</v>
      </c>
      <c r="D97" s="446" t="s">
        <v>527</v>
      </c>
      <c r="E97" s="447" t="s">
        <v>417</v>
      </c>
    </row>
    <row r="98" spans="2:5" x14ac:dyDescent="0.2">
      <c r="B98" s="446">
        <v>186040</v>
      </c>
      <c r="C98" s="441" t="s">
        <v>528</v>
      </c>
      <c r="D98" s="446" t="s">
        <v>529</v>
      </c>
      <c r="E98" s="447" t="s">
        <v>530</v>
      </c>
    </row>
    <row r="99" spans="2:5" x14ac:dyDescent="0.2">
      <c r="B99" s="446">
        <v>186041</v>
      </c>
      <c r="C99" s="441" t="s">
        <v>531</v>
      </c>
      <c r="D99" s="446" t="s">
        <v>532</v>
      </c>
      <c r="E99" s="447" t="s">
        <v>530</v>
      </c>
    </row>
    <row r="100" spans="2:5" x14ac:dyDescent="0.2">
      <c r="B100" s="446">
        <v>186042</v>
      </c>
      <c r="C100" s="441" t="s">
        <v>533</v>
      </c>
      <c r="D100" s="446" t="s">
        <v>529</v>
      </c>
      <c r="E100" s="447" t="s">
        <v>530</v>
      </c>
    </row>
    <row r="101" spans="2:5" x14ac:dyDescent="0.2">
      <c r="B101" s="446">
        <v>186057</v>
      </c>
      <c r="C101" s="441" t="s">
        <v>534</v>
      </c>
      <c r="D101" s="446" t="s">
        <v>535</v>
      </c>
      <c r="E101" s="447" t="s">
        <v>406</v>
      </c>
    </row>
    <row r="102" spans="2:5" x14ac:dyDescent="0.2">
      <c r="B102" s="446">
        <v>186072</v>
      </c>
      <c r="C102" s="441" t="s">
        <v>536</v>
      </c>
      <c r="D102" s="446" t="s">
        <v>537</v>
      </c>
      <c r="E102" s="447" t="s">
        <v>432</v>
      </c>
    </row>
    <row r="103" spans="2:5" x14ac:dyDescent="0.2">
      <c r="B103" s="446">
        <v>186074</v>
      </c>
      <c r="C103" s="441" t="s">
        <v>538</v>
      </c>
      <c r="D103" s="446" t="s">
        <v>539</v>
      </c>
      <c r="E103" s="447" t="s">
        <v>432</v>
      </c>
    </row>
    <row r="104" spans="2:5" x14ac:dyDescent="0.2">
      <c r="B104" s="446">
        <v>186079</v>
      </c>
      <c r="C104" s="441" t="s">
        <v>540</v>
      </c>
      <c r="D104" s="446" t="s">
        <v>541</v>
      </c>
      <c r="E104" s="447" t="s">
        <v>432</v>
      </c>
    </row>
    <row r="105" spans="2:5" x14ac:dyDescent="0.2">
      <c r="B105" s="446">
        <v>186091</v>
      </c>
      <c r="C105" s="441" t="s">
        <v>542</v>
      </c>
      <c r="D105" s="446" t="s">
        <v>539</v>
      </c>
      <c r="E105" s="447" t="s">
        <v>432</v>
      </c>
    </row>
    <row r="106" spans="2:5" x14ac:dyDescent="0.2">
      <c r="B106" s="446">
        <v>186094</v>
      </c>
      <c r="C106" s="441" t="s">
        <v>543</v>
      </c>
      <c r="D106" s="446" t="s">
        <v>539</v>
      </c>
      <c r="E106" s="447" t="s">
        <v>432</v>
      </c>
    </row>
    <row r="107" spans="2:5" x14ac:dyDescent="0.2">
      <c r="B107" s="446">
        <v>186096</v>
      </c>
      <c r="C107" s="441" t="s">
        <v>544</v>
      </c>
      <c r="D107" s="446" t="s">
        <v>539</v>
      </c>
      <c r="E107" s="447" t="s">
        <v>432</v>
      </c>
    </row>
    <row r="108" spans="2:5" x14ac:dyDescent="0.2">
      <c r="B108" s="446">
        <v>186097</v>
      </c>
      <c r="C108" s="441" t="s">
        <v>545</v>
      </c>
      <c r="D108" s="446" t="s">
        <v>541</v>
      </c>
      <c r="E108" s="447" t="s">
        <v>432</v>
      </c>
    </row>
    <row r="109" spans="2:5" x14ac:dyDescent="0.2">
      <c r="B109" s="446">
        <v>186098</v>
      </c>
      <c r="C109" s="441" t="s">
        <v>546</v>
      </c>
      <c r="D109" s="446" t="s">
        <v>547</v>
      </c>
      <c r="E109" s="447" t="s">
        <v>432</v>
      </c>
    </row>
    <row r="110" spans="2:5" x14ac:dyDescent="0.2">
      <c r="B110" s="446">
        <v>186099</v>
      </c>
      <c r="C110" s="441" t="s">
        <v>548</v>
      </c>
      <c r="D110" s="446" t="s">
        <v>541</v>
      </c>
      <c r="E110" s="447" t="s">
        <v>432</v>
      </c>
    </row>
    <row r="111" spans="2:5" x14ac:dyDescent="0.2">
      <c r="B111" s="446">
        <v>186100</v>
      </c>
      <c r="C111" s="441" t="s">
        <v>549</v>
      </c>
      <c r="D111" s="446" t="s">
        <v>550</v>
      </c>
      <c r="E111" s="447" t="s">
        <v>432</v>
      </c>
    </row>
    <row r="112" spans="2:5" x14ac:dyDescent="0.2">
      <c r="B112" s="446">
        <v>186101</v>
      </c>
      <c r="C112" s="441" t="s">
        <v>551</v>
      </c>
      <c r="D112" s="446" t="s">
        <v>550</v>
      </c>
      <c r="E112" s="447" t="s">
        <v>432</v>
      </c>
    </row>
    <row r="113" spans="2:5" x14ac:dyDescent="0.2">
      <c r="B113" s="446">
        <v>186103</v>
      </c>
      <c r="C113" s="441" t="s">
        <v>552</v>
      </c>
      <c r="D113" s="446" t="s">
        <v>553</v>
      </c>
      <c r="E113" s="447" t="s">
        <v>432</v>
      </c>
    </row>
    <row r="114" spans="2:5" x14ac:dyDescent="0.2">
      <c r="B114" s="446">
        <v>186108</v>
      </c>
      <c r="C114" s="441" t="s">
        <v>554</v>
      </c>
      <c r="D114" s="446" t="s">
        <v>555</v>
      </c>
      <c r="E114" s="447" t="s">
        <v>495</v>
      </c>
    </row>
    <row r="115" spans="2:5" x14ac:dyDescent="0.2">
      <c r="B115" s="446">
        <v>186114</v>
      </c>
      <c r="C115" s="441" t="s">
        <v>556</v>
      </c>
      <c r="D115" s="446" t="s">
        <v>553</v>
      </c>
      <c r="E115" s="447" t="s">
        <v>495</v>
      </c>
    </row>
    <row r="116" spans="2:5" x14ac:dyDescent="0.2">
      <c r="B116" s="446">
        <v>186115</v>
      </c>
      <c r="C116" s="441" t="s">
        <v>557</v>
      </c>
      <c r="D116" s="446" t="s">
        <v>553</v>
      </c>
      <c r="E116" s="447" t="s">
        <v>495</v>
      </c>
    </row>
    <row r="117" spans="2:5" x14ac:dyDescent="0.2">
      <c r="B117" s="446">
        <v>186122</v>
      </c>
      <c r="C117" s="441" t="s">
        <v>558</v>
      </c>
      <c r="D117" s="446" t="s">
        <v>555</v>
      </c>
      <c r="E117" s="447" t="s">
        <v>495</v>
      </c>
    </row>
    <row r="118" spans="2:5" x14ac:dyDescent="0.2">
      <c r="B118" s="446">
        <v>186123</v>
      </c>
      <c r="C118" s="441" t="s">
        <v>559</v>
      </c>
      <c r="D118" s="446" t="s">
        <v>555</v>
      </c>
      <c r="E118" s="447" t="s">
        <v>495</v>
      </c>
    </row>
    <row r="119" spans="2:5" x14ac:dyDescent="0.2">
      <c r="B119" s="446">
        <v>186535</v>
      </c>
      <c r="C119" s="441" t="s">
        <v>560</v>
      </c>
      <c r="D119" s="446" t="s">
        <v>561</v>
      </c>
      <c r="E119" s="447" t="s">
        <v>562</v>
      </c>
    </row>
    <row r="120" spans="2:5" x14ac:dyDescent="0.2">
      <c r="B120" s="446">
        <v>186536</v>
      </c>
      <c r="C120" s="441" t="s">
        <v>563</v>
      </c>
      <c r="D120" s="446" t="s">
        <v>561</v>
      </c>
      <c r="E120" s="447" t="s">
        <v>562</v>
      </c>
    </row>
    <row r="121" spans="2:5" x14ac:dyDescent="0.2">
      <c r="B121" s="446">
        <v>186546</v>
      </c>
      <c r="C121" s="441" t="s">
        <v>564</v>
      </c>
      <c r="D121" s="446" t="s">
        <v>565</v>
      </c>
      <c r="E121" s="447" t="s">
        <v>562</v>
      </c>
    </row>
    <row r="122" spans="2:5" x14ac:dyDescent="0.2">
      <c r="B122" s="446">
        <v>186548</v>
      </c>
      <c r="C122" s="441" t="s">
        <v>566</v>
      </c>
      <c r="D122" s="446" t="s">
        <v>567</v>
      </c>
      <c r="E122" s="447" t="s">
        <v>562</v>
      </c>
    </row>
    <row r="123" spans="2:5" x14ac:dyDescent="0.2">
      <c r="B123" s="446">
        <v>186551</v>
      </c>
      <c r="C123" s="441" t="s">
        <v>568</v>
      </c>
      <c r="D123" s="446" t="s">
        <v>569</v>
      </c>
      <c r="E123" s="447" t="s">
        <v>562</v>
      </c>
    </row>
    <row r="124" spans="2:5" x14ac:dyDescent="0.2">
      <c r="B124" s="446">
        <v>186557</v>
      </c>
      <c r="C124" s="441" t="s">
        <v>570</v>
      </c>
      <c r="D124" s="446" t="s">
        <v>571</v>
      </c>
      <c r="E124" s="447" t="s">
        <v>562</v>
      </c>
    </row>
    <row r="125" spans="2:5" x14ac:dyDescent="0.2">
      <c r="B125" s="446">
        <v>186785</v>
      </c>
      <c r="C125" s="441" t="s">
        <v>572</v>
      </c>
      <c r="D125" s="446" t="s">
        <v>573</v>
      </c>
      <c r="E125" s="447" t="s">
        <v>422</v>
      </c>
    </row>
    <row r="126" spans="2:5" x14ac:dyDescent="0.2">
      <c r="B126" s="446">
        <v>186787</v>
      </c>
      <c r="C126" s="441" t="s">
        <v>574</v>
      </c>
      <c r="D126" s="446" t="s">
        <v>575</v>
      </c>
      <c r="E126" s="447" t="s">
        <v>422</v>
      </c>
    </row>
    <row r="127" spans="2:5" x14ac:dyDescent="0.2">
      <c r="B127" s="446">
        <v>186789</v>
      </c>
      <c r="C127" s="441" t="s">
        <v>576</v>
      </c>
      <c r="D127" s="446" t="s">
        <v>577</v>
      </c>
      <c r="E127" s="447" t="s">
        <v>422</v>
      </c>
    </row>
    <row r="128" spans="2:5" x14ac:dyDescent="0.2">
      <c r="B128" s="446">
        <v>186795</v>
      </c>
      <c r="C128" s="441" t="s">
        <v>578</v>
      </c>
      <c r="D128" s="446" t="s">
        <v>579</v>
      </c>
      <c r="E128" s="447" t="s">
        <v>422</v>
      </c>
    </row>
    <row r="129" spans="2:5" x14ac:dyDescent="0.2">
      <c r="B129" s="446">
        <v>186843</v>
      </c>
      <c r="C129" s="441" t="s">
        <v>580</v>
      </c>
      <c r="D129" s="446" t="s">
        <v>581</v>
      </c>
      <c r="E129" s="447" t="s">
        <v>562</v>
      </c>
    </row>
    <row r="130" spans="2:5" x14ac:dyDescent="0.2">
      <c r="B130" s="446">
        <v>186854</v>
      </c>
      <c r="C130" s="441" t="s">
        <v>582</v>
      </c>
      <c r="D130" s="446" t="s">
        <v>583</v>
      </c>
      <c r="E130" s="447" t="s">
        <v>584</v>
      </c>
    </row>
    <row r="131" spans="2:5" x14ac:dyDescent="0.2">
      <c r="B131" s="446">
        <v>186862</v>
      </c>
      <c r="C131" s="441" t="s">
        <v>585</v>
      </c>
      <c r="D131" s="446" t="s">
        <v>586</v>
      </c>
      <c r="E131" s="447" t="s">
        <v>584</v>
      </c>
    </row>
    <row r="132" spans="2:5" x14ac:dyDescent="0.2">
      <c r="B132" s="446">
        <v>186865</v>
      </c>
      <c r="C132" s="441" t="s">
        <v>587</v>
      </c>
      <c r="D132" s="446" t="s">
        <v>588</v>
      </c>
      <c r="E132" s="447" t="s">
        <v>584</v>
      </c>
    </row>
    <row r="133" spans="2:5" x14ac:dyDescent="0.2">
      <c r="B133" s="446">
        <v>186870</v>
      </c>
      <c r="C133" s="441" t="s">
        <v>589</v>
      </c>
      <c r="D133" s="446" t="s">
        <v>590</v>
      </c>
      <c r="E133" s="447" t="s">
        <v>562</v>
      </c>
    </row>
    <row r="134" spans="2:5" x14ac:dyDescent="0.2">
      <c r="B134" s="446">
        <v>186871</v>
      </c>
      <c r="C134" s="441" t="s">
        <v>591</v>
      </c>
      <c r="D134" s="446" t="s">
        <v>592</v>
      </c>
      <c r="E134" s="447" t="s">
        <v>562</v>
      </c>
    </row>
    <row r="135" spans="2:5" x14ac:dyDescent="0.2">
      <c r="B135" s="446">
        <v>186874</v>
      </c>
      <c r="C135" s="441" t="s">
        <v>593</v>
      </c>
      <c r="D135" s="446" t="s">
        <v>594</v>
      </c>
      <c r="E135" s="447" t="s">
        <v>562</v>
      </c>
    </row>
    <row r="136" spans="2:5" x14ac:dyDescent="0.2">
      <c r="B136" s="446">
        <v>186881</v>
      </c>
      <c r="C136" s="441" t="s">
        <v>595</v>
      </c>
      <c r="D136" s="446" t="s">
        <v>502</v>
      </c>
      <c r="E136" s="447" t="s">
        <v>562</v>
      </c>
    </row>
    <row r="137" spans="2:5" x14ac:dyDescent="0.2">
      <c r="B137" s="446">
        <v>186884</v>
      </c>
      <c r="C137" s="441" t="s">
        <v>596</v>
      </c>
      <c r="D137" s="446" t="s">
        <v>590</v>
      </c>
      <c r="E137" s="447" t="s">
        <v>562</v>
      </c>
    </row>
    <row r="138" spans="2:5" x14ac:dyDescent="0.2">
      <c r="B138" s="446">
        <v>186891</v>
      </c>
      <c r="C138" s="441" t="s">
        <v>597</v>
      </c>
      <c r="D138" s="446" t="s">
        <v>598</v>
      </c>
      <c r="E138" s="447" t="s">
        <v>562</v>
      </c>
    </row>
    <row r="139" spans="2:5" x14ac:dyDescent="0.2">
      <c r="B139" s="446">
        <v>186892</v>
      </c>
      <c r="C139" s="441" t="s">
        <v>599</v>
      </c>
      <c r="D139" s="446" t="s">
        <v>594</v>
      </c>
      <c r="E139" s="447" t="s">
        <v>562</v>
      </c>
    </row>
    <row r="140" spans="2:5" x14ac:dyDescent="0.2">
      <c r="B140" s="446">
        <v>186894</v>
      </c>
      <c r="C140" s="441" t="s">
        <v>600</v>
      </c>
      <c r="D140" s="446" t="s">
        <v>498</v>
      </c>
      <c r="E140" s="447" t="s">
        <v>562</v>
      </c>
    </row>
    <row r="141" spans="2:5" x14ac:dyDescent="0.2">
      <c r="B141" s="446">
        <v>186899</v>
      </c>
      <c r="C141" s="441" t="s">
        <v>601</v>
      </c>
      <c r="D141" s="446" t="s">
        <v>502</v>
      </c>
      <c r="E141" s="447" t="s">
        <v>562</v>
      </c>
    </row>
    <row r="142" spans="2:5" x14ac:dyDescent="0.2">
      <c r="B142" s="446">
        <v>186901</v>
      </c>
      <c r="C142" s="441" t="s">
        <v>602</v>
      </c>
      <c r="D142" s="446" t="s">
        <v>603</v>
      </c>
      <c r="E142" s="447" t="s">
        <v>562</v>
      </c>
    </row>
    <row r="143" spans="2:5" x14ac:dyDescent="0.2">
      <c r="B143" s="446">
        <v>186923</v>
      </c>
      <c r="C143" s="441" t="s">
        <v>604</v>
      </c>
      <c r="D143" s="446" t="s">
        <v>408</v>
      </c>
      <c r="E143" s="447" t="s">
        <v>406</v>
      </c>
    </row>
    <row r="144" spans="2:5" x14ac:dyDescent="0.2">
      <c r="B144" s="446">
        <v>186924</v>
      </c>
      <c r="C144" s="441" t="s">
        <v>605</v>
      </c>
      <c r="D144" s="446" t="s">
        <v>408</v>
      </c>
      <c r="E144" s="447" t="s">
        <v>406</v>
      </c>
    </row>
    <row r="145" spans="2:5" x14ac:dyDescent="0.2">
      <c r="B145" s="446">
        <v>186925</v>
      </c>
      <c r="C145" s="441" t="s">
        <v>606</v>
      </c>
      <c r="D145" s="446" t="s">
        <v>408</v>
      </c>
      <c r="E145" s="447" t="s">
        <v>406</v>
      </c>
    </row>
    <row r="146" spans="2:5" x14ac:dyDescent="0.2">
      <c r="B146" s="446">
        <v>186932</v>
      </c>
      <c r="C146" s="441" t="s">
        <v>607</v>
      </c>
      <c r="D146" s="446" t="s">
        <v>405</v>
      </c>
      <c r="E146" s="447" t="s">
        <v>406</v>
      </c>
    </row>
    <row r="147" spans="2:5" x14ac:dyDescent="0.2">
      <c r="B147" s="446">
        <v>186935</v>
      </c>
      <c r="C147" s="441" t="s">
        <v>608</v>
      </c>
      <c r="D147" s="446" t="s">
        <v>609</v>
      </c>
      <c r="E147" s="447" t="s">
        <v>406</v>
      </c>
    </row>
    <row r="148" spans="2:5" x14ac:dyDescent="0.2">
      <c r="B148" s="446">
        <v>186937</v>
      </c>
      <c r="C148" s="441" t="s">
        <v>610</v>
      </c>
      <c r="D148" s="446" t="s">
        <v>609</v>
      </c>
      <c r="E148" s="447" t="s">
        <v>406</v>
      </c>
    </row>
    <row r="149" spans="2:5" x14ac:dyDescent="0.2">
      <c r="B149" s="446">
        <v>186941</v>
      </c>
      <c r="C149" s="441" t="s">
        <v>611</v>
      </c>
      <c r="D149" s="446" t="s">
        <v>609</v>
      </c>
      <c r="E149" s="447" t="s">
        <v>406</v>
      </c>
    </row>
    <row r="150" spans="2:5" x14ac:dyDescent="0.2">
      <c r="B150" s="446">
        <v>186942</v>
      </c>
      <c r="C150" s="441" t="s">
        <v>612</v>
      </c>
      <c r="D150" s="446" t="s">
        <v>609</v>
      </c>
      <c r="E150" s="447" t="s">
        <v>406</v>
      </c>
    </row>
    <row r="151" spans="2:5" x14ac:dyDescent="0.2">
      <c r="B151" s="446">
        <v>186946</v>
      </c>
      <c r="C151" s="441" t="s">
        <v>613</v>
      </c>
      <c r="D151" s="446" t="s">
        <v>609</v>
      </c>
      <c r="E151" s="447" t="s">
        <v>406</v>
      </c>
    </row>
    <row r="152" spans="2:5" x14ac:dyDescent="0.2">
      <c r="B152" s="446">
        <v>186948</v>
      </c>
      <c r="C152" s="441" t="s">
        <v>614</v>
      </c>
      <c r="D152" s="446" t="s">
        <v>609</v>
      </c>
      <c r="E152" s="447" t="s">
        <v>406</v>
      </c>
    </row>
    <row r="153" spans="2:5" x14ac:dyDescent="0.2">
      <c r="B153" s="446">
        <v>186952</v>
      </c>
      <c r="C153" s="441" t="s">
        <v>615</v>
      </c>
      <c r="D153" s="446" t="s">
        <v>609</v>
      </c>
      <c r="E153" s="447" t="s">
        <v>406</v>
      </c>
    </row>
    <row r="154" spans="2:5" x14ac:dyDescent="0.2">
      <c r="B154" s="446">
        <v>186955</v>
      </c>
      <c r="C154" s="441" t="s">
        <v>616</v>
      </c>
      <c r="D154" s="446" t="s">
        <v>609</v>
      </c>
      <c r="E154" s="447" t="s">
        <v>406</v>
      </c>
    </row>
    <row r="155" spans="2:5" x14ac:dyDescent="0.2">
      <c r="B155" s="446">
        <v>186957</v>
      </c>
      <c r="C155" s="441" t="s">
        <v>617</v>
      </c>
      <c r="D155" s="446" t="s">
        <v>609</v>
      </c>
      <c r="E155" s="447" t="s">
        <v>406</v>
      </c>
    </row>
    <row r="156" spans="2:5" x14ac:dyDescent="0.2">
      <c r="B156" s="446">
        <v>186963</v>
      </c>
      <c r="C156" s="441" t="s">
        <v>618</v>
      </c>
      <c r="D156" s="446" t="s">
        <v>619</v>
      </c>
      <c r="E156" s="447" t="s">
        <v>406</v>
      </c>
    </row>
    <row r="157" spans="2:5" x14ac:dyDescent="0.2">
      <c r="B157" s="446">
        <v>186965</v>
      </c>
      <c r="C157" s="441" t="s">
        <v>620</v>
      </c>
      <c r="D157" s="446" t="s">
        <v>619</v>
      </c>
      <c r="E157" s="447" t="s">
        <v>406</v>
      </c>
    </row>
    <row r="158" spans="2:5" x14ac:dyDescent="0.2">
      <c r="B158" s="446">
        <v>186966</v>
      </c>
      <c r="C158" s="441" t="s">
        <v>621</v>
      </c>
      <c r="D158" s="446" t="s">
        <v>619</v>
      </c>
      <c r="E158" s="447" t="s">
        <v>406</v>
      </c>
    </row>
    <row r="159" spans="2:5" x14ac:dyDescent="0.2">
      <c r="B159" s="446">
        <v>186967</v>
      </c>
      <c r="C159" s="441" t="s">
        <v>622</v>
      </c>
      <c r="D159" s="446" t="s">
        <v>619</v>
      </c>
      <c r="E159" s="447" t="s">
        <v>406</v>
      </c>
    </row>
    <row r="160" spans="2:5" x14ac:dyDescent="0.2">
      <c r="B160" s="446">
        <v>186968</v>
      </c>
      <c r="C160" s="441" t="s">
        <v>623</v>
      </c>
      <c r="D160" s="446" t="s">
        <v>619</v>
      </c>
      <c r="E160" s="447" t="s">
        <v>406</v>
      </c>
    </row>
    <row r="161" spans="2:5" x14ac:dyDescent="0.2">
      <c r="B161" s="446">
        <v>186970</v>
      </c>
      <c r="C161" s="441" t="s">
        <v>624</v>
      </c>
      <c r="D161" s="446" t="s">
        <v>619</v>
      </c>
      <c r="E161" s="447" t="s">
        <v>406</v>
      </c>
    </row>
    <row r="162" spans="2:5" x14ac:dyDescent="0.2">
      <c r="B162" s="446">
        <v>186972</v>
      </c>
      <c r="C162" s="441" t="s">
        <v>625</v>
      </c>
      <c r="D162" s="446" t="s">
        <v>619</v>
      </c>
      <c r="E162" s="447" t="s">
        <v>406</v>
      </c>
    </row>
    <row r="163" spans="2:5" x14ac:dyDescent="0.2">
      <c r="B163" s="446">
        <v>186974</v>
      </c>
      <c r="C163" s="441" t="s">
        <v>626</v>
      </c>
      <c r="D163" s="446" t="s">
        <v>619</v>
      </c>
      <c r="E163" s="447" t="s">
        <v>406</v>
      </c>
    </row>
    <row r="164" spans="2:5" x14ac:dyDescent="0.2">
      <c r="B164" s="446">
        <v>186975</v>
      </c>
      <c r="C164" s="441" t="s">
        <v>627</v>
      </c>
      <c r="D164" s="446" t="s">
        <v>619</v>
      </c>
      <c r="E164" s="447" t="s">
        <v>406</v>
      </c>
    </row>
    <row r="165" spans="2:5" x14ac:dyDescent="0.2">
      <c r="B165" s="446">
        <v>186976</v>
      </c>
      <c r="C165" s="441" t="s">
        <v>628</v>
      </c>
      <c r="D165" s="446" t="s">
        <v>619</v>
      </c>
      <c r="E165" s="447" t="s">
        <v>406</v>
      </c>
    </row>
    <row r="166" spans="2:5" x14ac:dyDescent="0.2">
      <c r="B166" s="446">
        <v>186980</v>
      </c>
      <c r="C166" s="441" t="s">
        <v>629</v>
      </c>
      <c r="D166" s="446" t="s">
        <v>535</v>
      </c>
      <c r="E166" s="447" t="s">
        <v>406</v>
      </c>
    </row>
    <row r="167" spans="2:5" x14ac:dyDescent="0.2">
      <c r="B167" s="446">
        <v>186982</v>
      </c>
      <c r="C167" s="441" t="s">
        <v>630</v>
      </c>
      <c r="D167" s="446" t="s">
        <v>535</v>
      </c>
      <c r="E167" s="447" t="s">
        <v>406</v>
      </c>
    </row>
    <row r="168" spans="2:5" x14ac:dyDescent="0.2">
      <c r="B168" s="446">
        <v>186983</v>
      </c>
      <c r="C168" s="441" t="s">
        <v>631</v>
      </c>
      <c r="D168" s="446" t="s">
        <v>535</v>
      </c>
      <c r="E168" s="447" t="s">
        <v>406</v>
      </c>
    </row>
    <row r="169" spans="2:5" x14ac:dyDescent="0.2">
      <c r="B169" s="446">
        <v>186984</v>
      </c>
      <c r="C169" s="441" t="s">
        <v>632</v>
      </c>
      <c r="D169" s="446" t="s">
        <v>535</v>
      </c>
      <c r="E169" s="447" t="s">
        <v>406</v>
      </c>
    </row>
    <row r="170" spans="2:5" x14ac:dyDescent="0.2">
      <c r="B170" s="446">
        <v>186986</v>
      </c>
      <c r="C170" s="441" t="s">
        <v>633</v>
      </c>
      <c r="D170" s="446" t="s">
        <v>634</v>
      </c>
      <c r="E170" s="447" t="s">
        <v>406</v>
      </c>
    </row>
    <row r="171" spans="2:5" x14ac:dyDescent="0.2">
      <c r="B171" s="446">
        <v>186987</v>
      </c>
      <c r="C171" s="441" t="s">
        <v>635</v>
      </c>
      <c r="D171" s="446" t="s">
        <v>634</v>
      </c>
      <c r="E171" s="447" t="s">
        <v>406</v>
      </c>
    </row>
    <row r="172" spans="2:5" x14ac:dyDescent="0.2">
      <c r="B172" s="446">
        <v>186989</v>
      </c>
      <c r="C172" s="441" t="s">
        <v>636</v>
      </c>
      <c r="D172" s="446" t="s">
        <v>634</v>
      </c>
      <c r="E172" s="447" t="s">
        <v>406</v>
      </c>
    </row>
    <row r="173" spans="2:5" x14ac:dyDescent="0.2">
      <c r="B173" s="446">
        <v>186992</v>
      </c>
      <c r="C173" s="441" t="s">
        <v>637</v>
      </c>
      <c r="D173" s="446" t="s">
        <v>638</v>
      </c>
      <c r="E173" s="447" t="s">
        <v>406</v>
      </c>
    </row>
    <row r="174" spans="2:5" x14ac:dyDescent="0.2">
      <c r="B174" s="446">
        <v>187014</v>
      </c>
      <c r="C174" s="441" t="s">
        <v>639</v>
      </c>
      <c r="D174" s="446" t="s">
        <v>640</v>
      </c>
      <c r="E174" s="447" t="s">
        <v>641</v>
      </c>
    </row>
    <row r="175" spans="2:5" x14ac:dyDescent="0.2">
      <c r="B175" s="446">
        <v>187022</v>
      </c>
      <c r="C175" s="441" t="s">
        <v>642</v>
      </c>
      <c r="D175" s="446" t="s">
        <v>643</v>
      </c>
      <c r="E175" s="447" t="s">
        <v>644</v>
      </c>
    </row>
    <row r="176" spans="2:5" x14ac:dyDescent="0.2">
      <c r="B176" s="446">
        <v>187023</v>
      </c>
      <c r="C176" s="441" t="s">
        <v>645</v>
      </c>
      <c r="D176" s="446" t="s">
        <v>643</v>
      </c>
      <c r="E176" s="447" t="s">
        <v>644</v>
      </c>
    </row>
    <row r="177" spans="2:5" x14ac:dyDescent="0.2">
      <c r="B177" s="446">
        <v>187024</v>
      </c>
      <c r="C177" s="441" t="s">
        <v>646</v>
      </c>
      <c r="D177" s="446" t="s">
        <v>643</v>
      </c>
      <c r="E177" s="447" t="s">
        <v>644</v>
      </c>
    </row>
    <row r="178" spans="2:5" x14ac:dyDescent="0.2">
      <c r="B178" s="446">
        <v>187026</v>
      </c>
      <c r="C178" s="441" t="s">
        <v>647</v>
      </c>
      <c r="D178" s="446" t="s">
        <v>643</v>
      </c>
      <c r="E178" s="447" t="s">
        <v>644</v>
      </c>
    </row>
    <row r="179" spans="2:5" x14ac:dyDescent="0.2">
      <c r="B179" s="446">
        <v>187029</v>
      </c>
      <c r="C179" s="441" t="s">
        <v>648</v>
      </c>
      <c r="D179" s="446" t="s">
        <v>649</v>
      </c>
      <c r="E179" s="447" t="s">
        <v>644</v>
      </c>
    </row>
    <row r="180" spans="2:5" x14ac:dyDescent="0.2">
      <c r="B180" s="446">
        <v>187030</v>
      </c>
      <c r="C180" s="441" t="s">
        <v>650</v>
      </c>
      <c r="D180" s="446" t="s">
        <v>649</v>
      </c>
      <c r="E180" s="447" t="s">
        <v>644</v>
      </c>
    </row>
    <row r="181" spans="2:5" x14ac:dyDescent="0.2">
      <c r="B181" s="446">
        <v>187032</v>
      </c>
      <c r="C181" s="441" t="s">
        <v>651</v>
      </c>
      <c r="D181" s="446" t="s">
        <v>649</v>
      </c>
      <c r="E181" s="447" t="s">
        <v>644</v>
      </c>
    </row>
    <row r="182" spans="2:5" x14ac:dyDescent="0.2">
      <c r="B182" s="446">
        <v>187034</v>
      </c>
      <c r="C182" s="441" t="s">
        <v>652</v>
      </c>
      <c r="D182" s="446" t="s">
        <v>649</v>
      </c>
      <c r="E182" s="447" t="s">
        <v>644</v>
      </c>
    </row>
    <row r="183" spans="2:5" x14ac:dyDescent="0.2">
      <c r="B183" s="446">
        <v>187066</v>
      </c>
      <c r="C183" s="441" t="s">
        <v>653</v>
      </c>
      <c r="D183" s="446" t="s">
        <v>654</v>
      </c>
      <c r="E183" s="447" t="s">
        <v>655</v>
      </c>
    </row>
    <row r="184" spans="2:5" x14ac:dyDescent="0.2">
      <c r="B184" s="446">
        <v>187067</v>
      </c>
      <c r="C184" s="441" t="s">
        <v>656</v>
      </c>
      <c r="D184" s="446" t="s">
        <v>657</v>
      </c>
      <c r="E184" s="447" t="s">
        <v>658</v>
      </c>
    </row>
    <row r="185" spans="2:5" x14ac:dyDescent="0.2">
      <c r="B185" s="446">
        <v>187068</v>
      </c>
      <c r="C185" s="441" t="s">
        <v>659</v>
      </c>
      <c r="D185" s="446" t="s">
        <v>654</v>
      </c>
      <c r="E185" s="447" t="s">
        <v>655</v>
      </c>
    </row>
    <row r="186" spans="2:5" x14ac:dyDescent="0.2">
      <c r="B186" s="446">
        <v>187070</v>
      </c>
      <c r="C186" s="441" t="s">
        <v>660</v>
      </c>
      <c r="D186" s="446" t="s">
        <v>661</v>
      </c>
      <c r="E186" s="447" t="s">
        <v>655</v>
      </c>
    </row>
    <row r="187" spans="2:5" x14ac:dyDescent="0.2">
      <c r="B187" s="446">
        <v>187122</v>
      </c>
      <c r="C187" s="441" t="s">
        <v>662</v>
      </c>
      <c r="D187" s="446" t="s">
        <v>663</v>
      </c>
      <c r="E187" s="447" t="s">
        <v>664</v>
      </c>
    </row>
    <row r="188" spans="2:5" x14ac:dyDescent="0.2">
      <c r="B188" s="446">
        <v>187126</v>
      </c>
      <c r="C188" s="441" t="s">
        <v>665</v>
      </c>
      <c r="D188" s="446" t="s">
        <v>666</v>
      </c>
      <c r="E188" s="447" t="s">
        <v>584</v>
      </c>
    </row>
    <row r="189" spans="2:5" x14ac:dyDescent="0.2">
      <c r="B189" s="446">
        <v>187127</v>
      </c>
      <c r="C189" s="441" t="s">
        <v>667</v>
      </c>
      <c r="D189" s="446" t="s">
        <v>666</v>
      </c>
      <c r="E189" s="447" t="s">
        <v>584</v>
      </c>
    </row>
    <row r="190" spans="2:5" x14ac:dyDescent="0.2">
      <c r="B190" s="446">
        <v>187128</v>
      </c>
      <c r="C190" s="441" t="s">
        <v>668</v>
      </c>
      <c r="D190" s="446" t="s">
        <v>666</v>
      </c>
      <c r="E190" s="447" t="s">
        <v>584</v>
      </c>
    </row>
    <row r="191" spans="2:5" x14ac:dyDescent="0.2">
      <c r="B191" s="446">
        <v>187129</v>
      </c>
      <c r="C191" s="441" t="s">
        <v>667</v>
      </c>
      <c r="D191" s="446" t="s">
        <v>666</v>
      </c>
      <c r="E191" s="447" t="s">
        <v>584</v>
      </c>
    </row>
    <row r="192" spans="2:5" x14ac:dyDescent="0.2">
      <c r="B192" s="446">
        <v>187130</v>
      </c>
      <c r="C192" s="441" t="s">
        <v>669</v>
      </c>
      <c r="D192" s="446" t="s">
        <v>670</v>
      </c>
      <c r="E192" s="447" t="s">
        <v>584</v>
      </c>
    </row>
    <row r="193" spans="2:5" x14ac:dyDescent="0.2">
      <c r="B193" s="446">
        <v>187131</v>
      </c>
      <c r="C193" s="441" t="s">
        <v>671</v>
      </c>
      <c r="D193" s="446" t="s">
        <v>670</v>
      </c>
      <c r="E193" s="447" t="s">
        <v>584</v>
      </c>
    </row>
    <row r="194" spans="2:5" x14ac:dyDescent="0.2">
      <c r="B194" s="446">
        <v>187132</v>
      </c>
      <c r="C194" s="441" t="s">
        <v>672</v>
      </c>
      <c r="D194" s="446" t="s">
        <v>588</v>
      </c>
      <c r="E194" s="447" t="s">
        <v>584</v>
      </c>
    </row>
    <row r="195" spans="2:5" x14ac:dyDescent="0.2">
      <c r="B195" s="446">
        <v>187136</v>
      </c>
      <c r="C195" s="441" t="s">
        <v>673</v>
      </c>
      <c r="D195" s="446" t="s">
        <v>674</v>
      </c>
      <c r="E195" s="447" t="s">
        <v>584</v>
      </c>
    </row>
    <row r="196" spans="2:5" x14ac:dyDescent="0.2">
      <c r="B196" s="446">
        <v>187138</v>
      </c>
      <c r="C196" s="441" t="s">
        <v>675</v>
      </c>
      <c r="D196" s="446" t="s">
        <v>674</v>
      </c>
      <c r="E196" s="447" t="s">
        <v>584</v>
      </c>
    </row>
    <row r="197" spans="2:5" x14ac:dyDescent="0.2">
      <c r="B197" s="446">
        <v>187140</v>
      </c>
      <c r="C197" s="441" t="s">
        <v>676</v>
      </c>
      <c r="D197" s="446" t="s">
        <v>583</v>
      </c>
      <c r="E197" s="447" t="s">
        <v>584</v>
      </c>
    </row>
    <row r="198" spans="2:5" x14ac:dyDescent="0.2">
      <c r="B198" s="446">
        <v>187150</v>
      </c>
      <c r="C198" s="441" t="s">
        <v>677</v>
      </c>
      <c r="D198" s="446" t="s">
        <v>678</v>
      </c>
      <c r="E198" s="447" t="s">
        <v>655</v>
      </c>
    </row>
    <row r="199" spans="2:5" x14ac:dyDescent="0.2">
      <c r="B199" s="446">
        <v>187152</v>
      </c>
      <c r="C199" s="441" t="s">
        <v>679</v>
      </c>
      <c r="D199" s="446" t="s">
        <v>680</v>
      </c>
      <c r="E199" s="447" t="s">
        <v>681</v>
      </c>
    </row>
    <row r="200" spans="2:5" x14ac:dyDescent="0.2">
      <c r="B200" s="446">
        <v>187154</v>
      </c>
      <c r="C200" s="441" t="s">
        <v>682</v>
      </c>
      <c r="D200" s="446" t="s">
        <v>683</v>
      </c>
      <c r="E200" s="447" t="s">
        <v>681</v>
      </c>
    </row>
    <row r="201" spans="2:5" x14ac:dyDescent="0.2">
      <c r="B201" s="446">
        <v>187161</v>
      </c>
      <c r="C201" s="441" t="s">
        <v>684</v>
      </c>
      <c r="D201" s="446" t="s">
        <v>685</v>
      </c>
      <c r="E201" s="447" t="s">
        <v>584</v>
      </c>
    </row>
    <row r="202" spans="2:5" x14ac:dyDescent="0.2">
      <c r="B202" s="446">
        <v>197011</v>
      </c>
      <c r="C202" s="441" t="s">
        <v>686</v>
      </c>
      <c r="D202" s="446" t="s">
        <v>687</v>
      </c>
      <c r="E202" s="447" t="s">
        <v>422</v>
      </c>
    </row>
    <row r="203" spans="2:5" x14ac:dyDescent="0.2">
      <c r="B203" s="446">
        <v>198987</v>
      </c>
      <c r="C203" s="441" t="s">
        <v>688</v>
      </c>
      <c r="D203" s="446" t="s">
        <v>419</v>
      </c>
      <c r="E203" s="447" t="s">
        <v>422</v>
      </c>
    </row>
    <row r="204" spans="2:5" x14ac:dyDescent="0.2">
      <c r="B204" s="446">
        <v>199227</v>
      </c>
      <c r="C204" s="441" t="s">
        <v>689</v>
      </c>
      <c r="D204" s="446" t="s">
        <v>513</v>
      </c>
      <c r="E204" s="447" t="s">
        <v>508</v>
      </c>
    </row>
    <row r="205" spans="2:5" x14ac:dyDescent="0.2">
      <c r="B205" s="446">
        <v>199309</v>
      </c>
      <c r="C205" s="441" t="s">
        <v>690</v>
      </c>
      <c r="D205" s="446" t="s">
        <v>609</v>
      </c>
      <c r="E205" s="447" t="s">
        <v>406</v>
      </c>
    </row>
    <row r="206" spans="2:5" x14ac:dyDescent="0.2">
      <c r="B206" s="446">
        <v>205339</v>
      </c>
      <c r="C206" s="441" t="s">
        <v>691</v>
      </c>
      <c r="D206" s="446" t="s">
        <v>692</v>
      </c>
      <c r="E206" s="447" t="s">
        <v>562</v>
      </c>
    </row>
    <row r="207" spans="2:5" x14ac:dyDescent="0.2">
      <c r="B207" s="446">
        <v>205341</v>
      </c>
      <c r="C207" s="441" t="s">
        <v>693</v>
      </c>
      <c r="D207" s="446" t="s">
        <v>694</v>
      </c>
      <c r="E207" s="447" t="s">
        <v>644</v>
      </c>
    </row>
    <row r="208" spans="2:5" x14ac:dyDescent="0.2">
      <c r="B208" s="446">
        <v>205457</v>
      </c>
      <c r="C208" s="441" t="s">
        <v>695</v>
      </c>
      <c r="D208" s="446" t="s">
        <v>696</v>
      </c>
      <c r="E208" s="447" t="s">
        <v>422</v>
      </c>
    </row>
    <row r="209" spans="2:5" x14ac:dyDescent="0.2">
      <c r="B209" s="446">
        <v>205864</v>
      </c>
      <c r="C209" s="441" t="s">
        <v>697</v>
      </c>
      <c r="D209" s="446" t="s">
        <v>698</v>
      </c>
      <c r="E209" s="447" t="s">
        <v>699</v>
      </c>
    </row>
    <row r="210" spans="2:5" x14ac:dyDescent="0.2">
      <c r="B210" s="446">
        <v>205865</v>
      </c>
      <c r="C210" s="441" t="s">
        <v>700</v>
      </c>
      <c r="D210" s="446" t="s">
        <v>701</v>
      </c>
      <c r="E210" s="447" t="s">
        <v>699</v>
      </c>
    </row>
    <row r="211" spans="2:5" x14ac:dyDescent="0.2">
      <c r="B211" s="446">
        <v>206749</v>
      </c>
      <c r="C211" s="441" t="s">
        <v>702</v>
      </c>
      <c r="D211" s="446" t="s">
        <v>703</v>
      </c>
      <c r="E211" s="447" t="s">
        <v>406</v>
      </c>
    </row>
    <row r="212" spans="2:5" x14ac:dyDescent="0.2">
      <c r="B212" s="446">
        <v>206866</v>
      </c>
      <c r="C212" s="441" t="s">
        <v>704</v>
      </c>
      <c r="D212" s="446" t="s">
        <v>705</v>
      </c>
      <c r="E212" s="447" t="s">
        <v>432</v>
      </c>
    </row>
    <row r="213" spans="2:5" x14ac:dyDescent="0.2">
      <c r="B213" s="446">
        <v>207292</v>
      </c>
      <c r="C213" s="441" t="s">
        <v>706</v>
      </c>
      <c r="D213" s="446" t="s">
        <v>505</v>
      </c>
      <c r="E213" s="447" t="s">
        <v>562</v>
      </c>
    </row>
    <row r="214" spans="2:5" x14ac:dyDescent="0.2">
      <c r="B214" s="446">
        <v>207627</v>
      </c>
      <c r="C214" s="441" t="s">
        <v>707</v>
      </c>
      <c r="D214" s="446" t="s">
        <v>502</v>
      </c>
      <c r="E214" s="447" t="s">
        <v>562</v>
      </c>
    </row>
    <row r="215" spans="2:5" x14ac:dyDescent="0.2">
      <c r="B215" s="446">
        <v>207865</v>
      </c>
      <c r="C215" s="441" t="s">
        <v>708</v>
      </c>
      <c r="D215" s="446" t="s">
        <v>440</v>
      </c>
      <c r="E215" s="447" t="s">
        <v>432</v>
      </c>
    </row>
    <row r="216" spans="2:5" x14ac:dyDescent="0.2">
      <c r="B216" s="446">
        <v>207927</v>
      </c>
      <c r="C216" s="441" t="s">
        <v>556</v>
      </c>
      <c r="D216" s="446" t="s">
        <v>553</v>
      </c>
      <c r="E216" s="447" t="s">
        <v>495</v>
      </c>
    </row>
    <row r="217" spans="2:5" x14ac:dyDescent="0.2">
      <c r="B217" s="446">
        <v>209185</v>
      </c>
      <c r="C217" s="441" t="s">
        <v>1415</v>
      </c>
      <c r="D217" s="446" t="s">
        <v>553</v>
      </c>
      <c r="E217" s="447" t="s">
        <v>495</v>
      </c>
    </row>
    <row r="218" spans="2:5" x14ac:dyDescent="0.2">
      <c r="B218" s="446">
        <v>209187</v>
      </c>
      <c r="C218" s="441" t="s">
        <v>1416</v>
      </c>
      <c r="D218" s="446" t="s">
        <v>555</v>
      </c>
      <c r="E218" s="447" t="s">
        <v>495</v>
      </c>
    </row>
    <row r="219" spans="2:5" x14ac:dyDescent="0.2">
      <c r="B219" s="446">
        <v>211029</v>
      </c>
      <c r="C219" s="441" t="s">
        <v>709</v>
      </c>
      <c r="D219" s="446" t="s">
        <v>710</v>
      </c>
      <c r="E219" s="447" t="s">
        <v>422</v>
      </c>
    </row>
    <row r="220" spans="2:5" x14ac:dyDescent="0.2">
      <c r="B220" s="446">
        <v>211032</v>
      </c>
      <c r="C220" s="441" t="s">
        <v>711</v>
      </c>
      <c r="D220" s="446" t="s">
        <v>712</v>
      </c>
      <c r="E220" s="447" t="s">
        <v>422</v>
      </c>
    </row>
    <row r="221" spans="2:5" x14ac:dyDescent="0.2">
      <c r="B221" s="446">
        <v>211145</v>
      </c>
      <c r="C221" s="441" t="s">
        <v>713</v>
      </c>
      <c r="D221" s="446" t="s">
        <v>714</v>
      </c>
      <c r="E221" s="447" t="s">
        <v>699</v>
      </c>
    </row>
    <row r="222" spans="2:5" x14ac:dyDescent="0.2">
      <c r="B222" s="446">
        <v>211234</v>
      </c>
      <c r="C222" s="441" t="s">
        <v>715</v>
      </c>
      <c r="D222" s="446" t="s">
        <v>716</v>
      </c>
      <c r="E222" s="447" t="s">
        <v>508</v>
      </c>
    </row>
    <row r="223" spans="2:5" x14ac:dyDescent="0.2">
      <c r="B223" s="446">
        <v>211548</v>
      </c>
      <c r="C223" s="441" t="s">
        <v>717</v>
      </c>
      <c r="D223" s="446" t="s">
        <v>502</v>
      </c>
      <c r="E223" s="447" t="s">
        <v>562</v>
      </c>
    </row>
    <row r="224" spans="2:5" x14ac:dyDescent="0.2">
      <c r="B224" s="446">
        <v>211549</v>
      </c>
      <c r="C224" s="441" t="s">
        <v>718</v>
      </c>
      <c r="D224" s="446" t="s">
        <v>581</v>
      </c>
      <c r="E224" s="447" t="s">
        <v>562</v>
      </c>
    </row>
    <row r="225" spans="2:5" x14ac:dyDescent="0.2">
      <c r="B225" s="446">
        <v>211562</v>
      </c>
      <c r="C225" s="441" t="s">
        <v>719</v>
      </c>
      <c r="D225" s="446" t="s">
        <v>720</v>
      </c>
      <c r="E225" s="447" t="s">
        <v>422</v>
      </c>
    </row>
    <row r="226" spans="2:5" x14ac:dyDescent="0.2">
      <c r="B226" s="446">
        <v>211563</v>
      </c>
      <c r="C226" s="441" t="s">
        <v>721</v>
      </c>
      <c r="D226" s="446" t="s">
        <v>722</v>
      </c>
      <c r="E226" s="447" t="s">
        <v>422</v>
      </c>
    </row>
    <row r="227" spans="2:5" x14ac:dyDescent="0.2">
      <c r="B227" s="446">
        <v>211603</v>
      </c>
      <c r="C227" s="441" t="s">
        <v>723</v>
      </c>
      <c r="D227" s="446" t="s">
        <v>724</v>
      </c>
      <c r="E227" s="447" t="s">
        <v>432</v>
      </c>
    </row>
    <row r="228" spans="2:5" x14ac:dyDescent="0.2">
      <c r="B228" s="446">
        <v>211604</v>
      </c>
      <c r="C228" s="441" t="s">
        <v>725</v>
      </c>
      <c r="D228" s="446" t="s">
        <v>726</v>
      </c>
      <c r="E228" s="447" t="s">
        <v>432</v>
      </c>
    </row>
    <row r="229" spans="2:5" x14ac:dyDescent="0.2">
      <c r="B229" s="446">
        <v>211605</v>
      </c>
      <c r="C229" s="441" t="s">
        <v>727</v>
      </c>
      <c r="D229" s="446" t="s">
        <v>728</v>
      </c>
      <c r="E229" s="447" t="s">
        <v>432</v>
      </c>
    </row>
    <row r="230" spans="2:5" x14ac:dyDescent="0.2">
      <c r="B230" s="446">
        <v>211606</v>
      </c>
      <c r="C230" s="441" t="s">
        <v>729</v>
      </c>
      <c r="D230" s="446" t="s">
        <v>730</v>
      </c>
      <c r="E230" s="447" t="s">
        <v>432</v>
      </c>
    </row>
    <row r="231" spans="2:5" x14ac:dyDescent="0.2">
      <c r="B231" s="446">
        <v>211607</v>
      </c>
      <c r="C231" s="441" t="s">
        <v>731</v>
      </c>
      <c r="D231" s="446" t="s">
        <v>714</v>
      </c>
      <c r="E231" s="447" t="s">
        <v>699</v>
      </c>
    </row>
    <row r="232" spans="2:5" x14ac:dyDescent="0.2">
      <c r="B232" s="446">
        <v>211608</v>
      </c>
      <c r="C232" s="441" t="s">
        <v>732</v>
      </c>
      <c r="D232" s="446" t="s">
        <v>714</v>
      </c>
      <c r="E232" s="447" t="s">
        <v>699</v>
      </c>
    </row>
    <row r="233" spans="2:5" x14ac:dyDescent="0.2">
      <c r="B233" s="446">
        <v>212221</v>
      </c>
      <c r="C233" s="441" t="s">
        <v>733</v>
      </c>
      <c r="D233" s="446" t="s">
        <v>724</v>
      </c>
      <c r="E233" s="447" t="s">
        <v>432</v>
      </c>
    </row>
    <row r="234" spans="2:5" x14ac:dyDescent="0.2">
      <c r="B234" s="446">
        <v>212222</v>
      </c>
      <c r="C234" s="441" t="s">
        <v>734</v>
      </c>
      <c r="D234" s="446" t="s">
        <v>724</v>
      </c>
      <c r="E234" s="447" t="s">
        <v>432</v>
      </c>
    </row>
    <row r="235" spans="2:5" x14ac:dyDescent="0.2">
      <c r="B235" s="446">
        <v>212223</v>
      </c>
      <c r="C235" s="441" t="s">
        <v>735</v>
      </c>
      <c r="D235" s="446" t="s">
        <v>726</v>
      </c>
      <c r="E235" s="447" t="s">
        <v>432</v>
      </c>
    </row>
    <row r="236" spans="2:5" x14ac:dyDescent="0.2">
      <c r="B236" s="446">
        <v>212224</v>
      </c>
      <c r="C236" s="441" t="s">
        <v>736</v>
      </c>
      <c r="D236" s="446" t="s">
        <v>726</v>
      </c>
      <c r="E236" s="447" t="s">
        <v>432</v>
      </c>
    </row>
    <row r="237" spans="2:5" x14ac:dyDescent="0.2">
      <c r="B237" s="446">
        <v>212226</v>
      </c>
      <c r="C237" s="441" t="s">
        <v>737</v>
      </c>
      <c r="D237" s="446" t="s">
        <v>710</v>
      </c>
      <c r="E237" s="447" t="s">
        <v>422</v>
      </c>
    </row>
    <row r="238" spans="2:5" x14ac:dyDescent="0.2">
      <c r="B238" s="446">
        <v>212358</v>
      </c>
      <c r="C238" s="441" t="s">
        <v>738</v>
      </c>
      <c r="D238" s="446" t="s">
        <v>739</v>
      </c>
      <c r="E238" s="447" t="s">
        <v>414</v>
      </c>
    </row>
    <row r="239" spans="2:5" x14ac:dyDescent="0.2">
      <c r="B239" s="446">
        <v>212925</v>
      </c>
      <c r="C239" s="441" t="s">
        <v>740</v>
      </c>
      <c r="D239" s="446" t="s">
        <v>741</v>
      </c>
      <c r="E239" s="447" t="s">
        <v>742</v>
      </c>
    </row>
    <row r="240" spans="2:5" x14ac:dyDescent="0.2">
      <c r="B240" s="446">
        <v>212926</v>
      </c>
      <c r="C240" s="441" t="s">
        <v>743</v>
      </c>
      <c r="D240" s="446" t="s">
        <v>744</v>
      </c>
      <c r="E240" s="447" t="s">
        <v>742</v>
      </c>
    </row>
    <row r="241" spans="2:5" x14ac:dyDescent="0.2">
      <c r="B241" s="446">
        <v>212927</v>
      </c>
      <c r="C241" s="441" t="s">
        <v>745</v>
      </c>
      <c r="D241" s="446" t="s">
        <v>746</v>
      </c>
      <c r="E241" s="447" t="s">
        <v>742</v>
      </c>
    </row>
    <row r="242" spans="2:5" x14ac:dyDescent="0.2">
      <c r="B242" s="446">
        <v>212928</v>
      </c>
      <c r="C242" s="441" t="s">
        <v>747</v>
      </c>
      <c r="D242" s="446" t="s">
        <v>748</v>
      </c>
      <c r="E242" s="447" t="s">
        <v>742</v>
      </c>
    </row>
    <row r="243" spans="2:5" x14ac:dyDescent="0.2">
      <c r="B243" s="446">
        <v>212929</v>
      </c>
      <c r="C243" s="441" t="s">
        <v>749</v>
      </c>
      <c r="D243" s="446" t="s">
        <v>750</v>
      </c>
      <c r="E243" s="447" t="s">
        <v>742</v>
      </c>
    </row>
    <row r="244" spans="2:5" x14ac:dyDescent="0.2">
      <c r="B244" s="446">
        <v>212932</v>
      </c>
      <c r="C244" s="441" t="s">
        <v>751</v>
      </c>
      <c r="D244" s="446" t="s">
        <v>752</v>
      </c>
      <c r="E244" s="447" t="s">
        <v>742</v>
      </c>
    </row>
    <row r="245" spans="2:5" x14ac:dyDescent="0.2">
      <c r="B245" s="446">
        <v>212937</v>
      </c>
      <c r="C245" s="441" t="s">
        <v>753</v>
      </c>
      <c r="D245" s="446" t="s">
        <v>754</v>
      </c>
      <c r="E245" s="447" t="s">
        <v>755</v>
      </c>
    </row>
    <row r="246" spans="2:5" x14ac:dyDescent="0.2">
      <c r="B246" s="446">
        <v>212938</v>
      </c>
      <c r="C246" s="441" t="s">
        <v>756</v>
      </c>
      <c r="D246" s="446" t="s">
        <v>757</v>
      </c>
      <c r="E246" s="447" t="s">
        <v>755</v>
      </c>
    </row>
    <row r="247" spans="2:5" x14ac:dyDescent="0.2">
      <c r="B247" s="446">
        <v>212939</v>
      </c>
      <c r="C247" s="441" t="s">
        <v>758</v>
      </c>
      <c r="D247" s="446" t="s">
        <v>759</v>
      </c>
      <c r="E247" s="447" t="s">
        <v>755</v>
      </c>
    </row>
    <row r="248" spans="2:5" x14ac:dyDescent="0.2">
      <c r="B248" s="446">
        <v>212940</v>
      </c>
      <c r="C248" s="441" t="s">
        <v>760</v>
      </c>
      <c r="D248" s="446" t="s">
        <v>761</v>
      </c>
      <c r="E248" s="447" t="s">
        <v>755</v>
      </c>
    </row>
    <row r="249" spans="2:5" x14ac:dyDescent="0.2">
      <c r="B249" s="446">
        <v>214174</v>
      </c>
      <c r="C249" s="441" t="s">
        <v>762</v>
      </c>
      <c r="D249" s="446" t="s">
        <v>763</v>
      </c>
      <c r="E249" s="447" t="s">
        <v>764</v>
      </c>
    </row>
    <row r="250" spans="2:5" x14ac:dyDescent="0.2">
      <c r="B250" s="446">
        <v>215320</v>
      </c>
      <c r="C250" s="441" t="s">
        <v>765</v>
      </c>
      <c r="D250" s="446" t="s">
        <v>440</v>
      </c>
      <c r="E250" s="447" t="s">
        <v>432</v>
      </c>
    </row>
    <row r="251" spans="2:5" x14ac:dyDescent="0.2">
      <c r="B251" s="446">
        <v>215534</v>
      </c>
      <c r="C251" s="441" t="s">
        <v>766</v>
      </c>
      <c r="D251" s="446" t="s">
        <v>471</v>
      </c>
      <c r="E251" s="447" t="s">
        <v>432</v>
      </c>
    </row>
    <row r="252" spans="2:5" x14ac:dyDescent="0.2">
      <c r="B252" s="446">
        <v>215590</v>
      </c>
      <c r="C252" s="441" t="s">
        <v>767</v>
      </c>
      <c r="D252" s="446" t="s">
        <v>768</v>
      </c>
      <c r="E252" s="447" t="s">
        <v>422</v>
      </c>
    </row>
    <row r="253" spans="2:5" x14ac:dyDescent="0.2">
      <c r="B253" s="446">
        <v>215617</v>
      </c>
      <c r="C253" s="441" t="s">
        <v>769</v>
      </c>
      <c r="D253" s="446" t="s">
        <v>720</v>
      </c>
      <c r="E253" s="447" t="s">
        <v>422</v>
      </c>
    </row>
    <row r="254" spans="2:5" x14ac:dyDescent="0.2">
      <c r="B254" s="446">
        <v>216786</v>
      </c>
      <c r="C254" s="441" t="s">
        <v>770</v>
      </c>
      <c r="D254" s="446" t="s">
        <v>555</v>
      </c>
      <c r="E254" s="447" t="s">
        <v>495</v>
      </c>
    </row>
    <row r="255" spans="2:5" x14ac:dyDescent="0.2">
      <c r="B255" s="446">
        <v>217129</v>
      </c>
      <c r="C255" s="441" t="s">
        <v>771</v>
      </c>
      <c r="D255" s="446" t="s">
        <v>609</v>
      </c>
      <c r="E255" s="447" t="s">
        <v>406</v>
      </c>
    </row>
    <row r="256" spans="2:5" x14ac:dyDescent="0.2">
      <c r="B256" s="446">
        <v>218148</v>
      </c>
      <c r="C256" s="441" t="s">
        <v>772</v>
      </c>
      <c r="D256" s="446" t="s">
        <v>539</v>
      </c>
      <c r="E256" s="447" t="s">
        <v>432</v>
      </c>
    </row>
    <row r="257" spans="2:5" x14ac:dyDescent="0.2">
      <c r="B257" s="446">
        <v>218299</v>
      </c>
      <c r="C257" s="441" t="s">
        <v>773</v>
      </c>
      <c r="D257" s="446" t="s">
        <v>535</v>
      </c>
      <c r="E257" s="447" t="s">
        <v>406</v>
      </c>
    </row>
    <row r="258" spans="2:5" x14ac:dyDescent="0.2">
      <c r="B258" s="446">
        <v>218455</v>
      </c>
      <c r="C258" s="441" t="s">
        <v>774</v>
      </c>
      <c r="D258" s="446" t="s">
        <v>424</v>
      </c>
      <c r="E258" s="447" t="s">
        <v>422</v>
      </c>
    </row>
    <row r="259" spans="2:5" x14ac:dyDescent="0.2">
      <c r="B259" s="446">
        <v>220324</v>
      </c>
      <c r="C259" s="441" t="s">
        <v>775</v>
      </c>
      <c r="D259" s="446" t="s">
        <v>674</v>
      </c>
      <c r="E259" s="447" t="s">
        <v>699</v>
      </c>
    </row>
    <row r="260" spans="2:5" x14ac:dyDescent="0.2">
      <c r="B260" s="446">
        <v>220325</v>
      </c>
      <c r="C260" s="441" t="s">
        <v>776</v>
      </c>
      <c r="D260" s="446" t="s">
        <v>674</v>
      </c>
      <c r="E260" s="447" t="s">
        <v>699</v>
      </c>
    </row>
    <row r="261" spans="2:5" x14ac:dyDescent="0.2">
      <c r="B261" s="446">
        <v>220429</v>
      </c>
      <c r="C261" s="441" t="s">
        <v>777</v>
      </c>
      <c r="D261" s="446" t="s">
        <v>619</v>
      </c>
      <c r="E261" s="447" t="s">
        <v>406</v>
      </c>
    </row>
    <row r="262" spans="2:5" x14ac:dyDescent="0.2">
      <c r="B262" s="446">
        <v>220619</v>
      </c>
      <c r="C262" s="441" t="s">
        <v>778</v>
      </c>
      <c r="D262" s="446" t="s">
        <v>410</v>
      </c>
      <c r="E262" s="447" t="s">
        <v>422</v>
      </c>
    </row>
    <row r="263" spans="2:5" x14ac:dyDescent="0.2">
      <c r="B263" s="446">
        <v>221180</v>
      </c>
      <c r="C263" s="441" t="s">
        <v>779</v>
      </c>
      <c r="D263" s="446" t="s">
        <v>609</v>
      </c>
      <c r="E263" s="447" t="s">
        <v>406</v>
      </c>
    </row>
    <row r="264" spans="2:5" x14ac:dyDescent="0.2">
      <c r="B264" s="446">
        <v>221195</v>
      </c>
      <c r="C264" s="441" t="s">
        <v>780</v>
      </c>
      <c r="D264" s="446" t="s">
        <v>781</v>
      </c>
      <c r="E264" s="447" t="s">
        <v>782</v>
      </c>
    </row>
    <row r="265" spans="2:5" x14ac:dyDescent="0.2">
      <c r="B265" s="446">
        <v>221542</v>
      </c>
      <c r="C265" s="441" t="s">
        <v>1417</v>
      </c>
      <c r="D265" s="446" t="s">
        <v>553</v>
      </c>
      <c r="E265" s="447" t="s">
        <v>495</v>
      </c>
    </row>
    <row r="266" spans="2:5" x14ac:dyDescent="0.2">
      <c r="B266" s="446">
        <v>222259</v>
      </c>
      <c r="C266" s="441" t="s">
        <v>783</v>
      </c>
      <c r="D266" s="446" t="s">
        <v>784</v>
      </c>
      <c r="E266" s="447" t="s">
        <v>755</v>
      </c>
    </row>
    <row r="267" spans="2:5" x14ac:dyDescent="0.2">
      <c r="B267" s="446">
        <v>223074</v>
      </c>
      <c r="C267" s="441" t="s">
        <v>785</v>
      </c>
      <c r="D267" s="446" t="s">
        <v>410</v>
      </c>
      <c r="E267" s="447" t="s">
        <v>422</v>
      </c>
    </row>
    <row r="268" spans="2:5" x14ac:dyDescent="0.2">
      <c r="B268" s="446">
        <v>223915</v>
      </c>
      <c r="C268" s="441" t="s">
        <v>1418</v>
      </c>
      <c r="D268" s="446" t="s">
        <v>450</v>
      </c>
      <c r="E268" s="447" t="s">
        <v>432</v>
      </c>
    </row>
    <row r="269" spans="2:5" x14ac:dyDescent="0.2">
      <c r="B269" s="446">
        <v>223916</v>
      </c>
      <c r="C269" s="441" t="s">
        <v>1419</v>
      </c>
      <c r="D269" s="446" t="s">
        <v>550</v>
      </c>
      <c r="E269" s="447" t="s">
        <v>432</v>
      </c>
    </row>
    <row r="270" spans="2:5" x14ac:dyDescent="0.2">
      <c r="B270" s="446">
        <v>223919</v>
      </c>
      <c r="C270" s="441" t="s">
        <v>1420</v>
      </c>
      <c r="D270" s="446" t="s">
        <v>440</v>
      </c>
      <c r="E270" s="447" t="s">
        <v>432</v>
      </c>
    </row>
    <row r="271" spans="2:5" x14ac:dyDescent="0.2">
      <c r="B271" s="446">
        <v>225867</v>
      </c>
      <c r="C271" s="441" t="s">
        <v>786</v>
      </c>
      <c r="D271" s="446" t="s">
        <v>619</v>
      </c>
      <c r="E271" s="447" t="s">
        <v>406</v>
      </c>
    </row>
    <row r="272" spans="2:5" x14ac:dyDescent="0.2">
      <c r="B272" s="446">
        <v>226138</v>
      </c>
      <c r="C272" s="441" t="s">
        <v>787</v>
      </c>
      <c r="D272" s="446" t="s">
        <v>541</v>
      </c>
      <c r="E272" s="447" t="s">
        <v>432</v>
      </c>
    </row>
    <row r="273" spans="2:5" x14ac:dyDescent="0.2">
      <c r="B273" s="446">
        <v>226253</v>
      </c>
      <c r="C273" s="441" t="s">
        <v>1421</v>
      </c>
      <c r="D273" s="446" t="s">
        <v>450</v>
      </c>
      <c r="E273" s="447" t="s">
        <v>432</v>
      </c>
    </row>
    <row r="274" spans="2:5" x14ac:dyDescent="0.2">
      <c r="B274" s="446">
        <v>226254</v>
      </c>
      <c r="C274" s="441" t="s">
        <v>1422</v>
      </c>
      <c r="D274" s="446" t="s">
        <v>539</v>
      </c>
      <c r="E274" s="447" t="s">
        <v>432</v>
      </c>
    </row>
    <row r="275" spans="2:5" x14ac:dyDescent="0.2">
      <c r="B275" s="446">
        <v>227005</v>
      </c>
      <c r="C275" s="441" t="s">
        <v>1423</v>
      </c>
      <c r="D275" s="446" t="s">
        <v>440</v>
      </c>
      <c r="E275" s="447" t="s">
        <v>432</v>
      </c>
    </row>
    <row r="276" spans="2:5" x14ac:dyDescent="0.2">
      <c r="B276" s="446">
        <v>227088</v>
      </c>
      <c r="C276" s="441" t="s">
        <v>788</v>
      </c>
      <c r="D276" s="446" t="s">
        <v>460</v>
      </c>
      <c r="E276" s="447" t="s">
        <v>432</v>
      </c>
    </row>
    <row r="277" spans="2:5" x14ac:dyDescent="0.2">
      <c r="B277" s="446">
        <v>227534</v>
      </c>
      <c r="C277" s="441" t="s">
        <v>789</v>
      </c>
      <c r="D277" s="446" t="s">
        <v>763</v>
      </c>
      <c r="E277" s="447" t="s">
        <v>764</v>
      </c>
    </row>
    <row r="278" spans="2:5" x14ac:dyDescent="0.2">
      <c r="B278" s="446">
        <v>228027</v>
      </c>
      <c r="C278" s="441" t="s">
        <v>790</v>
      </c>
      <c r="D278" s="446" t="s">
        <v>791</v>
      </c>
      <c r="E278" s="447" t="s">
        <v>530</v>
      </c>
    </row>
    <row r="279" spans="2:5" x14ac:dyDescent="0.2">
      <c r="B279" s="446">
        <v>228735</v>
      </c>
      <c r="C279" s="441" t="s">
        <v>792</v>
      </c>
      <c r="D279" s="446" t="s">
        <v>793</v>
      </c>
      <c r="E279" s="447" t="s">
        <v>422</v>
      </c>
    </row>
    <row r="280" spans="2:5" x14ac:dyDescent="0.2">
      <c r="B280" s="446">
        <v>229532</v>
      </c>
      <c r="C280" s="441" t="s">
        <v>794</v>
      </c>
      <c r="D280" s="446" t="s">
        <v>440</v>
      </c>
      <c r="E280" s="447" t="s">
        <v>432</v>
      </c>
    </row>
    <row r="281" spans="2:5" x14ac:dyDescent="0.2">
      <c r="B281" s="446">
        <v>229612</v>
      </c>
      <c r="C281" s="441" t="s">
        <v>795</v>
      </c>
      <c r="D281" s="446" t="s">
        <v>724</v>
      </c>
      <c r="E281" s="447" t="s">
        <v>432</v>
      </c>
    </row>
    <row r="282" spans="2:5" x14ac:dyDescent="0.2">
      <c r="B282" s="446">
        <v>230108</v>
      </c>
      <c r="C282" s="441" t="s">
        <v>796</v>
      </c>
      <c r="D282" s="446" t="s">
        <v>797</v>
      </c>
      <c r="E282" s="447" t="s">
        <v>422</v>
      </c>
    </row>
    <row r="283" spans="2:5" x14ac:dyDescent="0.2">
      <c r="B283" s="446">
        <v>230384</v>
      </c>
      <c r="C283" s="441" t="s">
        <v>798</v>
      </c>
      <c r="D283" s="446" t="s">
        <v>799</v>
      </c>
      <c r="E283" s="447" t="s">
        <v>422</v>
      </c>
    </row>
    <row r="284" spans="2:5" x14ac:dyDescent="0.2">
      <c r="B284" s="446">
        <v>230385</v>
      </c>
      <c r="C284" s="441" t="s">
        <v>800</v>
      </c>
      <c r="D284" s="446" t="s">
        <v>801</v>
      </c>
      <c r="E284" s="447" t="s">
        <v>422</v>
      </c>
    </row>
    <row r="285" spans="2:5" x14ac:dyDescent="0.2">
      <c r="B285" s="446">
        <v>230598</v>
      </c>
      <c r="C285" s="441" t="s">
        <v>802</v>
      </c>
      <c r="D285" s="446" t="s">
        <v>803</v>
      </c>
      <c r="E285" s="447" t="s">
        <v>782</v>
      </c>
    </row>
    <row r="286" spans="2:5" x14ac:dyDescent="0.2">
      <c r="B286" s="446">
        <v>233039</v>
      </c>
      <c r="C286" s="441" t="s">
        <v>804</v>
      </c>
      <c r="D286" s="446" t="s">
        <v>805</v>
      </c>
      <c r="E286" s="447" t="s">
        <v>782</v>
      </c>
    </row>
    <row r="287" spans="2:5" x14ac:dyDescent="0.2">
      <c r="B287" s="446">
        <v>234110</v>
      </c>
      <c r="C287" s="441" t="s">
        <v>806</v>
      </c>
      <c r="D287" s="446" t="s">
        <v>807</v>
      </c>
      <c r="E287" s="447" t="s">
        <v>808</v>
      </c>
    </row>
    <row r="288" spans="2:5" x14ac:dyDescent="0.2">
      <c r="B288" s="446">
        <v>234216</v>
      </c>
      <c r="C288" s="441" t="s">
        <v>809</v>
      </c>
      <c r="D288" s="446" t="s">
        <v>810</v>
      </c>
      <c r="E288" s="447" t="s">
        <v>508</v>
      </c>
    </row>
    <row r="289" spans="2:5" x14ac:dyDescent="0.2">
      <c r="B289" s="446">
        <v>234696</v>
      </c>
      <c r="C289" s="441" t="s">
        <v>811</v>
      </c>
      <c r="D289" s="446" t="s">
        <v>619</v>
      </c>
      <c r="E289" s="447" t="s">
        <v>406</v>
      </c>
    </row>
    <row r="290" spans="2:5" x14ac:dyDescent="0.2">
      <c r="B290" s="446">
        <v>234849</v>
      </c>
      <c r="C290" s="441" t="s">
        <v>812</v>
      </c>
      <c r="D290" s="446" t="s">
        <v>813</v>
      </c>
      <c r="E290" s="447" t="s">
        <v>782</v>
      </c>
    </row>
    <row r="291" spans="2:5" x14ac:dyDescent="0.2">
      <c r="B291" s="446">
        <v>236615</v>
      </c>
      <c r="C291" s="441" t="s">
        <v>814</v>
      </c>
      <c r="D291" s="446" t="s">
        <v>815</v>
      </c>
      <c r="E291" s="447" t="s">
        <v>808</v>
      </c>
    </row>
    <row r="292" spans="2:5" x14ac:dyDescent="0.2">
      <c r="B292" s="446">
        <v>237175</v>
      </c>
      <c r="C292" s="441" t="s">
        <v>816</v>
      </c>
      <c r="D292" s="446" t="s">
        <v>609</v>
      </c>
      <c r="E292" s="447" t="s">
        <v>406</v>
      </c>
    </row>
    <row r="293" spans="2:5" x14ac:dyDescent="0.2">
      <c r="B293" s="446">
        <v>237176</v>
      </c>
      <c r="C293" s="441" t="s">
        <v>817</v>
      </c>
      <c r="D293" s="446" t="s">
        <v>619</v>
      </c>
      <c r="E293" s="447" t="s">
        <v>406</v>
      </c>
    </row>
    <row r="294" spans="2:5" x14ac:dyDescent="0.2">
      <c r="B294" s="446">
        <v>237410</v>
      </c>
      <c r="C294" s="441" t="s">
        <v>818</v>
      </c>
      <c r="D294" s="446" t="s">
        <v>819</v>
      </c>
      <c r="E294" s="447" t="s">
        <v>432</v>
      </c>
    </row>
    <row r="295" spans="2:5" x14ac:dyDescent="0.2">
      <c r="B295" s="446">
        <v>238112</v>
      </c>
      <c r="C295" s="441" t="s">
        <v>820</v>
      </c>
      <c r="D295" s="446" t="s">
        <v>571</v>
      </c>
      <c r="E295" s="447" t="s">
        <v>562</v>
      </c>
    </row>
    <row r="296" spans="2:5" x14ac:dyDescent="0.2">
      <c r="B296" s="446">
        <v>238717</v>
      </c>
      <c r="C296" s="441" t="s">
        <v>821</v>
      </c>
      <c r="D296" s="446" t="s">
        <v>609</v>
      </c>
      <c r="E296" s="447" t="s">
        <v>406</v>
      </c>
    </row>
    <row r="297" spans="2:5" x14ac:dyDescent="0.2">
      <c r="B297" s="446">
        <v>239120</v>
      </c>
      <c r="C297" s="441" t="s">
        <v>822</v>
      </c>
      <c r="D297" s="446" t="s">
        <v>428</v>
      </c>
      <c r="E297" s="447" t="s">
        <v>422</v>
      </c>
    </row>
    <row r="298" spans="2:5" x14ac:dyDescent="0.2">
      <c r="B298" s="446">
        <v>239292</v>
      </c>
      <c r="C298" s="441" t="s">
        <v>823</v>
      </c>
      <c r="D298" s="446" t="s">
        <v>634</v>
      </c>
      <c r="E298" s="447" t="s">
        <v>406</v>
      </c>
    </row>
    <row r="299" spans="2:5" x14ac:dyDescent="0.2">
      <c r="B299" s="446">
        <v>239294</v>
      </c>
      <c r="C299" s="441" t="s">
        <v>824</v>
      </c>
      <c r="D299" s="446" t="s">
        <v>609</v>
      </c>
      <c r="E299" s="447" t="s">
        <v>406</v>
      </c>
    </row>
    <row r="300" spans="2:5" x14ac:dyDescent="0.2">
      <c r="B300" s="446">
        <v>239632</v>
      </c>
      <c r="C300" s="441" t="s">
        <v>1424</v>
      </c>
      <c r="D300" s="446" t="s">
        <v>825</v>
      </c>
      <c r="E300" s="447" t="s">
        <v>495</v>
      </c>
    </row>
    <row r="301" spans="2:5" x14ac:dyDescent="0.2">
      <c r="B301" s="446">
        <v>239857</v>
      </c>
      <c r="C301" s="441" t="s">
        <v>826</v>
      </c>
      <c r="D301" s="446" t="s">
        <v>827</v>
      </c>
      <c r="E301" s="447" t="s">
        <v>699</v>
      </c>
    </row>
    <row r="302" spans="2:5" x14ac:dyDescent="0.2">
      <c r="B302" s="446">
        <v>239858</v>
      </c>
      <c r="C302" s="441" t="s">
        <v>828</v>
      </c>
      <c r="D302" s="446" t="s">
        <v>827</v>
      </c>
      <c r="E302" s="447" t="s">
        <v>699</v>
      </c>
    </row>
    <row r="303" spans="2:5" x14ac:dyDescent="0.2">
      <c r="B303" s="446">
        <v>240126</v>
      </c>
      <c r="C303" s="441" t="s">
        <v>829</v>
      </c>
      <c r="D303" s="446" t="s">
        <v>517</v>
      </c>
      <c r="E303" s="447" t="s">
        <v>508</v>
      </c>
    </row>
    <row r="304" spans="2:5" x14ac:dyDescent="0.2">
      <c r="B304" s="446">
        <v>240130</v>
      </c>
      <c r="C304" s="441" t="s">
        <v>1425</v>
      </c>
      <c r="D304" s="446" t="s">
        <v>450</v>
      </c>
      <c r="E304" s="447" t="s">
        <v>432</v>
      </c>
    </row>
    <row r="305" spans="2:5" x14ac:dyDescent="0.2">
      <c r="B305" s="446">
        <v>240213</v>
      </c>
      <c r="C305" s="441" t="s">
        <v>830</v>
      </c>
      <c r="D305" s="446" t="s">
        <v>440</v>
      </c>
      <c r="E305" s="447" t="s">
        <v>432</v>
      </c>
    </row>
    <row r="306" spans="2:5" x14ac:dyDescent="0.2">
      <c r="B306" s="446">
        <v>240214</v>
      </c>
      <c r="C306" s="441" t="s">
        <v>831</v>
      </c>
      <c r="D306" s="446" t="s">
        <v>450</v>
      </c>
      <c r="E306" s="447" t="s">
        <v>432</v>
      </c>
    </row>
    <row r="307" spans="2:5" x14ac:dyDescent="0.2">
      <c r="B307" s="446">
        <v>240216</v>
      </c>
      <c r="C307" s="441" t="s">
        <v>832</v>
      </c>
      <c r="D307" s="446" t="s">
        <v>724</v>
      </c>
      <c r="E307" s="447" t="s">
        <v>432</v>
      </c>
    </row>
    <row r="308" spans="2:5" x14ac:dyDescent="0.2">
      <c r="B308" s="446">
        <v>240217</v>
      </c>
      <c r="C308" s="441" t="s">
        <v>833</v>
      </c>
      <c r="D308" s="446" t="s">
        <v>726</v>
      </c>
      <c r="E308" s="447" t="s">
        <v>432</v>
      </c>
    </row>
    <row r="309" spans="2:5" x14ac:dyDescent="0.2">
      <c r="B309" s="446">
        <v>240218</v>
      </c>
      <c r="C309" s="441" t="s">
        <v>834</v>
      </c>
      <c r="D309" s="446" t="s">
        <v>456</v>
      </c>
      <c r="E309" s="447" t="s">
        <v>432</v>
      </c>
    </row>
    <row r="310" spans="2:5" x14ac:dyDescent="0.2">
      <c r="B310" s="446">
        <v>240219</v>
      </c>
      <c r="C310" s="441" t="s">
        <v>835</v>
      </c>
      <c r="D310" s="446" t="s">
        <v>464</v>
      </c>
      <c r="E310" s="447" t="s">
        <v>432</v>
      </c>
    </row>
    <row r="311" spans="2:5" x14ac:dyDescent="0.2">
      <c r="B311" s="446">
        <v>240222</v>
      </c>
      <c r="C311" s="441" t="s">
        <v>836</v>
      </c>
      <c r="D311" s="446" t="s">
        <v>537</v>
      </c>
      <c r="E311" s="447" t="s">
        <v>432</v>
      </c>
    </row>
    <row r="312" spans="2:5" x14ac:dyDescent="0.2">
      <c r="B312" s="446">
        <v>240225</v>
      </c>
      <c r="C312" s="441" t="s">
        <v>837</v>
      </c>
      <c r="D312" s="446" t="s">
        <v>590</v>
      </c>
      <c r="E312" s="447" t="s">
        <v>562</v>
      </c>
    </row>
    <row r="313" spans="2:5" x14ac:dyDescent="0.2">
      <c r="B313" s="446">
        <v>240226</v>
      </c>
      <c r="C313" s="441" t="s">
        <v>838</v>
      </c>
      <c r="D313" s="446" t="s">
        <v>590</v>
      </c>
      <c r="E313" s="447" t="s">
        <v>562</v>
      </c>
    </row>
    <row r="314" spans="2:5" x14ac:dyDescent="0.2">
      <c r="B314" s="446">
        <v>240228</v>
      </c>
      <c r="C314" s="441" t="s">
        <v>839</v>
      </c>
      <c r="D314" s="446" t="s">
        <v>674</v>
      </c>
      <c r="E314" s="447" t="s">
        <v>508</v>
      </c>
    </row>
    <row r="315" spans="2:5" x14ac:dyDescent="0.2">
      <c r="B315" s="446">
        <v>240230</v>
      </c>
      <c r="C315" s="441" t="s">
        <v>840</v>
      </c>
      <c r="D315" s="446" t="s">
        <v>674</v>
      </c>
      <c r="E315" s="447" t="s">
        <v>699</v>
      </c>
    </row>
    <row r="316" spans="2:5" x14ac:dyDescent="0.2">
      <c r="B316" s="446">
        <v>240416</v>
      </c>
      <c r="C316" s="441" t="s">
        <v>841</v>
      </c>
      <c r="D316" s="446" t="s">
        <v>825</v>
      </c>
      <c r="E316" s="447" t="s">
        <v>495</v>
      </c>
    </row>
    <row r="317" spans="2:5" x14ac:dyDescent="0.2">
      <c r="B317" s="446">
        <v>240701</v>
      </c>
      <c r="C317" s="441" t="s">
        <v>842</v>
      </c>
      <c r="D317" s="446" t="s">
        <v>827</v>
      </c>
      <c r="E317" s="447" t="s">
        <v>699</v>
      </c>
    </row>
    <row r="318" spans="2:5" x14ac:dyDescent="0.2">
      <c r="B318" s="446">
        <v>240799</v>
      </c>
      <c r="C318" s="441" t="s">
        <v>843</v>
      </c>
      <c r="D318" s="446" t="s">
        <v>513</v>
      </c>
      <c r="E318" s="447" t="s">
        <v>508</v>
      </c>
    </row>
    <row r="319" spans="2:5" x14ac:dyDescent="0.2">
      <c r="B319" s="446">
        <v>241109</v>
      </c>
      <c r="C319" s="441" t="s">
        <v>844</v>
      </c>
      <c r="D319" s="446" t="s">
        <v>845</v>
      </c>
      <c r="E319" s="447" t="s">
        <v>699</v>
      </c>
    </row>
    <row r="320" spans="2:5" x14ac:dyDescent="0.2">
      <c r="B320" s="446">
        <v>241137</v>
      </c>
      <c r="C320" s="441" t="s">
        <v>846</v>
      </c>
      <c r="D320" s="446" t="s">
        <v>847</v>
      </c>
      <c r="E320" s="447" t="s">
        <v>562</v>
      </c>
    </row>
    <row r="321" spans="2:5" x14ac:dyDescent="0.2">
      <c r="B321" s="446">
        <v>241255</v>
      </c>
      <c r="C321" s="441" t="s">
        <v>848</v>
      </c>
      <c r="D321" s="446" t="s">
        <v>849</v>
      </c>
      <c r="E321" s="447" t="s">
        <v>508</v>
      </c>
    </row>
    <row r="322" spans="2:5" x14ac:dyDescent="0.2">
      <c r="B322" s="446">
        <v>241689</v>
      </c>
      <c r="C322" s="441" t="s">
        <v>850</v>
      </c>
      <c r="D322" s="446" t="s">
        <v>440</v>
      </c>
      <c r="E322" s="447" t="s">
        <v>432</v>
      </c>
    </row>
    <row r="323" spans="2:5" x14ac:dyDescent="0.2">
      <c r="B323" s="446">
        <v>241690</v>
      </c>
      <c r="C323" s="441" t="s">
        <v>851</v>
      </c>
      <c r="D323" s="446" t="s">
        <v>440</v>
      </c>
      <c r="E323" s="447" t="s">
        <v>432</v>
      </c>
    </row>
    <row r="324" spans="2:5" x14ac:dyDescent="0.2">
      <c r="B324" s="446">
        <v>241711</v>
      </c>
      <c r="C324" s="441" t="s">
        <v>852</v>
      </c>
      <c r="D324" s="446" t="s">
        <v>450</v>
      </c>
      <c r="E324" s="447" t="s">
        <v>432</v>
      </c>
    </row>
    <row r="325" spans="2:5" x14ac:dyDescent="0.2">
      <c r="B325" s="446">
        <v>241712</v>
      </c>
      <c r="C325" s="441" t="s">
        <v>853</v>
      </c>
      <c r="D325" s="446" t="s">
        <v>450</v>
      </c>
      <c r="E325" s="447" t="s">
        <v>432</v>
      </c>
    </row>
    <row r="326" spans="2:5" x14ac:dyDescent="0.2">
      <c r="B326" s="446">
        <v>242564</v>
      </c>
      <c r="C326" s="441" t="s">
        <v>854</v>
      </c>
      <c r="D326" s="446" t="s">
        <v>855</v>
      </c>
      <c r="E326" s="447" t="s">
        <v>508</v>
      </c>
    </row>
    <row r="327" spans="2:5" x14ac:dyDescent="0.2">
      <c r="B327" s="446">
        <v>242791</v>
      </c>
      <c r="C327" s="441" t="s">
        <v>856</v>
      </c>
      <c r="D327" s="446" t="s">
        <v>857</v>
      </c>
      <c r="E327" s="447" t="s">
        <v>422</v>
      </c>
    </row>
    <row r="328" spans="2:5" x14ac:dyDescent="0.2">
      <c r="B328" s="446">
        <v>242978</v>
      </c>
      <c r="C328" s="441" t="s">
        <v>1426</v>
      </c>
      <c r="D328" s="446" t="s">
        <v>555</v>
      </c>
      <c r="E328" s="447" t="s">
        <v>495</v>
      </c>
    </row>
    <row r="329" spans="2:5" x14ac:dyDescent="0.2">
      <c r="B329" s="446">
        <v>242983</v>
      </c>
      <c r="C329" s="441" t="s">
        <v>1427</v>
      </c>
      <c r="D329" s="446" t="s">
        <v>553</v>
      </c>
      <c r="E329" s="447" t="s">
        <v>495</v>
      </c>
    </row>
    <row r="330" spans="2:5" x14ac:dyDescent="0.2">
      <c r="B330" s="446">
        <v>242998</v>
      </c>
      <c r="C330" s="441" t="s">
        <v>858</v>
      </c>
      <c r="D330" s="446" t="s">
        <v>440</v>
      </c>
      <c r="E330" s="447" t="s">
        <v>432</v>
      </c>
    </row>
    <row r="331" spans="2:5" x14ac:dyDescent="0.2">
      <c r="B331" s="446">
        <v>243562</v>
      </c>
      <c r="C331" s="441" t="s">
        <v>1428</v>
      </c>
      <c r="D331" s="446" t="s">
        <v>859</v>
      </c>
      <c r="E331" s="447" t="s">
        <v>422</v>
      </c>
    </row>
    <row r="332" spans="2:5" x14ac:dyDescent="0.2">
      <c r="B332" s="446">
        <v>244062</v>
      </c>
      <c r="C332" s="441" t="s">
        <v>1429</v>
      </c>
      <c r="D332" s="446" t="s">
        <v>857</v>
      </c>
      <c r="E332" s="447" t="s">
        <v>422</v>
      </c>
    </row>
    <row r="333" spans="2:5" x14ac:dyDescent="0.2">
      <c r="B333" s="446">
        <v>244238</v>
      </c>
      <c r="C333" s="441" t="s">
        <v>1430</v>
      </c>
      <c r="D333" s="446" t="s">
        <v>860</v>
      </c>
      <c r="E333" s="447" t="s">
        <v>422</v>
      </c>
    </row>
    <row r="334" spans="2:5" x14ac:dyDescent="0.2">
      <c r="B334" s="446">
        <v>244239</v>
      </c>
      <c r="C334" s="441" t="s">
        <v>1431</v>
      </c>
      <c r="D334" s="446" t="s">
        <v>861</v>
      </c>
      <c r="E334" s="447" t="s">
        <v>562</v>
      </c>
    </row>
    <row r="335" spans="2:5" x14ac:dyDescent="0.2">
      <c r="B335" s="446">
        <v>246137</v>
      </c>
      <c r="C335" s="441" t="s">
        <v>862</v>
      </c>
      <c r="D335" s="446" t="s">
        <v>696</v>
      </c>
      <c r="E335" s="447" t="s">
        <v>422</v>
      </c>
    </row>
    <row r="336" spans="2:5" x14ac:dyDescent="0.2">
      <c r="B336" s="446">
        <v>246417</v>
      </c>
      <c r="C336" s="441" t="s">
        <v>1432</v>
      </c>
      <c r="D336" s="446" t="s">
        <v>859</v>
      </c>
      <c r="E336" s="447" t="s">
        <v>422</v>
      </c>
    </row>
    <row r="337" spans="2:5" x14ac:dyDescent="0.2">
      <c r="B337" s="446">
        <v>247941</v>
      </c>
      <c r="C337" s="441" t="s">
        <v>863</v>
      </c>
      <c r="D337" s="446" t="s">
        <v>431</v>
      </c>
      <c r="E337" s="447" t="s">
        <v>432</v>
      </c>
    </row>
    <row r="338" spans="2:5" x14ac:dyDescent="0.2">
      <c r="B338" s="446">
        <v>247943</v>
      </c>
      <c r="C338" s="441" t="s">
        <v>864</v>
      </c>
      <c r="D338" s="446" t="s">
        <v>634</v>
      </c>
      <c r="E338" s="447" t="s">
        <v>406</v>
      </c>
    </row>
    <row r="339" spans="2:5" x14ac:dyDescent="0.2">
      <c r="B339" s="446">
        <v>248007</v>
      </c>
      <c r="C339" s="441" t="s">
        <v>865</v>
      </c>
      <c r="D339" s="446" t="s">
        <v>714</v>
      </c>
      <c r="E339" s="447" t="s">
        <v>699</v>
      </c>
    </row>
    <row r="340" spans="2:5" x14ac:dyDescent="0.2">
      <c r="B340" s="446">
        <v>248018</v>
      </c>
      <c r="C340" s="441" t="s">
        <v>866</v>
      </c>
      <c r="D340" s="446" t="s">
        <v>619</v>
      </c>
      <c r="E340" s="447" t="s">
        <v>406</v>
      </c>
    </row>
    <row r="341" spans="2:5" x14ac:dyDescent="0.2">
      <c r="B341" s="446">
        <v>248020</v>
      </c>
      <c r="C341" s="441" t="s">
        <v>867</v>
      </c>
      <c r="D341" s="446" t="s">
        <v>710</v>
      </c>
      <c r="E341" s="447" t="s">
        <v>422</v>
      </c>
    </row>
    <row r="342" spans="2:5" x14ac:dyDescent="0.2">
      <c r="B342" s="446">
        <v>248221</v>
      </c>
      <c r="C342" s="441" t="s">
        <v>868</v>
      </c>
      <c r="D342" s="446" t="s">
        <v>674</v>
      </c>
      <c r="E342" s="447" t="s">
        <v>699</v>
      </c>
    </row>
    <row r="343" spans="2:5" x14ac:dyDescent="0.2">
      <c r="B343" s="446">
        <v>248223</v>
      </c>
      <c r="C343" s="441" t="s">
        <v>869</v>
      </c>
      <c r="D343" s="446" t="s">
        <v>674</v>
      </c>
      <c r="E343" s="447" t="s">
        <v>699</v>
      </c>
    </row>
    <row r="344" spans="2:5" x14ac:dyDescent="0.2">
      <c r="B344" s="446">
        <v>248224</v>
      </c>
      <c r="C344" s="441" t="s">
        <v>870</v>
      </c>
      <c r="D344" s="446" t="s">
        <v>539</v>
      </c>
      <c r="E344" s="447" t="s">
        <v>432</v>
      </c>
    </row>
    <row r="345" spans="2:5" x14ac:dyDescent="0.2">
      <c r="B345" s="446">
        <v>248262</v>
      </c>
      <c r="C345" s="441" t="s">
        <v>871</v>
      </c>
      <c r="D345" s="446" t="s">
        <v>872</v>
      </c>
      <c r="E345" s="447" t="s">
        <v>562</v>
      </c>
    </row>
    <row r="346" spans="2:5" x14ac:dyDescent="0.2">
      <c r="B346" s="446">
        <v>248264</v>
      </c>
      <c r="C346" s="441" t="s">
        <v>873</v>
      </c>
      <c r="D346" s="446" t="s">
        <v>874</v>
      </c>
      <c r="E346" s="447" t="s">
        <v>562</v>
      </c>
    </row>
    <row r="347" spans="2:5" x14ac:dyDescent="0.2">
      <c r="B347" s="446">
        <v>248265</v>
      </c>
      <c r="C347" s="441" t="s">
        <v>875</v>
      </c>
      <c r="D347" s="446" t="s">
        <v>876</v>
      </c>
      <c r="E347" s="447" t="s">
        <v>562</v>
      </c>
    </row>
    <row r="348" spans="2:5" x14ac:dyDescent="0.2">
      <c r="B348" s="446">
        <v>248266</v>
      </c>
      <c r="C348" s="441" t="s">
        <v>877</v>
      </c>
      <c r="D348" s="446" t="s">
        <v>878</v>
      </c>
      <c r="E348" s="447" t="s">
        <v>562</v>
      </c>
    </row>
    <row r="349" spans="2:5" x14ac:dyDescent="0.2">
      <c r="B349" s="446">
        <v>248587</v>
      </c>
      <c r="C349" s="441" t="s">
        <v>879</v>
      </c>
      <c r="D349" s="446" t="s">
        <v>880</v>
      </c>
      <c r="E349" s="447" t="s">
        <v>782</v>
      </c>
    </row>
    <row r="350" spans="2:5" x14ac:dyDescent="0.2">
      <c r="B350" s="446">
        <v>248588</v>
      </c>
      <c r="C350" s="441" t="s">
        <v>881</v>
      </c>
      <c r="D350" s="446" t="s">
        <v>698</v>
      </c>
      <c r="E350" s="447" t="s">
        <v>699</v>
      </c>
    </row>
    <row r="351" spans="2:5" x14ac:dyDescent="0.2">
      <c r="B351" s="446">
        <v>248956</v>
      </c>
      <c r="C351" s="441" t="s">
        <v>882</v>
      </c>
      <c r="D351" s="446" t="s">
        <v>609</v>
      </c>
      <c r="E351" s="447" t="s">
        <v>406</v>
      </c>
    </row>
    <row r="352" spans="2:5" x14ac:dyDescent="0.2">
      <c r="B352" s="446">
        <v>248957</v>
      </c>
      <c r="C352" s="441" t="s">
        <v>883</v>
      </c>
      <c r="D352" s="446" t="s">
        <v>494</v>
      </c>
      <c r="E352" s="447" t="s">
        <v>495</v>
      </c>
    </row>
    <row r="353" spans="2:5" x14ac:dyDescent="0.2">
      <c r="B353" s="446">
        <v>249080</v>
      </c>
      <c r="C353" s="441" t="s">
        <v>1433</v>
      </c>
      <c r="D353" s="446" t="s">
        <v>799</v>
      </c>
      <c r="E353" s="447" t="s">
        <v>422</v>
      </c>
    </row>
    <row r="354" spans="2:5" x14ac:dyDescent="0.2">
      <c r="B354" s="446">
        <v>249330</v>
      </c>
      <c r="C354" s="441" t="s">
        <v>884</v>
      </c>
      <c r="D354" s="446" t="s">
        <v>419</v>
      </c>
      <c r="E354" s="447" t="s">
        <v>422</v>
      </c>
    </row>
    <row r="355" spans="2:5" x14ac:dyDescent="0.2">
      <c r="B355" s="446">
        <v>249373</v>
      </c>
      <c r="C355" s="441" t="s">
        <v>885</v>
      </c>
      <c r="D355" s="446" t="s">
        <v>886</v>
      </c>
      <c r="E355" s="447" t="s">
        <v>422</v>
      </c>
    </row>
    <row r="356" spans="2:5" x14ac:dyDescent="0.2">
      <c r="B356" s="446">
        <v>249386</v>
      </c>
      <c r="C356" s="441" t="s">
        <v>887</v>
      </c>
      <c r="D356" s="446" t="s">
        <v>424</v>
      </c>
      <c r="E356" s="447" t="s">
        <v>422</v>
      </c>
    </row>
    <row r="357" spans="2:5" x14ac:dyDescent="0.2">
      <c r="B357" s="446">
        <v>249389</v>
      </c>
      <c r="C357" s="441" t="s">
        <v>888</v>
      </c>
      <c r="D357" s="446" t="s">
        <v>575</v>
      </c>
      <c r="E357" s="447" t="s">
        <v>422</v>
      </c>
    </row>
    <row r="358" spans="2:5" x14ac:dyDescent="0.2">
      <c r="B358" s="446">
        <v>249390</v>
      </c>
      <c r="C358" s="441" t="s">
        <v>889</v>
      </c>
      <c r="D358" s="446" t="s">
        <v>577</v>
      </c>
      <c r="E358" s="447" t="s">
        <v>422</v>
      </c>
    </row>
    <row r="359" spans="2:5" x14ac:dyDescent="0.2">
      <c r="B359" s="446">
        <v>249391</v>
      </c>
      <c r="C359" s="441" t="s">
        <v>890</v>
      </c>
      <c r="D359" s="446" t="s">
        <v>579</v>
      </c>
      <c r="E359" s="447" t="s">
        <v>422</v>
      </c>
    </row>
    <row r="360" spans="2:5" x14ac:dyDescent="0.2">
      <c r="B360" s="446">
        <v>249438</v>
      </c>
      <c r="C360" s="441" t="s">
        <v>891</v>
      </c>
      <c r="D360" s="446" t="s">
        <v>892</v>
      </c>
      <c r="E360" s="447" t="s">
        <v>699</v>
      </c>
    </row>
    <row r="361" spans="2:5" x14ac:dyDescent="0.2">
      <c r="B361" s="446">
        <v>249469</v>
      </c>
      <c r="C361" s="441" t="s">
        <v>893</v>
      </c>
      <c r="D361" s="446" t="s">
        <v>892</v>
      </c>
      <c r="E361" s="447" t="s">
        <v>699</v>
      </c>
    </row>
    <row r="362" spans="2:5" x14ac:dyDescent="0.2">
      <c r="B362" s="446">
        <v>249764</v>
      </c>
      <c r="C362" s="441" t="s">
        <v>894</v>
      </c>
      <c r="D362" s="446" t="s">
        <v>895</v>
      </c>
      <c r="E362" s="447" t="s">
        <v>658</v>
      </c>
    </row>
    <row r="363" spans="2:5" x14ac:dyDescent="0.2">
      <c r="B363" s="446">
        <v>249766</v>
      </c>
      <c r="C363" s="441" t="s">
        <v>896</v>
      </c>
      <c r="D363" s="446" t="s">
        <v>895</v>
      </c>
      <c r="E363" s="447" t="s">
        <v>658</v>
      </c>
    </row>
    <row r="364" spans="2:5" x14ac:dyDescent="0.2">
      <c r="B364" s="446">
        <v>249774</v>
      </c>
      <c r="C364" s="441" t="s">
        <v>897</v>
      </c>
      <c r="D364" s="446" t="s">
        <v>609</v>
      </c>
      <c r="E364" s="447" t="s">
        <v>406</v>
      </c>
    </row>
    <row r="365" spans="2:5" x14ac:dyDescent="0.2">
      <c r="B365" s="446">
        <v>251829</v>
      </c>
      <c r="C365" s="441" t="s">
        <v>898</v>
      </c>
      <c r="D365" s="446" t="s">
        <v>899</v>
      </c>
      <c r="E365" s="447" t="s">
        <v>699</v>
      </c>
    </row>
    <row r="366" spans="2:5" x14ac:dyDescent="0.2">
      <c r="B366" s="446">
        <v>252104</v>
      </c>
      <c r="C366" s="441" t="s">
        <v>900</v>
      </c>
      <c r="D366" s="446" t="s">
        <v>701</v>
      </c>
      <c r="E366" s="447" t="s">
        <v>699</v>
      </c>
    </row>
    <row r="367" spans="2:5" x14ac:dyDescent="0.2">
      <c r="B367" s="446">
        <v>252124</v>
      </c>
      <c r="C367" s="441" t="s">
        <v>901</v>
      </c>
      <c r="D367" s="446" t="s">
        <v>698</v>
      </c>
      <c r="E367" s="447" t="s">
        <v>699</v>
      </c>
    </row>
    <row r="368" spans="2:5" x14ac:dyDescent="0.2">
      <c r="B368" s="446">
        <v>252360</v>
      </c>
      <c r="C368" s="441" t="s">
        <v>902</v>
      </c>
      <c r="D368" s="446" t="s">
        <v>724</v>
      </c>
      <c r="E368" s="447" t="s">
        <v>782</v>
      </c>
    </row>
    <row r="369" spans="2:5" x14ac:dyDescent="0.2">
      <c r="B369" s="446">
        <v>252381</v>
      </c>
      <c r="C369" s="441" t="s">
        <v>903</v>
      </c>
      <c r="D369" s="446" t="s">
        <v>724</v>
      </c>
      <c r="E369" s="447" t="s">
        <v>782</v>
      </c>
    </row>
    <row r="370" spans="2:5" x14ac:dyDescent="0.2">
      <c r="B370" s="446">
        <v>252383</v>
      </c>
      <c r="C370" s="441" t="s">
        <v>904</v>
      </c>
      <c r="D370" s="446" t="s">
        <v>726</v>
      </c>
      <c r="E370" s="447" t="s">
        <v>782</v>
      </c>
    </row>
    <row r="371" spans="2:5" x14ac:dyDescent="0.2">
      <c r="B371" s="446">
        <v>252384</v>
      </c>
      <c r="C371" s="441" t="s">
        <v>905</v>
      </c>
      <c r="D371" s="446" t="s">
        <v>726</v>
      </c>
      <c r="E371" s="447" t="s">
        <v>782</v>
      </c>
    </row>
    <row r="372" spans="2:5" x14ac:dyDescent="0.2">
      <c r="B372" s="446">
        <v>252448</v>
      </c>
      <c r="C372" s="441" t="s">
        <v>1434</v>
      </c>
      <c r="D372" s="446" t="s">
        <v>419</v>
      </c>
      <c r="E372" s="447" t="s">
        <v>782</v>
      </c>
    </row>
    <row r="373" spans="2:5" x14ac:dyDescent="0.2">
      <c r="B373" s="446">
        <v>252875</v>
      </c>
      <c r="C373" s="441" t="s">
        <v>906</v>
      </c>
      <c r="D373" s="446" t="s">
        <v>714</v>
      </c>
      <c r="E373" s="447" t="s">
        <v>699</v>
      </c>
    </row>
    <row r="374" spans="2:5" x14ac:dyDescent="0.2">
      <c r="B374" s="446">
        <v>252973</v>
      </c>
      <c r="C374" s="441" t="s">
        <v>1435</v>
      </c>
      <c r="D374" s="446" t="s">
        <v>573</v>
      </c>
      <c r="E374" s="447" t="s">
        <v>422</v>
      </c>
    </row>
    <row r="375" spans="2:5" x14ac:dyDescent="0.2">
      <c r="B375" s="446">
        <v>253771</v>
      </c>
      <c r="C375" s="441" t="s">
        <v>907</v>
      </c>
      <c r="D375" s="446" t="s">
        <v>674</v>
      </c>
      <c r="E375" s="447" t="s">
        <v>699</v>
      </c>
    </row>
    <row r="376" spans="2:5" x14ac:dyDescent="0.2">
      <c r="B376" s="446">
        <v>254167</v>
      </c>
      <c r="C376" s="441" t="s">
        <v>908</v>
      </c>
      <c r="D376" s="446" t="s">
        <v>694</v>
      </c>
      <c r="E376" s="447" t="s">
        <v>644</v>
      </c>
    </row>
    <row r="377" spans="2:5" x14ac:dyDescent="0.2">
      <c r="B377" s="446">
        <v>254519</v>
      </c>
      <c r="C377" s="441" t="s">
        <v>1436</v>
      </c>
      <c r="D377" s="446" t="s">
        <v>450</v>
      </c>
      <c r="E377" s="447" t="s">
        <v>432</v>
      </c>
    </row>
    <row r="378" spans="2:5" x14ac:dyDescent="0.2">
      <c r="B378" s="446">
        <v>254520</v>
      </c>
      <c r="C378" s="441" t="s">
        <v>1437</v>
      </c>
      <c r="D378" s="446" t="s">
        <v>440</v>
      </c>
      <c r="E378" s="447" t="s">
        <v>432</v>
      </c>
    </row>
    <row r="379" spans="2:5" x14ac:dyDescent="0.2">
      <c r="B379" s="446">
        <v>255267</v>
      </c>
      <c r="C379" s="441" t="s">
        <v>909</v>
      </c>
      <c r="D379" s="446" t="s">
        <v>450</v>
      </c>
      <c r="E379" s="447" t="s">
        <v>432</v>
      </c>
    </row>
    <row r="380" spans="2:5" x14ac:dyDescent="0.2">
      <c r="B380" s="446">
        <v>255269</v>
      </c>
      <c r="C380" s="441" t="s">
        <v>910</v>
      </c>
      <c r="D380" s="446" t="s">
        <v>726</v>
      </c>
      <c r="E380" s="447" t="s">
        <v>432</v>
      </c>
    </row>
    <row r="381" spans="2:5" x14ac:dyDescent="0.2">
      <c r="B381" s="446">
        <v>255454</v>
      </c>
      <c r="C381" s="441" t="s">
        <v>911</v>
      </c>
      <c r="D381" s="446" t="s">
        <v>424</v>
      </c>
      <c r="E381" s="447" t="s">
        <v>422</v>
      </c>
    </row>
    <row r="382" spans="2:5" x14ac:dyDescent="0.2">
      <c r="B382" s="446">
        <v>255455</v>
      </c>
      <c r="C382" s="441" t="s">
        <v>912</v>
      </c>
      <c r="D382" s="446" t="s">
        <v>698</v>
      </c>
      <c r="E382" s="447" t="s">
        <v>699</v>
      </c>
    </row>
    <row r="383" spans="2:5" x14ac:dyDescent="0.2">
      <c r="B383" s="446">
        <v>255457</v>
      </c>
      <c r="C383" s="441" t="s">
        <v>913</v>
      </c>
      <c r="D383" s="446" t="s">
        <v>698</v>
      </c>
      <c r="E383" s="447" t="s">
        <v>699</v>
      </c>
    </row>
    <row r="384" spans="2:5" x14ac:dyDescent="0.2">
      <c r="B384" s="446">
        <v>255458</v>
      </c>
      <c r="C384" s="441" t="s">
        <v>914</v>
      </c>
      <c r="D384" s="446" t="s">
        <v>701</v>
      </c>
      <c r="E384" s="447" t="s">
        <v>699</v>
      </c>
    </row>
    <row r="385" spans="2:5" x14ac:dyDescent="0.2">
      <c r="B385" s="446">
        <v>255496</v>
      </c>
      <c r="C385" s="441" t="s">
        <v>915</v>
      </c>
      <c r="D385" s="446" t="s">
        <v>410</v>
      </c>
      <c r="E385" s="447" t="s">
        <v>422</v>
      </c>
    </row>
    <row r="386" spans="2:5" x14ac:dyDescent="0.2">
      <c r="B386" s="446">
        <v>255499</v>
      </c>
      <c r="C386" s="441" t="s">
        <v>916</v>
      </c>
      <c r="D386" s="446" t="s">
        <v>507</v>
      </c>
      <c r="E386" s="447" t="s">
        <v>508</v>
      </c>
    </row>
    <row r="387" spans="2:5" x14ac:dyDescent="0.2">
      <c r="B387" s="446">
        <v>255500</v>
      </c>
      <c r="C387" s="441" t="s">
        <v>917</v>
      </c>
      <c r="D387" s="446" t="s">
        <v>827</v>
      </c>
      <c r="E387" s="447" t="s">
        <v>699</v>
      </c>
    </row>
    <row r="388" spans="2:5" x14ac:dyDescent="0.2">
      <c r="B388" s="446">
        <v>255523</v>
      </c>
      <c r="C388" s="441" t="s">
        <v>918</v>
      </c>
      <c r="D388" s="446" t="s">
        <v>494</v>
      </c>
      <c r="E388" s="447" t="s">
        <v>495</v>
      </c>
    </row>
    <row r="389" spans="2:5" x14ac:dyDescent="0.2">
      <c r="B389" s="446">
        <v>255536</v>
      </c>
      <c r="C389" s="441" t="s">
        <v>919</v>
      </c>
      <c r="D389" s="446" t="s">
        <v>428</v>
      </c>
      <c r="E389" s="447" t="s">
        <v>422</v>
      </c>
    </row>
    <row r="390" spans="2:5" x14ac:dyDescent="0.2">
      <c r="B390" s="446">
        <v>255919</v>
      </c>
      <c r="C390" s="441" t="s">
        <v>1438</v>
      </c>
      <c r="D390" s="446" t="s">
        <v>577</v>
      </c>
      <c r="E390" s="447" t="s">
        <v>422</v>
      </c>
    </row>
    <row r="391" spans="2:5" x14ac:dyDescent="0.2">
      <c r="B391" s="446">
        <v>255925</v>
      </c>
      <c r="C391" s="441" t="s">
        <v>1439</v>
      </c>
      <c r="D391" s="446" t="s">
        <v>799</v>
      </c>
      <c r="E391" s="447" t="s">
        <v>422</v>
      </c>
    </row>
    <row r="392" spans="2:5" x14ac:dyDescent="0.2">
      <c r="B392" s="446">
        <v>255926</v>
      </c>
      <c r="C392" s="441" t="s">
        <v>1440</v>
      </c>
      <c r="D392" s="446" t="s">
        <v>793</v>
      </c>
      <c r="E392" s="447" t="s">
        <v>422</v>
      </c>
    </row>
    <row r="393" spans="2:5" x14ac:dyDescent="0.2">
      <c r="B393" s="446">
        <v>255927</v>
      </c>
      <c r="C393" s="441" t="s">
        <v>1441</v>
      </c>
      <c r="D393" s="446" t="s">
        <v>801</v>
      </c>
      <c r="E393" s="447" t="s">
        <v>422</v>
      </c>
    </row>
    <row r="394" spans="2:5" x14ac:dyDescent="0.2">
      <c r="B394" s="446">
        <v>256060</v>
      </c>
      <c r="C394" s="441" t="s">
        <v>920</v>
      </c>
      <c r="D394" s="446" t="s">
        <v>419</v>
      </c>
      <c r="E394" s="447" t="s">
        <v>422</v>
      </c>
    </row>
    <row r="395" spans="2:5" x14ac:dyDescent="0.2">
      <c r="B395" s="446">
        <v>256071</v>
      </c>
      <c r="C395" s="441" t="s">
        <v>921</v>
      </c>
      <c r="D395" s="446" t="s">
        <v>464</v>
      </c>
      <c r="E395" s="447" t="s">
        <v>432</v>
      </c>
    </row>
    <row r="396" spans="2:5" x14ac:dyDescent="0.2">
      <c r="B396" s="446">
        <v>256074</v>
      </c>
      <c r="C396" s="441" t="s">
        <v>922</v>
      </c>
      <c r="D396" s="446" t="s">
        <v>517</v>
      </c>
      <c r="E396" s="447" t="s">
        <v>508</v>
      </c>
    </row>
    <row r="397" spans="2:5" x14ac:dyDescent="0.2">
      <c r="B397" s="446">
        <v>256094</v>
      </c>
      <c r="C397" s="441" t="s">
        <v>923</v>
      </c>
      <c r="D397" s="446" t="s">
        <v>924</v>
      </c>
      <c r="E397" s="447" t="s">
        <v>432</v>
      </c>
    </row>
    <row r="398" spans="2:5" x14ac:dyDescent="0.2">
      <c r="B398" s="446">
        <v>256095</v>
      </c>
      <c r="C398" s="441" t="s">
        <v>925</v>
      </c>
      <c r="D398" s="446" t="s">
        <v>926</v>
      </c>
      <c r="E398" s="447" t="s">
        <v>432</v>
      </c>
    </row>
    <row r="399" spans="2:5" x14ac:dyDescent="0.2">
      <c r="B399" s="446">
        <v>256133</v>
      </c>
      <c r="C399" s="441" t="s">
        <v>927</v>
      </c>
      <c r="D399" s="446" t="s">
        <v>674</v>
      </c>
      <c r="E399" s="447" t="s">
        <v>699</v>
      </c>
    </row>
    <row r="400" spans="2:5" x14ac:dyDescent="0.2">
      <c r="B400" s="446">
        <v>256687</v>
      </c>
      <c r="C400" s="441" t="s">
        <v>1442</v>
      </c>
      <c r="D400" s="446" t="s">
        <v>555</v>
      </c>
      <c r="E400" s="447" t="s">
        <v>495</v>
      </c>
    </row>
    <row r="401" spans="2:5" x14ac:dyDescent="0.2">
      <c r="B401" s="446">
        <v>256797</v>
      </c>
      <c r="C401" s="441" t="s">
        <v>928</v>
      </c>
      <c r="D401" s="446" t="s">
        <v>929</v>
      </c>
      <c r="E401" s="447" t="s">
        <v>644</v>
      </c>
    </row>
    <row r="402" spans="2:5" x14ac:dyDescent="0.2">
      <c r="B402" s="446">
        <v>256854</v>
      </c>
      <c r="C402" s="441" t="s">
        <v>930</v>
      </c>
      <c r="D402" s="446" t="s">
        <v>931</v>
      </c>
      <c r="E402" s="447" t="s">
        <v>699</v>
      </c>
    </row>
    <row r="403" spans="2:5" x14ac:dyDescent="0.2">
      <c r="B403" s="446">
        <v>256855</v>
      </c>
      <c r="C403" s="441" t="s">
        <v>932</v>
      </c>
      <c r="D403" s="446" t="s">
        <v>931</v>
      </c>
      <c r="E403" s="447" t="s">
        <v>699</v>
      </c>
    </row>
    <row r="404" spans="2:5" x14ac:dyDescent="0.2">
      <c r="B404" s="446">
        <v>256856</v>
      </c>
      <c r="C404" s="441" t="s">
        <v>933</v>
      </c>
      <c r="D404" s="446" t="s">
        <v>931</v>
      </c>
      <c r="E404" s="447" t="s">
        <v>699</v>
      </c>
    </row>
    <row r="405" spans="2:5" x14ac:dyDescent="0.2">
      <c r="B405" s="446">
        <v>257471</v>
      </c>
      <c r="C405" s="441" t="s">
        <v>934</v>
      </c>
      <c r="D405" s="446" t="s">
        <v>935</v>
      </c>
      <c r="E405" s="447" t="s">
        <v>432</v>
      </c>
    </row>
    <row r="406" spans="2:5" x14ac:dyDescent="0.2">
      <c r="B406" s="446">
        <v>257617</v>
      </c>
      <c r="C406" s="441" t="s">
        <v>936</v>
      </c>
      <c r="D406" s="446" t="s">
        <v>937</v>
      </c>
      <c r="E406" s="447" t="s">
        <v>432</v>
      </c>
    </row>
    <row r="407" spans="2:5" x14ac:dyDescent="0.2">
      <c r="B407" s="446">
        <v>257782</v>
      </c>
      <c r="C407" s="441" t="s">
        <v>938</v>
      </c>
      <c r="D407" s="446" t="s">
        <v>931</v>
      </c>
      <c r="E407" s="447" t="s">
        <v>699</v>
      </c>
    </row>
    <row r="408" spans="2:5" x14ac:dyDescent="0.2">
      <c r="B408" s="446">
        <v>257812</v>
      </c>
      <c r="C408" s="441" t="s">
        <v>939</v>
      </c>
      <c r="D408" s="446" t="s">
        <v>940</v>
      </c>
      <c r="E408" s="447" t="s">
        <v>699</v>
      </c>
    </row>
    <row r="409" spans="2:5" x14ac:dyDescent="0.2">
      <c r="B409" s="446">
        <v>258283</v>
      </c>
      <c r="C409" s="441" t="s">
        <v>1443</v>
      </c>
      <c r="D409" s="446" t="s">
        <v>571</v>
      </c>
      <c r="E409" s="447" t="s">
        <v>562</v>
      </c>
    </row>
    <row r="410" spans="2:5" x14ac:dyDescent="0.2">
      <c r="B410" s="446">
        <v>258284</v>
      </c>
      <c r="C410" s="441" t="s">
        <v>1444</v>
      </c>
      <c r="D410" s="446" t="s">
        <v>941</v>
      </c>
      <c r="E410" s="447" t="s">
        <v>562</v>
      </c>
    </row>
    <row r="411" spans="2:5" x14ac:dyDescent="0.2">
      <c r="B411" s="446">
        <v>258285</v>
      </c>
      <c r="C411" s="441" t="s">
        <v>1445</v>
      </c>
      <c r="D411" s="446" t="s">
        <v>565</v>
      </c>
      <c r="E411" s="447" t="s">
        <v>562</v>
      </c>
    </row>
    <row r="412" spans="2:5" x14ac:dyDescent="0.2">
      <c r="B412" s="446">
        <v>258286</v>
      </c>
      <c r="C412" s="441" t="s">
        <v>1446</v>
      </c>
      <c r="D412" s="446" t="s">
        <v>561</v>
      </c>
      <c r="E412" s="447" t="s">
        <v>562</v>
      </c>
    </row>
    <row r="413" spans="2:5" x14ac:dyDescent="0.2">
      <c r="B413" s="446">
        <v>258376</v>
      </c>
      <c r="C413" s="441" t="s">
        <v>942</v>
      </c>
      <c r="D413" s="446" t="s">
        <v>440</v>
      </c>
      <c r="E413" s="447" t="s">
        <v>432</v>
      </c>
    </row>
    <row r="414" spans="2:5" x14ac:dyDescent="0.2">
      <c r="B414" s="446">
        <v>258993</v>
      </c>
      <c r="C414" s="441" t="s">
        <v>943</v>
      </c>
      <c r="D414" s="446" t="s">
        <v>696</v>
      </c>
      <c r="E414" s="447" t="s">
        <v>422</v>
      </c>
    </row>
    <row r="415" spans="2:5" x14ac:dyDescent="0.2">
      <c r="B415" s="446">
        <v>259225</v>
      </c>
      <c r="C415" s="441" t="s">
        <v>1447</v>
      </c>
      <c r="D415" s="446" t="s">
        <v>553</v>
      </c>
      <c r="E415" s="447" t="s">
        <v>495</v>
      </c>
    </row>
    <row r="416" spans="2:5" x14ac:dyDescent="0.2">
      <c r="B416" s="446">
        <v>259229</v>
      </c>
      <c r="C416" s="441" t="s">
        <v>1448</v>
      </c>
      <c r="D416" s="446" t="s">
        <v>494</v>
      </c>
      <c r="E416" s="447" t="s">
        <v>495</v>
      </c>
    </row>
    <row r="417" spans="2:5" x14ac:dyDescent="0.2">
      <c r="B417" s="446">
        <v>259779</v>
      </c>
      <c r="C417" s="441" t="s">
        <v>1449</v>
      </c>
      <c r="D417" s="446" t="s">
        <v>419</v>
      </c>
      <c r="E417" s="447" t="s">
        <v>422</v>
      </c>
    </row>
    <row r="418" spans="2:5" x14ac:dyDescent="0.2">
      <c r="B418" s="446">
        <v>259780</v>
      </c>
      <c r="C418" s="441" t="s">
        <v>1450</v>
      </c>
      <c r="D418" s="446" t="s">
        <v>860</v>
      </c>
      <c r="E418" s="447" t="s">
        <v>422</v>
      </c>
    </row>
    <row r="419" spans="2:5" x14ac:dyDescent="0.2">
      <c r="B419" s="446">
        <v>259781</v>
      </c>
      <c r="C419" s="441" t="s">
        <v>1451</v>
      </c>
      <c r="D419" s="446" t="s">
        <v>860</v>
      </c>
      <c r="E419" s="447" t="s">
        <v>422</v>
      </c>
    </row>
    <row r="420" spans="2:5" x14ac:dyDescent="0.2">
      <c r="B420" s="446">
        <v>259782</v>
      </c>
      <c r="C420" s="441" t="s">
        <v>1452</v>
      </c>
      <c r="D420" s="446" t="s">
        <v>857</v>
      </c>
      <c r="E420" s="447" t="s">
        <v>422</v>
      </c>
    </row>
    <row r="421" spans="2:5" x14ac:dyDescent="0.2">
      <c r="B421" s="446">
        <v>259871</v>
      </c>
      <c r="C421" s="441" t="s">
        <v>1560</v>
      </c>
      <c r="D421" s="446" t="s">
        <v>494</v>
      </c>
      <c r="E421" s="447" t="s">
        <v>495</v>
      </c>
    </row>
    <row r="422" spans="2:5" x14ac:dyDescent="0.2">
      <c r="B422" s="446">
        <v>259872</v>
      </c>
      <c r="C422" s="441" t="s">
        <v>1561</v>
      </c>
      <c r="D422" s="446" t="s">
        <v>553</v>
      </c>
      <c r="E422" s="447" t="s">
        <v>495</v>
      </c>
    </row>
    <row r="423" spans="2:5" x14ac:dyDescent="0.2">
      <c r="B423" s="446">
        <v>259873</v>
      </c>
      <c r="C423" s="441" t="s">
        <v>1453</v>
      </c>
      <c r="D423" s="446" t="s">
        <v>555</v>
      </c>
      <c r="E423" s="447" t="s">
        <v>495</v>
      </c>
    </row>
    <row r="424" spans="2:5" x14ac:dyDescent="0.2">
      <c r="B424" s="446">
        <v>259874</v>
      </c>
      <c r="C424" s="441" t="s">
        <v>1454</v>
      </c>
      <c r="D424" s="446" t="s">
        <v>944</v>
      </c>
      <c r="E424" s="447" t="s">
        <v>495</v>
      </c>
    </row>
    <row r="425" spans="2:5" x14ac:dyDescent="0.2">
      <c r="B425" s="446">
        <v>259875</v>
      </c>
      <c r="C425" s="441" t="s">
        <v>1455</v>
      </c>
      <c r="D425" s="446" t="s">
        <v>825</v>
      </c>
      <c r="E425" s="447" t="s">
        <v>495</v>
      </c>
    </row>
    <row r="426" spans="2:5" x14ac:dyDescent="0.2">
      <c r="B426" s="446">
        <v>259876</v>
      </c>
      <c r="C426" s="441" t="s">
        <v>1456</v>
      </c>
      <c r="D426" s="446" t="s">
        <v>945</v>
      </c>
      <c r="E426" s="447" t="s">
        <v>495</v>
      </c>
    </row>
    <row r="427" spans="2:5" x14ac:dyDescent="0.2">
      <c r="B427" s="446">
        <v>259877</v>
      </c>
      <c r="C427" s="441" t="s">
        <v>1457</v>
      </c>
      <c r="D427" s="446" t="s">
        <v>946</v>
      </c>
      <c r="E427" s="447" t="s">
        <v>432</v>
      </c>
    </row>
    <row r="428" spans="2:5" x14ac:dyDescent="0.2">
      <c r="B428" s="446">
        <v>259878</v>
      </c>
      <c r="C428" s="441" t="s">
        <v>1458</v>
      </c>
      <c r="D428" s="446" t="s">
        <v>946</v>
      </c>
      <c r="E428" s="447" t="s">
        <v>432</v>
      </c>
    </row>
    <row r="429" spans="2:5" x14ac:dyDescent="0.2">
      <c r="B429" s="446">
        <v>259879</v>
      </c>
      <c r="C429" s="441" t="s">
        <v>1459</v>
      </c>
      <c r="D429" s="446" t="s">
        <v>946</v>
      </c>
      <c r="E429" s="447" t="s">
        <v>432</v>
      </c>
    </row>
    <row r="430" spans="2:5" x14ac:dyDescent="0.2">
      <c r="B430" s="446">
        <v>259880</v>
      </c>
      <c r="C430" s="441" t="s">
        <v>1460</v>
      </c>
      <c r="D430" s="446" t="s">
        <v>857</v>
      </c>
      <c r="E430" s="447" t="s">
        <v>422</v>
      </c>
    </row>
    <row r="431" spans="2:5" x14ac:dyDescent="0.2">
      <c r="B431" s="446">
        <v>259882</v>
      </c>
      <c r="C431" s="441" t="s">
        <v>1461</v>
      </c>
      <c r="D431" s="446" t="s">
        <v>859</v>
      </c>
      <c r="E431" s="447" t="s">
        <v>422</v>
      </c>
    </row>
    <row r="432" spans="2:5" x14ac:dyDescent="0.2">
      <c r="B432" s="446">
        <v>259992</v>
      </c>
      <c r="C432" s="441" t="s">
        <v>1462</v>
      </c>
      <c r="D432" s="446" t="s">
        <v>860</v>
      </c>
      <c r="E432" s="447" t="s">
        <v>422</v>
      </c>
    </row>
    <row r="433" spans="2:5" x14ac:dyDescent="0.2">
      <c r="B433" s="446">
        <v>259996</v>
      </c>
      <c r="C433" s="441" t="s">
        <v>1463</v>
      </c>
      <c r="D433" s="446" t="s">
        <v>799</v>
      </c>
      <c r="E433" s="447" t="s">
        <v>422</v>
      </c>
    </row>
    <row r="434" spans="2:5" x14ac:dyDescent="0.2">
      <c r="B434" s="446">
        <v>260001</v>
      </c>
      <c r="C434" s="441" t="s">
        <v>1464</v>
      </c>
      <c r="D434" s="446" t="s">
        <v>857</v>
      </c>
      <c r="E434" s="447" t="s">
        <v>422</v>
      </c>
    </row>
    <row r="435" spans="2:5" x14ac:dyDescent="0.2">
      <c r="B435" s="446">
        <v>260002</v>
      </c>
      <c r="C435" s="441" t="s">
        <v>1465</v>
      </c>
      <c r="D435" s="446" t="s">
        <v>857</v>
      </c>
      <c r="E435" s="447" t="s">
        <v>422</v>
      </c>
    </row>
    <row r="436" spans="2:5" x14ac:dyDescent="0.2">
      <c r="B436" s="446">
        <v>260428</v>
      </c>
      <c r="C436" s="441" t="s">
        <v>1466</v>
      </c>
      <c r="D436" s="446" t="s">
        <v>857</v>
      </c>
      <c r="E436" s="447" t="s">
        <v>422</v>
      </c>
    </row>
    <row r="437" spans="2:5" x14ac:dyDescent="0.2">
      <c r="B437" s="446">
        <v>260432</v>
      </c>
      <c r="C437" s="441" t="s">
        <v>1467</v>
      </c>
      <c r="D437" s="446" t="s">
        <v>860</v>
      </c>
      <c r="E437" s="447" t="s">
        <v>422</v>
      </c>
    </row>
    <row r="438" spans="2:5" x14ac:dyDescent="0.2">
      <c r="B438" s="446">
        <v>261280</v>
      </c>
      <c r="C438" s="441" t="s">
        <v>947</v>
      </c>
      <c r="D438" s="446" t="s">
        <v>940</v>
      </c>
      <c r="E438" s="447" t="s">
        <v>699</v>
      </c>
    </row>
    <row r="439" spans="2:5" x14ac:dyDescent="0.2">
      <c r="B439" s="446">
        <v>261281</v>
      </c>
      <c r="C439" s="441" t="s">
        <v>948</v>
      </c>
      <c r="D439" s="446" t="s">
        <v>940</v>
      </c>
      <c r="E439" s="447" t="s">
        <v>699</v>
      </c>
    </row>
    <row r="440" spans="2:5" x14ac:dyDescent="0.2">
      <c r="B440" s="446">
        <v>261284</v>
      </c>
      <c r="C440" s="441" t="s">
        <v>949</v>
      </c>
      <c r="D440" s="446" t="s">
        <v>940</v>
      </c>
      <c r="E440" s="447" t="s">
        <v>699</v>
      </c>
    </row>
    <row r="441" spans="2:5" x14ac:dyDescent="0.2">
      <c r="B441" s="446">
        <v>261371</v>
      </c>
      <c r="C441" s="441" t="s">
        <v>1468</v>
      </c>
      <c r="D441" s="446" t="s">
        <v>859</v>
      </c>
      <c r="E441" s="447" t="s">
        <v>422</v>
      </c>
    </row>
    <row r="442" spans="2:5" x14ac:dyDescent="0.2">
      <c r="B442" s="446">
        <v>262012</v>
      </c>
      <c r="C442" s="441" t="s">
        <v>950</v>
      </c>
      <c r="D442" s="446" t="s">
        <v>619</v>
      </c>
      <c r="E442" s="447" t="s">
        <v>406</v>
      </c>
    </row>
    <row r="443" spans="2:5" x14ac:dyDescent="0.2">
      <c r="B443" s="446">
        <v>262557</v>
      </c>
      <c r="C443" s="441" t="s">
        <v>951</v>
      </c>
      <c r="D443" s="446" t="s">
        <v>609</v>
      </c>
      <c r="E443" s="447" t="s">
        <v>406</v>
      </c>
    </row>
    <row r="444" spans="2:5" x14ac:dyDescent="0.2">
      <c r="B444" s="446">
        <v>262678</v>
      </c>
      <c r="C444" s="441" t="s">
        <v>1469</v>
      </c>
      <c r="D444" s="446" t="s">
        <v>952</v>
      </c>
      <c r="E444" s="447" t="s">
        <v>432</v>
      </c>
    </row>
    <row r="445" spans="2:5" x14ac:dyDescent="0.2">
      <c r="B445" s="446">
        <v>262966</v>
      </c>
      <c r="C445" s="441" t="s">
        <v>953</v>
      </c>
      <c r="D445" s="446" t="s">
        <v>954</v>
      </c>
      <c r="E445" s="447" t="s">
        <v>508</v>
      </c>
    </row>
    <row r="446" spans="2:5" x14ac:dyDescent="0.2">
      <c r="B446" s="446">
        <v>263313</v>
      </c>
      <c r="C446" s="441" t="s">
        <v>1470</v>
      </c>
      <c r="D446" s="446" t="s">
        <v>857</v>
      </c>
      <c r="E446" s="447" t="s">
        <v>422</v>
      </c>
    </row>
    <row r="447" spans="2:5" x14ac:dyDescent="0.2">
      <c r="B447" s="446">
        <v>263743</v>
      </c>
      <c r="C447" s="441" t="s">
        <v>955</v>
      </c>
      <c r="D447" s="446" t="s">
        <v>956</v>
      </c>
      <c r="E447" s="447" t="s">
        <v>508</v>
      </c>
    </row>
    <row r="448" spans="2:5" x14ac:dyDescent="0.2">
      <c r="B448" s="446">
        <v>263876</v>
      </c>
      <c r="C448" s="441" t="s">
        <v>957</v>
      </c>
      <c r="D448" s="446" t="s">
        <v>701</v>
      </c>
      <c r="E448" s="447" t="s">
        <v>699</v>
      </c>
    </row>
    <row r="449" spans="2:5" x14ac:dyDescent="0.2">
      <c r="B449" s="446">
        <v>263936</v>
      </c>
      <c r="C449" s="441" t="s">
        <v>958</v>
      </c>
      <c r="D449" s="446" t="s">
        <v>701</v>
      </c>
      <c r="E449" s="447" t="s">
        <v>699</v>
      </c>
    </row>
    <row r="450" spans="2:5" x14ac:dyDescent="0.2">
      <c r="B450" s="446">
        <v>264001</v>
      </c>
      <c r="C450" s="441" t="s">
        <v>1471</v>
      </c>
      <c r="D450" s="446" t="s">
        <v>720</v>
      </c>
      <c r="E450" s="447" t="s">
        <v>422</v>
      </c>
    </row>
    <row r="451" spans="2:5" x14ac:dyDescent="0.2">
      <c r="B451" s="446">
        <v>264558</v>
      </c>
      <c r="C451" s="441" t="s">
        <v>1472</v>
      </c>
      <c r="D451" s="446" t="s">
        <v>748</v>
      </c>
      <c r="E451" s="447" t="s">
        <v>742</v>
      </c>
    </row>
    <row r="452" spans="2:5" x14ac:dyDescent="0.2">
      <c r="B452" s="446">
        <v>264559</v>
      </c>
      <c r="C452" s="441" t="s">
        <v>1473</v>
      </c>
      <c r="D452" s="446" t="s">
        <v>746</v>
      </c>
      <c r="E452" s="447" t="s">
        <v>742</v>
      </c>
    </row>
    <row r="453" spans="2:5" x14ac:dyDescent="0.2">
      <c r="B453" s="446">
        <v>264858</v>
      </c>
      <c r="C453" s="441" t="s">
        <v>959</v>
      </c>
      <c r="D453" s="446" t="s">
        <v>946</v>
      </c>
      <c r="E453" s="447" t="s">
        <v>508</v>
      </c>
    </row>
    <row r="454" spans="2:5" x14ac:dyDescent="0.2">
      <c r="B454" s="446">
        <v>265118</v>
      </c>
      <c r="C454" s="441" t="s">
        <v>960</v>
      </c>
      <c r="D454" s="446" t="s">
        <v>440</v>
      </c>
      <c r="E454" s="447" t="s">
        <v>508</v>
      </c>
    </row>
    <row r="455" spans="2:5" x14ac:dyDescent="0.2">
      <c r="B455" s="446">
        <v>266158</v>
      </c>
      <c r="C455" s="441" t="s">
        <v>961</v>
      </c>
      <c r="D455" s="446" t="s">
        <v>619</v>
      </c>
      <c r="E455" s="447" t="s">
        <v>406</v>
      </c>
    </row>
    <row r="456" spans="2:5" x14ac:dyDescent="0.2">
      <c r="B456" s="446">
        <v>266296</v>
      </c>
      <c r="C456" s="441" t="s">
        <v>1474</v>
      </c>
      <c r="D456" s="446" t="s">
        <v>962</v>
      </c>
      <c r="E456" s="447" t="s">
        <v>808</v>
      </c>
    </row>
    <row r="457" spans="2:5" x14ac:dyDescent="0.2">
      <c r="B457" s="446">
        <v>266298</v>
      </c>
      <c r="C457" s="441" t="s">
        <v>1475</v>
      </c>
      <c r="D457" s="446" t="s">
        <v>815</v>
      </c>
      <c r="E457" s="447" t="s">
        <v>808</v>
      </c>
    </row>
    <row r="458" spans="2:5" x14ac:dyDescent="0.2">
      <c r="B458" s="446">
        <v>266317</v>
      </c>
      <c r="C458" s="441" t="s">
        <v>963</v>
      </c>
      <c r="D458" s="446" t="s">
        <v>931</v>
      </c>
      <c r="E458" s="447" t="s">
        <v>699</v>
      </c>
    </row>
    <row r="459" spans="2:5" x14ac:dyDescent="0.2">
      <c r="B459" s="446">
        <v>266318</v>
      </c>
      <c r="C459" s="441" t="s">
        <v>964</v>
      </c>
      <c r="D459" s="446" t="s">
        <v>931</v>
      </c>
      <c r="E459" s="447" t="s">
        <v>699</v>
      </c>
    </row>
    <row r="460" spans="2:5" x14ac:dyDescent="0.2">
      <c r="B460" s="446">
        <v>266319</v>
      </c>
      <c r="C460" s="441" t="s">
        <v>965</v>
      </c>
      <c r="D460" s="446" t="s">
        <v>940</v>
      </c>
      <c r="E460" s="447" t="s">
        <v>699</v>
      </c>
    </row>
    <row r="461" spans="2:5" x14ac:dyDescent="0.2">
      <c r="B461" s="446">
        <v>266320</v>
      </c>
      <c r="C461" s="441" t="s">
        <v>966</v>
      </c>
      <c r="D461" s="446" t="s">
        <v>940</v>
      </c>
      <c r="E461" s="447" t="s">
        <v>699</v>
      </c>
    </row>
    <row r="462" spans="2:5" x14ac:dyDescent="0.2">
      <c r="B462" s="446">
        <v>267100</v>
      </c>
      <c r="C462" s="441" t="s">
        <v>1476</v>
      </c>
      <c r="D462" s="446" t="s">
        <v>710</v>
      </c>
      <c r="E462" s="447" t="s">
        <v>422</v>
      </c>
    </row>
    <row r="463" spans="2:5" x14ac:dyDescent="0.2">
      <c r="B463" s="446">
        <v>267101</v>
      </c>
      <c r="C463" s="441" t="s">
        <v>1477</v>
      </c>
      <c r="D463" s="446" t="s">
        <v>967</v>
      </c>
      <c r="E463" s="447" t="s">
        <v>422</v>
      </c>
    </row>
    <row r="464" spans="2:5" x14ac:dyDescent="0.2">
      <c r="B464" s="446">
        <v>267102</v>
      </c>
      <c r="C464" s="441" t="s">
        <v>1478</v>
      </c>
      <c r="D464" s="446" t="s">
        <v>968</v>
      </c>
      <c r="E464" s="447" t="s">
        <v>422</v>
      </c>
    </row>
    <row r="465" spans="2:5" x14ac:dyDescent="0.2">
      <c r="B465" s="446">
        <v>267222</v>
      </c>
      <c r="C465" s="441" t="s">
        <v>969</v>
      </c>
      <c r="D465" s="446" t="s">
        <v>970</v>
      </c>
      <c r="E465" s="447" t="s">
        <v>644</v>
      </c>
    </row>
    <row r="466" spans="2:5" x14ac:dyDescent="0.2">
      <c r="B466" s="446">
        <v>267223</v>
      </c>
      <c r="C466" s="441" t="s">
        <v>971</v>
      </c>
      <c r="D466" s="446" t="s">
        <v>972</v>
      </c>
      <c r="E466" s="447" t="s">
        <v>644</v>
      </c>
    </row>
    <row r="467" spans="2:5" x14ac:dyDescent="0.2">
      <c r="B467" s="446">
        <v>267448</v>
      </c>
      <c r="C467" s="441" t="s">
        <v>973</v>
      </c>
      <c r="D467" s="446" t="s">
        <v>494</v>
      </c>
      <c r="E467" s="447" t="s">
        <v>511</v>
      </c>
    </row>
    <row r="468" spans="2:5" x14ac:dyDescent="0.2">
      <c r="B468" s="446">
        <v>267865</v>
      </c>
      <c r="C468" s="441" t="s">
        <v>974</v>
      </c>
      <c r="D468" s="446" t="s">
        <v>609</v>
      </c>
      <c r="E468" s="447" t="s">
        <v>406</v>
      </c>
    </row>
    <row r="469" spans="2:5" x14ac:dyDescent="0.2">
      <c r="B469" s="446">
        <v>267866</v>
      </c>
      <c r="C469" s="441" t="s">
        <v>975</v>
      </c>
      <c r="D469" s="446" t="s">
        <v>609</v>
      </c>
      <c r="E469" s="447" t="s">
        <v>406</v>
      </c>
    </row>
    <row r="470" spans="2:5" x14ac:dyDescent="0.2">
      <c r="B470" s="446">
        <v>267867</v>
      </c>
      <c r="C470" s="441" t="s">
        <v>976</v>
      </c>
      <c r="D470" s="446" t="s">
        <v>609</v>
      </c>
      <c r="E470" s="447" t="s">
        <v>406</v>
      </c>
    </row>
    <row r="471" spans="2:5" x14ac:dyDescent="0.2">
      <c r="B471" s="446">
        <v>267967</v>
      </c>
      <c r="C471" s="441" t="s">
        <v>1479</v>
      </c>
      <c r="D471" s="446" t="s">
        <v>720</v>
      </c>
      <c r="E471" s="447" t="s">
        <v>422</v>
      </c>
    </row>
    <row r="472" spans="2:5" x14ac:dyDescent="0.2">
      <c r="B472" s="446">
        <v>267992</v>
      </c>
      <c r="C472" s="441" t="s">
        <v>977</v>
      </c>
      <c r="D472" s="446" t="s">
        <v>619</v>
      </c>
      <c r="E472" s="447" t="s">
        <v>406</v>
      </c>
    </row>
    <row r="473" spans="2:5" x14ac:dyDescent="0.2">
      <c r="B473" s="446">
        <v>268000</v>
      </c>
      <c r="C473" s="441" t="s">
        <v>1480</v>
      </c>
      <c r="D473" s="446" t="s">
        <v>553</v>
      </c>
      <c r="E473" s="447" t="s">
        <v>495</v>
      </c>
    </row>
    <row r="474" spans="2:5" x14ac:dyDescent="0.2">
      <c r="B474" s="446">
        <v>268012</v>
      </c>
      <c r="C474" s="441" t="s">
        <v>978</v>
      </c>
      <c r="D474" s="446" t="s">
        <v>979</v>
      </c>
      <c r="E474" s="447" t="s">
        <v>782</v>
      </c>
    </row>
    <row r="475" spans="2:5" x14ac:dyDescent="0.2">
      <c r="B475" s="446">
        <v>268150</v>
      </c>
      <c r="C475" s="441" t="s">
        <v>980</v>
      </c>
      <c r="D475" s="446" t="s">
        <v>456</v>
      </c>
      <c r="E475" s="447" t="s">
        <v>432</v>
      </c>
    </row>
    <row r="476" spans="2:5" x14ac:dyDescent="0.2">
      <c r="B476" s="446">
        <v>268348</v>
      </c>
      <c r="C476" s="441" t="s">
        <v>1481</v>
      </c>
      <c r="D476" s="446" t="s">
        <v>555</v>
      </c>
      <c r="E476" s="447" t="s">
        <v>495</v>
      </c>
    </row>
    <row r="477" spans="2:5" x14ac:dyDescent="0.2">
      <c r="B477" s="446">
        <v>268397</v>
      </c>
      <c r="C477" s="441" t="s">
        <v>981</v>
      </c>
      <c r="D477" s="446" t="s">
        <v>609</v>
      </c>
      <c r="E477" s="447" t="s">
        <v>406</v>
      </c>
    </row>
    <row r="478" spans="2:5" x14ac:dyDescent="0.2">
      <c r="B478" s="446">
        <v>268400</v>
      </c>
      <c r="C478" s="441" t="s">
        <v>1482</v>
      </c>
      <c r="D478" s="446" t="s">
        <v>946</v>
      </c>
      <c r="E478" s="447" t="s">
        <v>432</v>
      </c>
    </row>
    <row r="479" spans="2:5" x14ac:dyDescent="0.2">
      <c r="B479" s="446">
        <v>269022</v>
      </c>
      <c r="C479" s="441" t="s">
        <v>982</v>
      </c>
      <c r="D479" s="446" t="s">
        <v>440</v>
      </c>
      <c r="E479" s="447" t="s">
        <v>432</v>
      </c>
    </row>
    <row r="480" spans="2:5" x14ac:dyDescent="0.2">
      <c r="B480" s="446">
        <v>269180</v>
      </c>
      <c r="C480" s="441" t="s">
        <v>1483</v>
      </c>
      <c r="D480" s="446" t="s">
        <v>952</v>
      </c>
      <c r="E480" s="447" t="s">
        <v>432</v>
      </c>
    </row>
    <row r="481" spans="2:5" x14ac:dyDescent="0.2">
      <c r="B481" s="446">
        <v>269937</v>
      </c>
      <c r="C481" s="441" t="s">
        <v>1484</v>
      </c>
      <c r="D481" s="446" t="s">
        <v>861</v>
      </c>
      <c r="E481" s="447" t="s">
        <v>562</v>
      </c>
    </row>
    <row r="482" spans="2:5" x14ac:dyDescent="0.2">
      <c r="B482" s="446">
        <v>270268</v>
      </c>
      <c r="C482" s="441" t="s">
        <v>983</v>
      </c>
      <c r="D482" s="446" t="s">
        <v>859</v>
      </c>
      <c r="E482" s="447" t="s">
        <v>422</v>
      </c>
    </row>
    <row r="483" spans="2:5" x14ac:dyDescent="0.2">
      <c r="B483" s="446">
        <v>270512</v>
      </c>
      <c r="C483" s="441" t="s">
        <v>1485</v>
      </c>
      <c r="D483" s="446" t="s">
        <v>984</v>
      </c>
      <c r="E483" s="447" t="s">
        <v>985</v>
      </c>
    </row>
    <row r="484" spans="2:5" x14ac:dyDescent="0.2">
      <c r="B484" s="446">
        <v>270843</v>
      </c>
      <c r="C484" s="441" t="s">
        <v>986</v>
      </c>
      <c r="D484" s="446" t="s">
        <v>553</v>
      </c>
      <c r="E484" s="447" t="s">
        <v>495</v>
      </c>
    </row>
    <row r="485" spans="2:5" x14ac:dyDescent="0.2">
      <c r="B485" s="446">
        <v>270993</v>
      </c>
      <c r="C485" s="441" t="s">
        <v>987</v>
      </c>
      <c r="D485" s="446" t="s">
        <v>988</v>
      </c>
      <c r="E485" s="447" t="s">
        <v>422</v>
      </c>
    </row>
    <row r="486" spans="2:5" x14ac:dyDescent="0.2">
      <c r="B486" s="446">
        <v>271149</v>
      </c>
      <c r="C486" s="441" t="s">
        <v>989</v>
      </c>
      <c r="D486" s="446" t="s">
        <v>990</v>
      </c>
      <c r="E486" s="447" t="s">
        <v>699</v>
      </c>
    </row>
    <row r="487" spans="2:5" x14ac:dyDescent="0.2">
      <c r="B487" s="446">
        <v>271566</v>
      </c>
      <c r="C487" s="441" t="s">
        <v>1486</v>
      </c>
      <c r="D487" s="446" t="s">
        <v>847</v>
      </c>
      <c r="E487" s="447" t="s">
        <v>562</v>
      </c>
    </row>
    <row r="488" spans="2:5" x14ac:dyDescent="0.2">
      <c r="B488" s="446">
        <v>271641</v>
      </c>
      <c r="C488" s="441" t="s">
        <v>1487</v>
      </c>
      <c r="D488" s="446" t="s">
        <v>935</v>
      </c>
      <c r="E488" s="447" t="s">
        <v>432</v>
      </c>
    </row>
    <row r="489" spans="2:5" x14ac:dyDescent="0.2">
      <c r="B489" s="446">
        <v>274339</v>
      </c>
      <c r="C489" s="441" t="s">
        <v>991</v>
      </c>
      <c r="D489" s="446" t="s">
        <v>609</v>
      </c>
      <c r="E489" s="447" t="s">
        <v>406</v>
      </c>
    </row>
    <row r="490" spans="2:5" x14ac:dyDescent="0.2">
      <c r="B490" s="446">
        <v>277468</v>
      </c>
      <c r="C490" s="441" t="s">
        <v>1488</v>
      </c>
      <c r="D490" s="446" t="s">
        <v>460</v>
      </c>
      <c r="E490" s="447" t="s">
        <v>432</v>
      </c>
    </row>
    <row r="491" spans="2:5" x14ac:dyDescent="0.2">
      <c r="B491" s="446">
        <v>277773</v>
      </c>
      <c r="C491" s="441" t="s">
        <v>992</v>
      </c>
      <c r="D491" s="446" t="s">
        <v>619</v>
      </c>
      <c r="E491" s="447" t="s">
        <v>406</v>
      </c>
    </row>
    <row r="492" spans="2:5" x14ac:dyDescent="0.2">
      <c r="B492" s="446">
        <v>277795</v>
      </c>
      <c r="C492" s="441" t="s">
        <v>1489</v>
      </c>
      <c r="D492" s="446" t="s">
        <v>945</v>
      </c>
      <c r="E492" s="447" t="s">
        <v>495</v>
      </c>
    </row>
    <row r="493" spans="2:5" x14ac:dyDescent="0.2">
      <c r="B493" s="446">
        <v>278137</v>
      </c>
      <c r="C493" s="441" t="s">
        <v>993</v>
      </c>
      <c r="D493" s="446" t="s">
        <v>946</v>
      </c>
      <c r="E493" s="447" t="s">
        <v>432</v>
      </c>
    </row>
    <row r="494" spans="2:5" x14ac:dyDescent="0.2">
      <c r="B494" s="446">
        <v>278237</v>
      </c>
      <c r="C494" s="441" t="s">
        <v>994</v>
      </c>
      <c r="D494" s="446" t="s">
        <v>988</v>
      </c>
      <c r="E494" s="447" t="s">
        <v>699</v>
      </c>
    </row>
    <row r="495" spans="2:5" x14ac:dyDescent="0.2">
      <c r="B495" s="446">
        <v>278262</v>
      </c>
      <c r="C495" s="441" t="s">
        <v>995</v>
      </c>
      <c r="D495" s="446" t="s">
        <v>799</v>
      </c>
      <c r="E495" s="447" t="s">
        <v>422</v>
      </c>
    </row>
    <row r="496" spans="2:5" x14ac:dyDescent="0.2">
      <c r="B496" s="446">
        <v>278269</v>
      </c>
      <c r="C496" s="441" t="s">
        <v>1490</v>
      </c>
      <c r="D496" s="446" t="s">
        <v>710</v>
      </c>
      <c r="E496" s="447" t="s">
        <v>422</v>
      </c>
    </row>
    <row r="497" spans="2:5" x14ac:dyDescent="0.2">
      <c r="B497" s="446">
        <v>278271</v>
      </c>
      <c r="C497" s="441" t="s">
        <v>1491</v>
      </c>
      <c r="D497" s="446" t="s">
        <v>967</v>
      </c>
      <c r="E497" s="447" t="s">
        <v>422</v>
      </c>
    </row>
    <row r="498" spans="2:5" x14ac:dyDescent="0.2">
      <c r="B498" s="446">
        <v>278272</v>
      </c>
      <c r="C498" s="441" t="s">
        <v>1492</v>
      </c>
      <c r="D498" s="446" t="s">
        <v>968</v>
      </c>
      <c r="E498" s="447" t="s">
        <v>422</v>
      </c>
    </row>
    <row r="499" spans="2:5" x14ac:dyDescent="0.2">
      <c r="B499" s="446">
        <v>278353</v>
      </c>
      <c r="C499" s="441" t="s">
        <v>996</v>
      </c>
      <c r="D499" s="446" t="s">
        <v>502</v>
      </c>
      <c r="E499" s="447" t="s">
        <v>414</v>
      </c>
    </row>
    <row r="500" spans="2:5" x14ac:dyDescent="0.2">
      <c r="B500" s="446">
        <v>278354</v>
      </c>
      <c r="C500" s="441" t="s">
        <v>997</v>
      </c>
      <c r="D500" s="446" t="s">
        <v>410</v>
      </c>
      <c r="E500" s="447" t="s">
        <v>422</v>
      </c>
    </row>
    <row r="501" spans="2:5" x14ac:dyDescent="0.2">
      <c r="B501" s="446">
        <v>278855</v>
      </c>
      <c r="C501" s="441" t="s">
        <v>998</v>
      </c>
      <c r="D501" s="446" t="s">
        <v>703</v>
      </c>
      <c r="E501" s="447" t="s">
        <v>406</v>
      </c>
    </row>
    <row r="502" spans="2:5" x14ac:dyDescent="0.2">
      <c r="B502" s="446">
        <v>278856</v>
      </c>
      <c r="C502" s="441" t="s">
        <v>999</v>
      </c>
      <c r="D502" s="446" t="s">
        <v>703</v>
      </c>
      <c r="E502" s="447" t="s">
        <v>406</v>
      </c>
    </row>
    <row r="503" spans="2:5" x14ac:dyDescent="0.2">
      <c r="B503" s="446">
        <v>278876</v>
      </c>
      <c r="C503" s="441" t="s">
        <v>1000</v>
      </c>
      <c r="D503" s="446" t="s">
        <v>438</v>
      </c>
      <c r="E503" s="447" t="s">
        <v>432</v>
      </c>
    </row>
    <row r="504" spans="2:5" x14ac:dyDescent="0.2">
      <c r="B504" s="446">
        <v>278922</v>
      </c>
      <c r="C504" s="441" t="s">
        <v>1001</v>
      </c>
      <c r="D504" s="446" t="s">
        <v>1002</v>
      </c>
      <c r="E504" s="447" t="s">
        <v>406</v>
      </c>
    </row>
    <row r="505" spans="2:5" x14ac:dyDescent="0.2">
      <c r="B505" s="446">
        <v>278923</v>
      </c>
      <c r="C505" s="441" t="s">
        <v>1003</v>
      </c>
      <c r="D505" s="446" t="s">
        <v>1002</v>
      </c>
      <c r="E505" s="447" t="s">
        <v>406</v>
      </c>
    </row>
    <row r="506" spans="2:5" x14ac:dyDescent="0.2">
      <c r="B506" s="446">
        <v>278926</v>
      </c>
      <c r="C506" s="441" t="s">
        <v>1004</v>
      </c>
      <c r="D506" s="446" t="s">
        <v>1002</v>
      </c>
      <c r="E506" s="447" t="s">
        <v>406</v>
      </c>
    </row>
    <row r="507" spans="2:5" x14ac:dyDescent="0.2">
      <c r="B507" s="446">
        <v>279049</v>
      </c>
      <c r="C507" s="441" t="s">
        <v>1005</v>
      </c>
      <c r="D507" s="446" t="s">
        <v>710</v>
      </c>
      <c r="E507" s="447" t="s">
        <v>422</v>
      </c>
    </row>
    <row r="508" spans="2:5" x14ac:dyDescent="0.2">
      <c r="B508" s="446">
        <v>279051</v>
      </c>
      <c r="C508" s="441" t="s">
        <v>1006</v>
      </c>
      <c r="D508" s="446" t="s">
        <v>609</v>
      </c>
      <c r="E508" s="447" t="s">
        <v>406</v>
      </c>
    </row>
    <row r="509" spans="2:5" x14ac:dyDescent="0.2">
      <c r="B509" s="446">
        <v>279052</v>
      </c>
      <c r="C509" s="441" t="s">
        <v>1007</v>
      </c>
      <c r="D509" s="446" t="s">
        <v>666</v>
      </c>
      <c r="E509" s="447" t="s">
        <v>658</v>
      </c>
    </row>
    <row r="510" spans="2:5" x14ac:dyDescent="0.2">
      <c r="B510" s="446">
        <v>279053</v>
      </c>
      <c r="C510" s="441" t="s">
        <v>1008</v>
      </c>
      <c r="D510" s="446" t="s">
        <v>670</v>
      </c>
      <c r="E510" s="447" t="s">
        <v>658</v>
      </c>
    </row>
    <row r="511" spans="2:5" x14ac:dyDescent="0.2">
      <c r="B511" s="446">
        <v>279054</v>
      </c>
      <c r="C511" s="441" t="s">
        <v>1493</v>
      </c>
      <c r="D511" s="446" t="s">
        <v>553</v>
      </c>
      <c r="E511" s="447" t="s">
        <v>495</v>
      </c>
    </row>
    <row r="512" spans="2:5" x14ac:dyDescent="0.2">
      <c r="B512" s="446">
        <v>279055</v>
      </c>
      <c r="C512" s="441" t="s">
        <v>1009</v>
      </c>
      <c r="D512" s="446" t="s">
        <v>724</v>
      </c>
      <c r="E512" s="447" t="s">
        <v>432</v>
      </c>
    </row>
    <row r="513" spans="2:5" x14ac:dyDescent="0.2">
      <c r="B513" s="446">
        <v>279058</v>
      </c>
      <c r="C513" s="441" t="s">
        <v>1010</v>
      </c>
      <c r="D513" s="446" t="s">
        <v>845</v>
      </c>
      <c r="E513" s="447" t="s">
        <v>699</v>
      </c>
    </row>
    <row r="514" spans="2:5" x14ac:dyDescent="0.2">
      <c r="B514" s="446">
        <v>279134</v>
      </c>
      <c r="C514" s="441" t="s">
        <v>1494</v>
      </c>
      <c r="D514" s="446" t="s">
        <v>968</v>
      </c>
      <c r="E514" s="447" t="s">
        <v>422</v>
      </c>
    </row>
    <row r="515" spans="2:5" x14ac:dyDescent="0.2">
      <c r="B515" s="446">
        <v>279135</v>
      </c>
      <c r="C515" s="441" t="s">
        <v>1495</v>
      </c>
      <c r="D515" s="446" t="s">
        <v>967</v>
      </c>
      <c r="E515" s="447" t="s">
        <v>422</v>
      </c>
    </row>
    <row r="516" spans="2:5" x14ac:dyDescent="0.2">
      <c r="B516" s="446">
        <v>279136</v>
      </c>
      <c r="C516" s="441" t="s">
        <v>1496</v>
      </c>
      <c r="D516" s="446" t="s">
        <v>926</v>
      </c>
      <c r="E516" s="447" t="s">
        <v>422</v>
      </c>
    </row>
    <row r="517" spans="2:5" x14ac:dyDescent="0.2">
      <c r="B517" s="446">
        <v>279416</v>
      </c>
      <c r="C517" s="441" t="s">
        <v>1011</v>
      </c>
      <c r="D517" s="446" t="s">
        <v>801</v>
      </c>
      <c r="E517" s="447" t="s">
        <v>422</v>
      </c>
    </row>
    <row r="518" spans="2:5" x14ac:dyDescent="0.2">
      <c r="B518" s="446">
        <v>279422</v>
      </c>
      <c r="C518" s="441" t="s">
        <v>1497</v>
      </c>
      <c r="D518" s="446" t="s">
        <v>471</v>
      </c>
      <c r="E518" s="447" t="s">
        <v>432</v>
      </c>
    </row>
    <row r="519" spans="2:5" x14ac:dyDescent="0.2">
      <c r="B519" s="446">
        <v>279423</v>
      </c>
      <c r="C519" s="441" t="s">
        <v>1498</v>
      </c>
      <c r="D519" s="446" t="s">
        <v>464</v>
      </c>
      <c r="E519" s="447" t="s">
        <v>432</v>
      </c>
    </row>
    <row r="520" spans="2:5" x14ac:dyDescent="0.2">
      <c r="B520" s="446">
        <v>279477</v>
      </c>
      <c r="C520" s="441" t="s">
        <v>1499</v>
      </c>
      <c r="D520" s="446" t="s">
        <v>752</v>
      </c>
      <c r="E520" s="447" t="s">
        <v>432</v>
      </c>
    </row>
    <row r="521" spans="2:5" x14ac:dyDescent="0.2">
      <c r="B521" s="446">
        <v>279980</v>
      </c>
      <c r="C521" s="441" t="s">
        <v>1012</v>
      </c>
      <c r="D521" s="446" t="s">
        <v>555</v>
      </c>
      <c r="E521" s="447" t="s">
        <v>495</v>
      </c>
    </row>
    <row r="522" spans="2:5" x14ac:dyDescent="0.2">
      <c r="B522" s="446">
        <v>280094</v>
      </c>
      <c r="C522" s="441" t="s">
        <v>1013</v>
      </c>
      <c r="D522" s="446" t="s">
        <v>456</v>
      </c>
      <c r="E522" s="447" t="s">
        <v>432</v>
      </c>
    </row>
    <row r="523" spans="2:5" x14ac:dyDescent="0.2">
      <c r="B523" s="446">
        <v>280213</v>
      </c>
      <c r="C523" s="441" t="s">
        <v>1014</v>
      </c>
      <c r="D523" s="446" t="s">
        <v>813</v>
      </c>
      <c r="E523" s="447" t="s">
        <v>782</v>
      </c>
    </row>
    <row r="524" spans="2:5" x14ac:dyDescent="0.2">
      <c r="B524" s="446">
        <v>280321</v>
      </c>
      <c r="C524" s="441" t="s">
        <v>1500</v>
      </c>
      <c r="D524" s="446" t="s">
        <v>450</v>
      </c>
      <c r="E524" s="447" t="s">
        <v>432</v>
      </c>
    </row>
    <row r="525" spans="2:5" x14ac:dyDescent="0.2">
      <c r="B525" s="446">
        <v>280324</v>
      </c>
      <c r="C525" s="441" t="s">
        <v>1501</v>
      </c>
      <c r="D525" s="446" t="s">
        <v>539</v>
      </c>
      <c r="E525" s="447" t="s">
        <v>432</v>
      </c>
    </row>
    <row r="526" spans="2:5" x14ac:dyDescent="0.2">
      <c r="B526" s="446">
        <v>280466</v>
      </c>
      <c r="C526" s="441" t="s">
        <v>1015</v>
      </c>
      <c r="D526" s="446" t="s">
        <v>1002</v>
      </c>
      <c r="E526" s="447" t="s">
        <v>406</v>
      </c>
    </row>
    <row r="527" spans="2:5" x14ac:dyDescent="0.2">
      <c r="B527" s="446">
        <v>280486</v>
      </c>
      <c r="C527" s="441" t="s">
        <v>1016</v>
      </c>
      <c r="D527" s="446" t="s">
        <v>793</v>
      </c>
      <c r="E527" s="447" t="s">
        <v>422</v>
      </c>
    </row>
    <row r="528" spans="2:5" x14ac:dyDescent="0.2">
      <c r="B528" s="446">
        <v>280489</v>
      </c>
      <c r="C528" s="441" t="s">
        <v>1017</v>
      </c>
      <c r="D528" s="446" t="s">
        <v>799</v>
      </c>
      <c r="E528" s="447" t="s">
        <v>422</v>
      </c>
    </row>
    <row r="529" spans="2:5" x14ac:dyDescent="0.2">
      <c r="B529" s="446">
        <v>280670</v>
      </c>
      <c r="C529" s="441" t="s">
        <v>1018</v>
      </c>
      <c r="D529" s="446" t="s">
        <v>1019</v>
      </c>
      <c r="E529" s="447" t="s">
        <v>432</v>
      </c>
    </row>
    <row r="530" spans="2:5" x14ac:dyDescent="0.2">
      <c r="B530" s="446">
        <v>280671</v>
      </c>
      <c r="C530" s="441" t="s">
        <v>1020</v>
      </c>
      <c r="D530" s="446" t="s">
        <v>1021</v>
      </c>
      <c r="E530" s="447" t="s">
        <v>432</v>
      </c>
    </row>
    <row r="531" spans="2:5" x14ac:dyDescent="0.2">
      <c r="B531" s="446">
        <v>280868</v>
      </c>
      <c r="C531" s="441" t="s">
        <v>1502</v>
      </c>
      <c r="D531" s="446" t="s">
        <v>450</v>
      </c>
      <c r="E531" s="447" t="s">
        <v>432</v>
      </c>
    </row>
    <row r="532" spans="2:5" x14ac:dyDescent="0.2">
      <c r="B532" s="446">
        <v>280951</v>
      </c>
      <c r="C532" s="441" t="s">
        <v>1503</v>
      </c>
      <c r="D532" s="446" t="s">
        <v>539</v>
      </c>
      <c r="E532" s="447" t="s">
        <v>432</v>
      </c>
    </row>
    <row r="533" spans="2:5" x14ac:dyDescent="0.2">
      <c r="B533" s="446">
        <v>280953</v>
      </c>
      <c r="C533" s="441" t="s">
        <v>1022</v>
      </c>
      <c r="D533" s="446" t="s">
        <v>1002</v>
      </c>
      <c r="E533" s="447" t="s">
        <v>406</v>
      </c>
    </row>
    <row r="534" spans="2:5" x14ac:dyDescent="0.2">
      <c r="B534" s="446">
        <v>281151</v>
      </c>
      <c r="C534" s="441" t="s">
        <v>1504</v>
      </c>
      <c r="D534" s="446" t="s">
        <v>750</v>
      </c>
      <c r="E534" s="447" t="s">
        <v>422</v>
      </c>
    </row>
    <row r="535" spans="2:5" x14ac:dyDescent="0.2">
      <c r="B535" s="446">
        <v>281152</v>
      </c>
      <c r="C535" s="441" t="s">
        <v>1505</v>
      </c>
      <c r="D535" s="446" t="s">
        <v>1023</v>
      </c>
      <c r="E535" s="447" t="s">
        <v>422</v>
      </c>
    </row>
    <row r="536" spans="2:5" x14ac:dyDescent="0.2">
      <c r="B536" s="446">
        <v>281153</v>
      </c>
      <c r="C536" s="441" t="s">
        <v>1506</v>
      </c>
      <c r="D536" s="446" t="s">
        <v>752</v>
      </c>
      <c r="E536" s="447" t="s">
        <v>422</v>
      </c>
    </row>
    <row r="537" spans="2:5" x14ac:dyDescent="0.2">
      <c r="B537" s="446">
        <v>281154</v>
      </c>
      <c r="C537" s="441" t="s">
        <v>1507</v>
      </c>
      <c r="D537" s="446" t="s">
        <v>784</v>
      </c>
      <c r="E537" s="447" t="s">
        <v>422</v>
      </c>
    </row>
    <row r="538" spans="2:5" x14ac:dyDescent="0.2">
      <c r="B538" s="446">
        <v>281405</v>
      </c>
      <c r="C538" s="441" t="s">
        <v>1508</v>
      </c>
      <c r="D538" s="446" t="s">
        <v>859</v>
      </c>
      <c r="E538" s="447" t="s">
        <v>422</v>
      </c>
    </row>
    <row r="539" spans="2:5" x14ac:dyDescent="0.2">
      <c r="B539" s="446">
        <v>281715</v>
      </c>
      <c r="C539" s="441" t="s">
        <v>1509</v>
      </c>
      <c r="D539" s="446" t="s">
        <v>710</v>
      </c>
      <c r="E539" s="447" t="s">
        <v>422</v>
      </c>
    </row>
    <row r="540" spans="2:5" x14ac:dyDescent="0.2">
      <c r="B540" s="446">
        <v>281716</v>
      </c>
      <c r="C540" s="441" t="s">
        <v>1510</v>
      </c>
      <c r="D540" s="446" t="s">
        <v>720</v>
      </c>
      <c r="E540" s="447" t="s">
        <v>422</v>
      </c>
    </row>
    <row r="541" spans="2:5" x14ac:dyDescent="0.2">
      <c r="B541" s="446">
        <v>281717</v>
      </c>
      <c r="C541" s="441" t="s">
        <v>1511</v>
      </c>
      <c r="D541" s="446" t="s">
        <v>768</v>
      </c>
      <c r="E541" s="447" t="s">
        <v>422</v>
      </c>
    </row>
    <row r="542" spans="2:5" x14ac:dyDescent="0.2">
      <c r="B542" s="446">
        <v>282188</v>
      </c>
      <c r="C542" s="441" t="s">
        <v>1024</v>
      </c>
      <c r="D542" s="446" t="s">
        <v>813</v>
      </c>
      <c r="E542" s="447" t="s">
        <v>422</v>
      </c>
    </row>
    <row r="543" spans="2:5" x14ac:dyDescent="0.2">
      <c r="B543" s="446">
        <v>282189</v>
      </c>
      <c r="C543" s="441" t="s">
        <v>1512</v>
      </c>
      <c r="D543" s="446" t="s">
        <v>553</v>
      </c>
      <c r="E543" s="447" t="s">
        <v>495</v>
      </c>
    </row>
    <row r="544" spans="2:5" x14ac:dyDescent="0.2">
      <c r="B544" s="446">
        <v>282338</v>
      </c>
      <c r="C544" s="441" t="s">
        <v>1025</v>
      </c>
      <c r="D544" s="446" t="s">
        <v>1026</v>
      </c>
      <c r="E544" s="447" t="s">
        <v>422</v>
      </c>
    </row>
    <row r="545" spans="2:5" x14ac:dyDescent="0.2">
      <c r="B545" s="446">
        <v>282421</v>
      </c>
      <c r="C545" s="441" t="s">
        <v>1027</v>
      </c>
      <c r="D545" s="446" t="s">
        <v>931</v>
      </c>
      <c r="E545" s="447" t="s">
        <v>699</v>
      </c>
    </row>
    <row r="546" spans="2:5" x14ac:dyDescent="0.2">
      <c r="B546" s="446">
        <v>282505</v>
      </c>
      <c r="C546" s="441" t="s">
        <v>1028</v>
      </c>
      <c r="D546" s="446" t="s">
        <v>440</v>
      </c>
      <c r="E546" s="447" t="s">
        <v>432</v>
      </c>
    </row>
    <row r="547" spans="2:5" x14ac:dyDescent="0.2">
      <c r="B547" s="446">
        <v>282527</v>
      </c>
      <c r="C547" s="441" t="s">
        <v>1029</v>
      </c>
      <c r="D547" s="446" t="s">
        <v>827</v>
      </c>
      <c r="E547" s="447" t="s">
        <v>699</v>
      </c>
    </row>
    <row r="548" spans="2:5" x14ac:dyDescent="0.2">
      <c r="B548" s="446">
        <v>282588</v>
      </c>
      <c r="C548" s="441" t="s">
        <v>1030</v>
      </c>
      <c r="D548" s="446" t="s">
        <v>539</v>
      </c>
      <c r="E548" s="447" t="s">
        <v>432</v>
      </c>
    </row>
    <row r="549" spans="2:5" x14ac:dyDescent="0.2">
      <c r="B549" s="446">
        <v>282746</v>
      </c>
      <c r="C549" s="441" t="s">
        <v>1031</v>
      </c>
      <c r="D549" s="446" t="s">
        <v>1032</v>
      </c>
      <c r="E549" s="447" t="s">
        <v>432</v>
      </c>
    </row>
    <row r="550" spans="2:5" x14ac:dyDescent="0.2">
      <c r="B550" s="446">
        <v>282855</v>
      </c>
      <c r="C550" s="441" t="s">
        <v>1033</v>
      </c>
      <c r="D550" s="446" t="s">
        <v>1034</v>
      </c>
      <c r="E550" s="447" t="s">
        <v>495</v>
      </c>
    </row>
    <row r="551" spans="2:5" x14ac:dyDescent="0.2">
      <c r="B551" s="446">
        <v>282959</v>
      </c>
      <c r="C551" s="441" t="s">
        <v>1035</v>
      </c>
      <c r="D551" s="446" t="s">
        <v>619</v>
      </c>
      <c r="E551" s="447" t="s">
        <v>406</v>
      </c>
    </row>
    <row r="552" spans="2:5" x14ac:dyDescent="0.2">
      <c r="B552" s="446">
        <v>283168</v>
      </c>
      <c r="C552" s="441" t="s">
        <v>1513</v>
      </c>
      <c r="D552" s="446" t="s">
        <v>553</v>
      </c>
      <c r="E552" s="447" t="s">
        <v>495</v>
      </c>
    </row>
    <row r="553" spans="2:5" x14ac:dyDescent="0.2">
      <c r="B553" s="446">
        <v>283169</v>
      </c>
      <c r="C553" s="441" t="s">
        <v>1514</v>
      </c>
      <c r="D553" s="446" t="s">
        <v>555</v>
      </c>
      <c r="E553" s="447" t="s">
        <v>495</v>
      </c>
    </row>
    <row r="554" spans="2:5" x14ac:dyDescent="0.2">
      <c r="B554" s="446">
        <v>283170</v>
      </c>
      <c r="C554" s="441" t="s">
        <v>1515</v>
      </c>
      <c r="D554" s="446" t="s">
        <v>553</v>
      </c>
      <c r="E554" s="447" t="s">
        <v>495</v>
      </c>
    </row>
    <row r="555" spans="2:5" x14ac:dyDescent="0.2">
      <c r="B555" s="446">
        <v>283171</v>
      </c>
      <c r="C555" s="441" t="s">
        <v>1036</v>
      </c>
      <c r="D555" s="446" t="s">
        <v>555</v>
      </c>
      <c r="E555" s="447" t="s">
        <v>495</v>
      </c>
    </row>
    <row r="556" spans="2:5" x14ac:dyDescent="0.2">
      <c r="B556" s="446">
        <v>283181</v>
      </c>
      <c r="C556" s="441" t="s">
        <v>1037</v>
      </c>
      <c r="D556" s="446" t="s">
        <v>1038</v>
      </c>
      <c r="E556" s="447" t="s">
        <v>1039</v>
      </c>
    </row>
    <row r="557" spans="2:5" x14ac:dyDescent="0.2">
      <c r="B557" s="446">
        <v>283445</v>
      </c>
      <c r="C557" s="441" t="s">
        <v>1040</v>
      </c>
      <c r="D557" s="446" t="s">
        <v>724</v>
      </c>
      <c r="E557" s="447" t="s">
        <v>432</v>
      </c>
    </row>
    <row r="558" spans="2:5" x14ac:dyDescent="0.2">
      <c r="B558" s="446">
        <v>283446</v>
      </c>
      <c r="C558" s="441" t="s">
        <v>1041</v>
      </c>
      <c r="D558" s="446" t="s">
        <v>460</v>
      </c>
      <c r="E558" s="447" t="s">
        <v>432</v>
      </c>
    </row>
    <row r="559" spans="2:5" x14ac:dyDescent="0.2">
      <c r="B559" s="446">
        <v>283654</v>
      </c>
      <c r="C559" s="441" t="s">
        <v>1516</v>
      </c>
      <c r="D559" s="446" t="s">
        <v>553</v>
      </c>
      <c r="E559" s="447" t="s">
        <v>495</v>
      </c>
    </row>
    <row r="560" spans="2:5" x14ac:dyDescent="0.2">
      <c r="B560" s="446">
        <v>283938</v>
      </c>
      <c r="C560" s="441" t="s">
        <v>1042</v>
      </c>
      <c r="D560" s="446" t="s">
        <v>1043</v>
      </c>
      <c r="E560" s="447" t="s">
        <v>530</v>
      </c>
    </row>
    <row r="561" spans="2:5" x14ac:dyDescent="0.2">
      <c r="B561" s="446">
        <v>283948</v>
      </c>
      <c r="C561" s="441" t="s">
        <v>1517</v>
      </c>
      <c r="D561" s="446" t="s">
        <v>859</v>
      </c>
      <c r="E561" s="447" t="s">
        <v>422</v>
      </c>
    </row>
    <row r="562" spans="2:5" x14ac:dyDescent="0.2">
      <c r="B562" s="446">
        <v>284191</v>
      </c>
      <c r="C562" s="441" t="s">
        <v>1044</v>
      </c>
      <c r="D562" s="446" t="s">
        <v>1045</v>
      </c>
      <c r="E562" s="447" t="s">
        <v>1046</v>
      </c>
    </row>
    <row r="563" spans="2:5" x14ac:dyDescent="0.2">
      <c r="B563" s="446">
        <v>284200</v>
      </c>
      <c r="C563" s="441" t="s">
        <v>1047</v>
      </c>
      <c r="D563" s="446" t="s">
        <v>431</v>
      </c>
      <c r="E563" s="447" t="s">
        <v>432</v>
      </c>
    </row>
    <row r="564" spans="2:5" x14ac:dyDescent="0.2">
      <c r="B564" s="446">
        <v>284201</v>
      </c>
      <c r="C564" s="441" t="s">
        <v>1048</v>
      </c>
      <c r="D564" s="446" t="s">
        <v>408</v>
      </c>
      <c r="E564" s="447" t="s">
        <v>406</v>
      </c>
    </row>
    <row r="565" spans="2:5" x14ac:dyDescent="0.2">
      <c r="B565" s="446">
        <v>284202</v>
      </c>
      <c r="C565" s="441" t="s">
        <v>1049</v>
      </c>
      <c r="D565" s="446" t="s">
        <v>471</v>
      </c>
      <c r="E565" s="447" t="s">
        <v>432</v>
      </c>
    </row>
    <row r="566" spans="2:5" x14ac:dyDescent="0.2">
      <c r="B566" s="446" t="s">
        <v>1050</v>
      </c>
      <c r="C566" s="441" t="s">
        <v>1051</v>
      </c>
      <c r="D566" s="446" t="s">
        <v>1052</v>
      </c>
      <c r="E566" s="447" t="s">
        <v>562</v>
      </c>
    </row>
    <row r="567" spans="2:5" x14ac:dyDescent="0.2">
      <c r="B567" s="446" t="s">
        <v>1053</v>
      </c>
      <c r="C567" s="441" t="s">
        <v>1054</v>
      </c>
      <c r="D567" s="446" t="s">
        <v>1055</v>
      </c>
      <c r="E567" s="447" t="s">
        <v>562</v>
      </c>
    </row>
    <row r="568" spans="2:5" x14ac:dyDescent="0.2">
      <c r="B568" s="446" t="s">
        <v>1056</v>
      </c>
      <c r="C568" s="441" t="s">
        <v>1057</v>
      </c>
      <c r="D568" s="446" t="s">
        <v>1058</v>
      </c>
      <c r="E568" s="447" t="s">
        <v>562</v>
      </c>
    </row>
    <row r="569" spans="2:5" x14ac:dyDescent="0.2">
      <c r="B569" s="446" t="s">
        <v>1059</v>
      </c>
      <c r="C569" s="441" t="s">
        <v>1060</v>
      </c>
      <c r="D569" s="446" t="s">
        <v>1061</v>
      </c>
      <c r="E569" s="447" t="s">
        <v>562</v>
      </c>
    </row>
    <row r="570" spans="2:5" x14ac:dyDescent="0.2">
      <c r="B570" s="446" t="s">
        <v>1062</v>
      </c>
      <c r="C570" s="441" t="s">
        <v>1063</v>
      </c>
      <c r="D570" s="446" t="s">
        <v>1064</v>
      </c>
      <c r="E570" s="447" t="s">
        <v>562</v>
      </c>
    </row>
    <row r="571" spans="2:5" x14ac:dyDescent="0.2">
      <c r="B571" s="446" t="s">
        <v>1065</v>
      </c>
      <c r="C571" s="441" t="s">
        <v>1066</v>
      </c>
      <c r="D571" s="446" t="s">
        <v>1067</v>
      </c>
      <c r="E571" s="447" t="s">
        <v>562</v>
      </c>
    </row>
    <row r="572" spans="2:5" x14ac:dyDescent="0.2">
      <c r="B572" s="446" t="s">
        <v>1068</v>
      </c>
      <c r="C572" s="441" t="s">
        <v>1069</v>
      </c>
      <c r="D572" s="446" t="s">
        <v>1070</v>
      </c>
      <c r="E572" s="447" t="s">
        <v>764</v>
      </c>
    </row>
    <row r="573" spans="2:5" x14ac:dyDescent="0.2">
      <c r="B573" s="446" t="s">
        <v>1071</v>
      </c>
      <c r="C573" s="441" t="s">
        <v>1072</v>
      </c>
      <c r="D573" s="446" t="s">
        <v>763</v>
      </c>
      <c r="E573" s="447" t="s">
        <v>764</v>
      </c>
    </row>
    <row r="574" spans="2:5" x14ac:dyDescent="0.2">
      <c r="B574" s="446" t="s">
        <v>1073</v>
      </c>
      <c r="C574" s="441" t="s">
        <v>1074</v>
      </c>
      <c r="D574" s="446" t="s">
        <v>1052</v>
      </c>
      <c r="E574" s="447" t="s">
        <v>562</v>
      </c>
    </row>
    <row r="575" spans="2:5" x14ac:dyDescent="0.2">
      <c r="B575" s="446" t="s">
        <v>1075</v>
      </c>
      <c r="C575" s="441" t="s">
        <v>1076</v>
      </c>
      <c r="D575" s="446" t="s">
        <v>1061</v>
      </c>
      <c r="E575" s="447" t="s">
        <v>562</v>
      </c>
    </row>
    <row r="576" spans="2:5" x14ac:dyDescent="0.2">
      <c r="B576" s="446" t="s">
        <v>1077</v>
      </c>
      <c r="C576" s="441" t="s">
        <v>1078</v>
      </c>
      <c r="D576" s="446" t="s">
        <v>941</v>
      </c>
      <c r="E576" s="447" t="s">
        <v>562</v>
      </c>
    </row>
    <row r="577" spans="2:5" x14ac:dyDescent="0.2">
      <c r="B577" s="446" t="s">
        <v>1079</v>
      </c>
      <c r="C577" s="441" t="s">
        <v>1080</v>
      </c>
      <c r="D577" s="446" t="s">
        <v>1081</v>
      </c>
      <c r="E577" s="447" t="s">
        <v>1082</v>
      </c>
    </row>
    <row r="578" spans="2:5" x14ac:dyDescent="0.2">
      <c r="B578" s="446" t="s">
        <v>1083</v>
      </c>
      <c r="C578" s="441" t="s">
        <v>1084</v>
      </c>
      <c r="D578" s="446" t="s">
        <v>1085</v>
      </c>
      <c r="E578" s="447" t="s">
        <v>562</v>
      </c>
    </row>
    <row r="579" spans="2:5" x14ac:dyDescent="0.2">
      <c r="B579" s="446" t="s">
        <v>1086</v>
      </c>
      <c r="C579" s="441" t="s">
        <v>1087</v>
      </c>
      <c r="D579" s="446" t="s">
        <v>1085</v>
      </c>
      <c r="E579" s="447" t="s">
        <v>562</v>
      </c>
    </row>
    <row r="580" spans="2:5" x14ac:dyDescent="0.2">
      <c r="B580" s="446" t="s">
        <v>1088</v>
      </c>
      <c r="C580" s="441" t="s">
        <v>1518</v>
      </c>
      <c r="D580" s="446" t="s">
        <v>1085</v>
      </c>
      <c r="E580" s="447" t="s">
        <v>562</v>
      </c>
    </row>
    <row r="581" spans="2:5" x14ac:dyDescent="0.2">
      <c r="B581" s="446" t="s">
        <v>1089</v>
      </c>
      <c r="C581" s="441" t="s">
        <v>1090</v>
      </c>
      <c r="D581" s="446" t="s">
        <v>565</v>
      </c>
      <c r="E581" s="447" t="s">
        <v>562</v>
      </c>
    </row>
    <row r="582" spans="2:5" x14ac:dyDescent="0.2">
      <c r="B582" s="446" t="s">
        <v>1091</v>
      </c>
      <c r="C582" s="441" t="s">
        <v>1519</v>
      </c>
      <c r="D582" s="446" t="s">
        <v>565</v>
      </c>
      <c r="E582" s="447" t="s">
        <v>562</v>
      </c>
    </row>
    <row r="583" spans="2:5" x14ac:dyDescent="0.2">
      <c r="B583" s="446" t="s">
        <v>1092</v>
      </c>
      <c r="C583" s="441" t="s">
        <v>1093</v>
      </c>
      <c r="D583" s="446" t="s">
        <v>565</v>
      </c>
      <c r="E583" s="447" t="s">
        <v>562</v>
      </c>
    </row>
    <row r="584" spans="2:5" x14ac:dyDescent="0.2">
      <c r="B584" s="446" t="s">
        <v>1094</v>
      </c>
      <c r="C584" s="441" t="s">
        <v>1095</v>
      </c>
      <c r="D584" s="446" t="s">
        <v>502</v>
      </c>
      <c r="E584" s="447" t="s">
        <v>562</v>
      </c>
    </row>
    <row r="585" spans="2:5" x14ac:dyDescent="0.2">
      <c r="B585" s="446" t="s">
        <v>1096</v>
      </c>
      <c r="C585" s="441" t="s">
        <v>1097</v>
      </c>
      <c r="D585" s="446" t="s">
        <v>1098</v>
      </c>
      <c r="E585" s="447" t="s">
        <v>562</v>
      </c>
    </row>
    <row r="586" spans="2:5" x14ac:dyDescent="0.2">
      <c r="B586" s="446" t="s">
        <v>1099</v>
      </c>
      <c r="C586" s="441" t="s">
        <v>1100</v>
      </c>
      <c r="D586" s="446" t="s">
        <v>1098</v>
      </c>
      <c r="E586" s="447" t="s">
        <v>562</v>
      </c>
    </row>
    <row r="587" spans="2:5" x14ac:dyDescent="0.2">
      <c r="B587" s="446" t="s">
        <v>1101</v>
      </c>
      <c r="C587" s="441" t="s">
        <v>1102</v>
      </c>
      <c r="D587" s="446" t="s">
        <v>1098</v>
      </c>
      <c r="E587" s="447" t="s">
        <v>562</v>
      </c>
    </row>
    <row r="588" spans="2:5" x14ac:dyDescent="0.2">
      <c r="B588" s="446" t="s">
        <v>1103</v>
      </c>
      <c r="C588" s="441" t="s">
        <v>1104</v>
      </c>
      <c r="D588" s="446" t="s">
        <v>1105</v>
      </c>
      <c r="E588" s="447" t="s">
        <v>1106</v>
      </c>
    </row>
    <row r="589" spans="2:5" x14ac:dyDescent="0.2">
      <c r="B589" s="446" t="s">
        <v>1107</v>
      </c>
      <c r="C589" s="441" t="s">
        <v>1108</v>
      </c>
      <c r="D589" s="446" t="s">
        <v>1109</v>
      </c>
      <c r="E589" s="447" t="s">
        <v>414</v>
      </c>
    </row>
    <row r="590" spans="2:5" x14ac:dyDescent="0.2">
      <c r="B590" s="446" t="s">
        <v>1110</v>
      </c>
      <c r="C590" s="441" t="s">
        <v>1520</v>
      </c>
      <c r="D590" s="446" t="s">
        <v>1109</v>
      </c>
      <c r="E590" s="447" t="s">
        <v>414</v>
      </c>
    </row>
    <row r="591" spans="2:5" x14ac:dyDescent="0.2">
      <c r="B591" s="446" t="s">
        <v>1111</v>
      </c>
      <c r="C591" s="441" t="s">
        <v>1112</v>
      </c>
      <c r="D591" s="446" t="s">
        <v>1113</v>
      </c>
      <c r="E591" s="447" t="s">
        <v>414</v>
      </c>
    </row>
    <row r="592" spans="2:5" x14ac:dyDescent="0.2">
      <c r="B592" s="446" t="s">
        <v>1114</v>
      </c>
      <c r="C592" s="441" t="s">
        <v>1115</v>
      </c>
      <c r="D592" s="446" t="s">
        <v>1116</v>
      </c>
      <c r="E592" s="447" t="s">
        <v>1117</v>
      </c>
    </row>
    <row r="593" spans="2:5" x14ac:dyDescent="0.2">
      <c r="B593" s="446" t="s">
        <v>1118</v>
      </c>
      <c r="C593" s="441" t="s">
        <v>1119</v>
      </c>
      <c r="D593" s="446" t="s">
        <v>952</v>
      </c>
      <c r="E593" s="447" t="s">
        <v>432</v>
      </c>
    </row>
    <row r="594" spans="2:5" x14ac:dyDescent="0.2">
      <c r="B594" s="446" t="s">
        <v>1120</v>
      </c>
      <c r="C594" s="441" t="s">
        <v>1121</v>
      </c>
      <c r="D594" s="446" t="s">
        <v>1122</v>
      </c>
      <c r="E594" s="447" t="s">
        <v>1117</v>
      </c>
    </row>
    <row r="595" spans="2:5" x14ac:dyDescent="0.2">
      <c r="B595" s="446" t="s">
        <v>1123</v>
      </c>
      <c r="C595" s="441" t="s">
        <v>1124</v>
      </c>
      <c r="D595" s="446" t="s">
        <v>1122</v>
      </c>
      <c r="E595" s="447" t="s">
        <v>1117</v>
      </c>
    </row>
    <row r="596" spans="2:5" x14ac:dyDescent="0.2">
      <c r="B596" s="446" t="s">
        <v>1125</v>
      </c>
      <c r="C596" s="441" t="s">
        <v>1126</v>
      </c>
      <c r="D596" s="446" t="s">
        <v>1122</v>
      </c>
      <c r="E596" s="447" t="s">
        <v>1117</v>
      </c>
    </row>
    <row r="597" spans="2:5" x14ac:dyDescent="0.2">
      <c r="B597" s="446" t="s">
        <v>1127</v>
      </c>
      <c r="C597" s="441" t="s">
        <v>1128</v>
      </c>
      <c r="D597" s="446" t="s">
        <v>1122</v>
      </c>
      <c r="E597" s="447" t="s">
        <v>1117</v>
      </c>
    </row>
    <row r="598" spans="2:5" x14ac:dyDescent="0.2">
      <c r="B598" s="446" t="s">
        <v>1129</v>
      </c>
      <c r="C598" s="441" t="s">
        <v>1130</v>
      </c>
      <c r="D598" s="446" t="s">
        <v>1122</v>
      </c>
      <c r="E598" s="447" t="s">
        <v>1117</v>
      </c>
    </row>
    <row r="599" spans="2:5" x14ac:dyDescent="0.2">
      <c r="B599" s="446" t="s">
        <v>1131</v>
      </c>
      <c r="C599" s="441" t="s">
        <v>1132</v>
      </c>
      <c r="D599" s="446" t="s">
        <v>1122</v>
      </c>
      <c r="E599" s="447" t="s">
        <v>1117</v>
      </c>
    </row>
    <row r="600" spans="2:5" x14ac:dyDescent="0.2">
      <c r="B600" s="446" t="s">
        <v>1133</v>
      </c>
      <c r="C600" s="441" t="s">
        <v>1134</v>
      </c>
      <c r="D600" s="446" t="s">
        <v>1122</v>
      </c>
      <c r="E600" s="447" t="s">
        <v>1117</v>
      </c>
    </row>
    <row r="601" spans="2:5" x14ac:dyDescent="0.2">
      <c r="B601" s="446" t="s">
        <v>1135</v>
      </c>
      <c r="C601" s="441" t="s">
        <v>1136</v>
      </c>
      <c r="D601" s="446" t="s">
        <v>1122</v>
      </c>
      <c r="E601" s="447" t="s">
        <v>1117</v>
      </c>
    </row>
    <row r="602" spans="2:5" x14ac:dyDescent="0.2">
      <c r="B602" s="446" t="s">
        <v>1137</v>
      </c>
      <c r="C602" s="441" t="s">
        <v>1138</v>
      </c>
      <c r="D602" s="446" t="s">
        <v>859</v>
      </c>
      <c r="E602" s="447" t="s">
        <v>422</v>
      </c>
    </row>
    <row r="603" spans="2:5" x14ac:dyDescent="0.2">
      <c r="B603" s="446" t="s">
        <v>1139</v>
      </c>
      <c r="C603" s="441" t="s">
        <v>1140</v>
      </c>
      <c r="D603" s="446" t="s">
        <v>886</v>
      </c>
      <c r="E603" s="447" t="s">
        <v>1117</v>
      </c>
    </row>
    <row r="604" spans="2:5" x14ac:dyDescent="0.2">
      <c r="B604" s="446" t="s">
        <v>1141</v>
      </c>
      <c r="C604" s="441" t="s">
        <v>1142</v>
      </c>
      <c r="D604" s="446" t="s">
        <v>1122</v>
      </c>
      <c r="E604" s="447" t="s">
        <v>1117</v>
      </c>
    </row>
    <row r="605" spans="2:5" x14ac:dyDescent="0.2">
      <c r="B605" s="446" t="s">
        <v>1143</v>
      </c>
      <c r="C605" s="441" t="s">
        <v>1144</v>
      </c>
      <c r="D605" s="446" t="s">
        <v>1116</v>
      </c>
      <c r="E605" s="447" t="s">
        <v>1117</v>
      </c>
    </row>
    <row r="606" spans="2:5" x14ac:dyDescent="0.2">
      <c r="B606" s="446" t="s">
        <v>1145</v>
      </c>
      <c r="C606" s="441" t="s">
        <v>1146</v>
      </c>
      <c r="D606" s="446" t="s">
        <v>1116</v>
      </c>
      <c r="E606" s="447" t="s">
        <v>1117</v>
      </c>
    </row>
    <row r="607" spans="2:5" x14ac:dyDescent="0.2">
      <c r="B607" s="446" t="s">
        <v>1147</v>
      </c>
      <c r="C607" s="441" t="s">
        <v>1148</v>
      </c>
      <c r="D607" s="446" t="s">
        <v>1149</v>
      </c>
      <c r="E607" s="447" t="s">
        <v>1117</v>
      </c>
    </row>
    <row r="608" spans="2:5" x14ac:dyDescent="0.2">
      <c r="B608" s="446" t="s">
        <v>1150</v>
      </c>
      <c r="C608" s="441" t="s">
        <v>1151</v>
      </c>
      <c r="D608" s="446" t="s">
        <v>1149</v>
      </c>
      <c r="E608" s="447" t="s">
        <v>1117</v>
      </c>
    </row>
    <row r="609" spans="2:5" x14ac:dyDescent="0.2">
      <c r="B609" s="446" t="s">
        <v>1152</v>
      </c>
      <c r="C609" s="441" t="s">
        <v>1153</v>
      </c>
      <c r="D609" s="446" t="s">
        <v>1149</v>
      </c>
      <c r="E609" s="447" t="s">
        <v>1117</v>
      </c>
    </row>
    <row r="610" spans="2:5" x14ac:dyDescent="0.2">
      <c r="B610" s="446" t="s">
        <v>1154</v>
      </c>
      <c r="C610" s="441" t="s">
        <v>1155</v>
      </c>
      <c r="D610" s="446" t="s">
        <v>1156</v>
      </c>
      <c r="E610" s="447" t="s">
        <v>1117</v>
      </c>
    </row>
    <row r="611" spans="2:5" x14ac:dyDescent="0.2">
      <c r="B611" s="446" t="s">
        <v>1157</v>
      </c>
      <c r="C611" s="441" t="s">
        <v>1158</v>
      </c>
      <c r="D611" s="446" t="s">
        <v>1159</v>
      </c>
      <c r="E611" s="447" t="s">
        <v>1117</v>
      </c>
    </row>
    <row r="612" spans="2:5" x14ac:dyDescent="0.2">
      <c r="B612" s="446" t="s">
        <v>1160</v>
      </c>
      <c r="C612" s="441" t="s">
        <v>1161</v>
      </c>
      <c r="D612" s="446" t="s">
        <v>1162</v>
      </c>
      <c r="E612" s="447" t="s">
        <v>1117</v>
      </c>
    </row>
    <row r="613" spans="2:5" x14ac:dyDescent="0.2">
      <c r="B613" s="446" t="s">
        <v>1163</v>
      </c>
      <c r="C613" s="441" t="s">
        <v>1164</v>
      </c>
      <c r="D613" s="446" t="s">
        <v>1165</v>
      </c>
      <c r="E613" s="447" t="s">
        <v>1117</v>
      </c>
    </row>
    <row r="614" spans="2:5" x14ac:dyDescent="0.2">
      <c r="B614" s="446" t="s">
        <v>1166</v>
      </c>
      <c r="C614" s="441" t="s">
        <v>1167</v>
      </c>
      <c r="D614" s="446" t="s">
        <v>1168</v>
      </c>
      <c r="E614" s="447" t="s">
        <v>1117</v>
      </c>
    </row>
    <row r="615" spans="2:5" x14ac:dyDescent="0.2">
      <c r="B615" s="446" t="s">
        <v>1169</v>
      </c>
      <c r="C615" s="441" t="s">
        <v>1170</v>
      </c>
      <c r="D615" s="446" t="s">
        <v>1171</v>
      </c>
      <c r="E615" s="447" t="s">
        <v>1117</v>
      </c>
    </row>
    <row r="616" spans="2:5" x14ac:dyDescent="0.2">
      <c r="B616" s="446" t="s">
        <v>1172</v>
      </c>
      <c r="C616" s="441" t="s">
        <v>1173</v>
      </c>
      <c r="D616" s="446" t="s">
        <v>1122</v>
      </c>
      <c r="E616" s="447" t="s">
        <v>1117</v>
      </c>
    </row>
    <row r="617" spans="2:5" x14ac:dyDescent="0.2">
      <c r="B617" s="446" t="s">
        <v>1174</v>
      </c>
      <c r="C617" s="441" t="s">
        <v>1175</v>
      </c>
      <c r="D617" s="446" t="s">
        <v>1122</v>
      </c>
      <c r="E617" s="447" t="s">
        <v>1117</v>
      </c>
    </row>
    <row r="618" spans="2:5" x14ac:dyDescent="0.2">
      <c r="B618" s="446" t="s">
        <v>1176</v>
      </c>
      <c r="C618" s="441" t="s">
        <v>1177</v>
      </c>
      <c r="D618" s="446" t="s">
        <v>1122</v>
      </c>
      <c r="E618" s="447" t="s">
        <v>1117</v>
      </c>
    </row>
    <row r="619" spans="2:5" x14ac:dyDescent="0.2">
      <c r="B619" s="446" t="s">
        <v>1178</v>
      </c>
      <c r="C619" s="441" t="s">
        <v>1179</v>
      </c>
      <c r="D619" s="446" t="s">
        <v>1122</v>
      </c>
      <c r="E619" s="447" t="s">
        <v>1117</v>
      </c>
    </row>
    <row r="620" spans="2:5" x14ac:dyDescent="0.2">
      <c r="B620" s="446" t="s">
        <v>1180</v>
      </c>
      <c r="C620" s="441" t="s">
        <v>1181</v>
      </c>
      <c r="D620" s="446" t="s">
        <v>1122</v>
      </c>
      <c r="E620" s="447" t="s">
        <v>1117</v>
      </c>
    </row>
    <row r="621" spans="2:5" x14ac:dyDescent="0.2">
      <c r="B621" s="446" t="s">
        <v>1182</v>
      </c>
      <c r="C621" s="441" t="s">
        <v>1183</v>
      </c>
      <c r="D621" s="446" t="s">
        <v>1122</v>
      </c>
      <c r="E621" s="447" t="s">
        <v>1117</v>
      </c>
    </row>
    <row r="622" spans="2:5" x14ac:dyDescent="0.2">
      <c r="B622" s="446" t="s">
        <v>1184</v>
      </c>
      <c r="C622" s="441" t="s">
        <v>1185</v>
      </c>
      <c r="D622" s="446" t="s">
        <v>1186</v>
      </c>
      <c r="E622" s="447" t="s">
        <v>1117</v>
      </c>
    </row>
    <row r="623" spans="2:5" x14ac:dyDescent="0.2">
      <c r="B623" s="446" t="s">
        <v>1187</v>
      </c>
      <c r="C623" s="441" t="s">
        <v>1188</v>
      </c>
      <c r="D623" s="446" t="s">
        <v>1189</v>
      </c>
      <c r="E623" s="447" t="s">
        <v>1190</v>
      </c>
    </row>
    <row r="624" spans="2:5" x14ac:dyDescent="0.2">
      <c r="B624" s="446" t="s">
        <v>1191</v>
      </c>
      <c r="C624" s="441" t="s">
        <v>1192</v>
      </c>
      <c r="D624" s="446" t="s">
        <v>1193</v>
      </c>
      <c r="E624" s="447" t="s">
        <v>1194</v>
      </c>
    </row>
    <row r="625" spans="2:5" x14ac:dyDescent="0.2">
      <c r="B625" s="446" t="s">
        <v>1195</v>
      </c>
      <c r="C625" s="441" t="s">
        <v>1196</v>
      </c>
      <c r="D625" s="446" t="s">
        <v>1197</v>
      </c>
      <c r="E625" s="447" t="s">
        <v>985</v>
      </c>
    </row>
    <row r="626" spans="2:5" x14ac:dyDescent="0.2">
      <c r="B626" s="446" t="s">
        <v>1198</v>
      </c>
      <c r="C626" s="441" t="s">
        <v>1199</v>
      </c>
      <c r="D626" s="446" t="s">
        <v>1200</v>
      </c>
      <c r="E626" s="447" t="s">
        <v>1201</v>
      </c>
    </row>
    <row r="627" spans="2:5" x14ac:dyDescent="0.2">
      <c r="B627" s="446" t="s">
        <v>1202</v>
      </c>
      <c r="C627" s="441" t="s">
        <v>1203</v>
      </c>
      <c r="D627" s="446" t="s">
        <v>1200</v>
      </c>
      <c r="E627" s="447" t="s">
        <v>1201</v>
      </c>
    </row>
    <row r="628" spans="2:5" x14ac:dyDescent="0.2">
      <c r="B628" s="446" t="s">
        <v>1204</v>
      </c>
      <c r="C628" s="441" t="s">
        <v>1205</v>
      </c>
      <c r="D628" s="446" t="s">
        <v>1206</v>
      </c>
      <c r="E628" s="447" t="s">
        <v>1201</v>
      </c>
    </row>
    <row r="629" spans="2:5" x14ac:dyDescent="0.2">
      <c r="B629" s="446" t="s">
        <v>1207</v>
      </c>
      <c r="C629" s="441" t="s">
        <v>1208</v>
      </c>
      <c r="D629" s="446" t="s">
        <v>1209</v>
      </c>
      <c r="E629" s="447" t="s">
        <v>1210</v>
      </c>
    </row>
    <row r="630" spans="2:5" x14ac:dyDescent="0.2">
      <c r="B630" s="446" t="s">
        <v>1211</v>
      </c>
      <c r="C630" s="441" t="s">
        <v>1212</v>
      </c>
      <c r="D630" s="446" t="s">
        <v>1213</v>
      </c>
      <c r="E630" s="447" t="s">
        <v>1210</v>
      </c>
    </row>
    <row r="631" spans="2:5" x14ac:dyDescent="0.2">
      <c r="B631" s="446" t="s">
        <v>1214</v>
      </c>
      <c r="C631" s="441" t="s">
        <v>1215</v>
      </c>
      <c r="D631" s="446" t="s">
        <v>573</v>
      </c>
      <c r="E631" s="447" t="s">
        <v>422</v>
      </c>
    </row>
    <row r="632" spans="2:5" x14ac:dyDescent="0.2">
      <c r="B632" s="446" t="s">
        <v>1216</v>
      </c>
      <c r="C632" s="441" t="s">
        <v>1521</v>
      </c>
      <c r="D632" s="446" t="s">
        <v>573</v>
      </c>
      <c r="E632" s="447" t="s">
        <v>422</v>
      </c>
    </row>
    <row r="633" spans="2:5" x14ac:dyDescent="0.2">
      <c r="B633" s="446" t="s">
        <v>1217</v>
      </c>
      <c r="C633" s="441" t="s">
        <v>1522</v>
      </c>
      <c r="D633" s="446" t="s">
        <v>460</v>
      </c>
      <c r="E633" s="447" t="s">
        <v>422</v>
      </c>
    </row>
    <row r="634" spans="2:5" x14ac:dyDescent="0.2">
      <c r="B634" s="446" t="s">
        <v>1218</v>
      </c>
      <c r="C634" s="441" t="s">
        <v>1523</v>
      </c>
      <c r="D634" s="446" t="s">
        <v>460</v>
      </c>
      <c r="E634" s="447" t="s">
        <v>422</v>
      </c>
    </row>
    <row r="635" spans="2:5" x14ac:dyDescent="0.2">
      <c r="B635" s="446" t="s">
        <v>1219</v>
      </c>
      <c r="C635" s="441" t="s">
        <v>1524</v>
      </c>
      <c r="D635" s="446" t="s">
        <v>460</v>
      </c>
      <c r="E635" s="447" t="s">
        <v>422</v>
      </c>
    </row>
    <row r="636" spans="2:5" x14ac:dyDescent="0.2">
      <c r="B636" s="446" t="s">
        <v>1220</v>
      </c>
      <c r="C636" s="441" t="s">
        <v>1525</v>
      </c>
      <c r="D636" s="446" t="s">
        <v>573</v>
      </c>
      <c r="E636" s="447" t="s">
        <v>422</v>
      </c>
    </row>
    <row r="637" spans="2:5" x14ac:dyDescent="0.2">
      <c r="B637" s="446" t="s">
        <v>1221</v>
      </c>
      <c r="C637" s="441" t="s">
        <v>1526</v>
      </c>
      <c r="D637" s="446" t="s">
        <v>573</v>
      </c>
      <c r="E637" s="447" t="s">
        <v>422</v>
      </c>
    </row>
    <row r="638" spans="2:5" x14ac:dyDescent="0.2">
      <c r="B638" s="446" t="s">
        <v>1222</v>
      </c>
      <c r="C638" s="441" t="s">
        <v>1223</v>
      </c>
      <c r="D638" s="446" t="s">
        <v>573</v>
      </c>
      <c r="E638" s="447" t="s">
        <v>422</v>
      </c>
    </row>
    <row r="639" spans="2:5" x14ac:dyDescent="0.2">
      <c r="B639" s="446" t="s">
        <v>1224</v>
      </c>
      <c r="C639" s="441" t="s">
        <v>1225</v>
      </c>
      <c r="D639" s="446" t="s">
        <v>859</v>
      </c>
      <c r="E639" s="447" t="s">
        <v>422</v>
      </c>
    </row>
    <row r="640" spans="2:5" x14ac:dyDescent="0.2">
      <c r="B640" s="446" t="s">
        <v>1226</v>
      </c>
      <c r="C640" s="441" t="s">
        <v>1521</v>
      </c>
      <c r="D640" s="446" t="s">
        <v>859</v>
      </c>
      <c r="E640" s="447" t="s">
        <v>422</v>
      </c>
    </row>
    <row r="641" spans="2:5" x14ac:dyDescent="0.2">
      <c r="B641" s="446" t="s">
        <v>1227</v>
      </c>
      <c r="C641" s="441" t="s">
        <v>1527</v>
      </c>
      <c r="D641" s="446" t="s">
        <v>859</v>
      </c>
      <c r="E641" s="447" t="s">
        <v>422</v>
      </c>
    </row>
    <row r="642" spans="2:5" x14ac:dyDescent="0.2">
      <c r="B642" s="446" t="s">
        <v>1228</v>
      </c>
      <c r="C642" s="441" t="s">
        <v>1528</v>
      </c>
      <c r="D642" s="446" t="s">
        <v>859</v>
      </c>
      <c r="E642" s="447" t="s">
        <v>422</v>
      </c>
    </row>
    <row r="643" spans="2:5" x14ac:dyDescent="0.2">
      <c r="B643" s="446" t="s">
        <v>1229</v>
      </c>
      <c r="C643" s="441" t="s">
        <v>1529</v>
      </c>
      <c r="D643" s="446" t="s">
        <v>859</v>
      </c>
      <c r="E643" s="447" t="s">
        <v>422</v>
      </c>
    </row>
    <row r="644" spans="2:5" x14ac:dyDescent="0.2">
      <c r="B644" s="446" t="s">
        <v>1230</v>
      </c>
      <c r="C644" s="441" t="s">
        <v>1530</v>
      </c>
      <c r="D644" s="446" t="s">
        <v>859</v>
      </c>
      <c r="E644" s="447" t="s">
        <v>422</v>
      </c>
    </row>
    <row r="645" spans="2:5" x14ac:dyDescent="0.2">
      <c r="B645" s="446" t="s">
        <v>1231</v>
      </c>
      <c r="C645" s="441" t="s">
        <v>1531</v>
      </c>
      <c r="D645" s="446" t="s">
        <v>859</v>
      </c>
      <c r="E645" s="447" t="s">
        <v>422</v>
      </c>
    </row>
    <row r="646" spans="2:5" x14ac:dyDescent="0.2">
      <c r="B646" s="446" t="s">
        <v>1232</v>
      </c>
      <c r="C646" s="441" t="s">
        <v>1532</v>
      </c>
      <c r="D646" s="446" t="s">
        <v>859</v>
      </c>
      <c r="E646" s="447" t="s">
        <v>422</v>
      </c>
    </row>
    <row r="647" spans="2:5" x14ac:dyDescent="0.2">
      <c r="B647" s="446" t="s">
        <v>1233</v>
      </c>
      <c r="C647" s="441" t="s">
        <v>1532</v>
      </c>
      <c r="D647" s="446" t="s">
        <v>859</v>
      </c>
      <c r="E647" s="447" t="s">
        <v>422</v>
      </c>
    </row>
    <row r="648" spans="2:5" x14ac:dyDescent="0.2">
      <c r="B648" s="446" t="s">
        <v>1234</v>
      </c>
      <c r="C648" s="441" t="s">
        <v>1528</v>
      </c>
      <c r="D648" s="446" t="s">
        <v>859</v>
      </c>
      <c r="E648" s="447" t="s">
        <v>422</v>
      </c>
    </row>
    <row r="649" spans="2:5" x14ac:dyDescent="0.2">
      <c r="B649" s="446" t="s">
        <v>1235</v>
      </c>
      <c r="C649" s="441" t="s">
        <v>1528</v>
      </c>
      <c r="D649" s="446" t="s">
        <v>859</v>
      </c>
      <c r="E649" s="447" t="s">
        <v>422</v>
      </c>
    </row>
    <row r="650" spans="2:5" x14ac:dyDescent="0.2">
      <c r="B650" s="446" t="s">
        <v>1236</v>
      </c>
      <c r="C650" s="441" t="s">
        <v>1532</v>
      </c>
      <c r="D650" s="446" t="s">
        <v>859</v>
      </c>
      <c r="E650" s="447" t="s">
        <v>422</v>
      </c>
    </row>
    <row r="651" spans="2:5" x14ac:dyDescent="0.2">
      <c r="B651" s="446" t="s">
        <v>1237</v>
      </c>
      <c r="C651" s="441" t="s">
        <v>1238</v>
      </c>
      <c r="D651" s="446" t="s">
        <v>859</v>
      </c>
      <c r="E651" s="447" t="s">
        <v>422</v>
      </c>
    </row>
    <row r="652" spans="2:5" x14ac:dyDescent="0.2">
      <c r="B652" s="446" t="s">
        <v>1239</v>
      </c>
      <c r="C652" s="441" t="s">
        <v>1240</v>
      </c>
      <c r="D652" s="446" t="s">
        <v>797</v>
      </c>
      <c r="E652" s="447" t="s">
        <v>422</v>
      </c>
    </row>
    <row r="653" spans="2:5" x14ac:dyDescent="0.2">
      <c r="B653" s="446" t="s">
        <v>1241</v>
      </c>
      <c r="C653" s="441" t="s">
        <v>1533</v>
      </c>
      <c r="D653" s="446" t="s">
        <v>797</v>
      </c>
      <c r="E653" s="447" t="s">
        <v>422</v>
      </c>
    </row>
    <row r="654" spans="2:5" x14ac:dyDescent="0.2">
      <c r="B654" s="446" t="s">
        <v>1242</v>
      </c>
      <c r="C654" s="441" t="s">
        <v>1534</v>
      </c>
      <c r="D654" s="446" t="s">
        <v>797</v>
      </c>
      <c r="E654" s="447" t="s">
        <v>422</v>
      </c>
    </row>
    <row r="655" spans="2:5" x14ac:dyDescent="0.2">
      <c r="B655" s="446" t="s">
        <v>1243</v>
      </c>
      <c r="C655" s="441" t="s">
        <v>1244</v>
      </c>
      <c r="D655" s="446" t="s">
        <v>797</v>
      </c>
      <c r="E655" s="447" t="s">
        <v>422</v>
      </c>
    </row>
    <row r="656" spans="2:5" x14ac:dyDescent="0.2">
      <c r="B656" s="446" t="s">
        <v>1245</v>
      </c>
      <c r="C656" s="441" t="s">
        <v>1535</v>
      </c>
      <c r="D656" s="446" t="s">
        <v>797</v>
      </c>
      <c r="E656" s="447" t="s">
        <v>422</v>
      </c>
    </row>
    <row r="657" spans="2:5" x14ac:dyDescent="0.2">
      <c r="B657" s="446" t="s">
        <v>1246</v>
      </c>
      <c r="C657" s="441" t="s">
        <v>1247</v>
      </c>
      <c r="D657" s="446" t="s">
        <v>797</v>
      </c>
      <c r="E657" s="447" t="s">
        <v>422</v>
      </c>
    </row>
    <row r="658" spans="2:5" x14ac:dyDescent="0.2">
      <c r="B658" s="446" t="s">
        <v>1248</v>
      </c>
      <c r="C658" s="441" t="s">
        <v>1249</v>
      </c>
      <c r="D658" s="446" t="s">
        <v>1250</v>
      </c>
      <c r="E658" s="447" t="s">
        <v>422</v>
      </c>
    </row>
    <row r="659" spans="2:5" x14ac:dyDescent="0.2">
      <c r="B659" s="446" t="s">
        <v>1251</v>
      </c>
      <c r="C659" s="441" t="s">
        <v>1536</v>
      </c>
      <c r="D659" s="446" t="s">
        <v>1250</v>
      </c>
      <c r="E659" s="447" t="s">
        <v>422</v>
      </c>
    </row>
    <row r="660" spans="2:5" x14ac:dyDescent="0.2">
      <c r="B660" s="446" t="s">
        <v>1252</v>
      </c>
      <c r="C660" s="441" t="s">
        <v>1537</v>
      </c>
      <c r="D660" s="446" t="s">
        <v>1250</v>
      </c>
      <c r="E660" s="447" t="s">
        <v>422</v>
      </c>
    </row>
    <row r="661" spans="2:5" x14ac:dyDescent="0.2">
      <c r="B661" s="446" t="s">
        <v>1253</v>
      </c>
      <c r="C661" s="441" t="s">
        <v>1538</v>
      </c>
      <c r="D661" s="446" t="s">
        <v>1250</v>
      </c>
      <c r="E661" s="447" t="s">
        <v>422</v>
      </c>
    </row>
    <row r="662" spans="2:5" x14ac:dyDescent="0.2">
      <c r="B662" s="446" t="s">
        <v>1254</v>
      </c>
      <c r="C662" s="441" t="s">
        <v>1539</v>
      </c>
      <c r="D662" s="446" t="s">
        <v>1250</v>
      </c>
      <c r="E662" s="447" t="s">
        <v>422</v>
      </c>
    </row>
    <row r="663" spans="2:5" x14ac:dyDescent="0.2">
      <c r="B663" s="446" t="s">
        <v>1255</v>
      </c>
      <c r="C663" s="441" t="s">
        <v>1536</v>
      </c>
      <c r="D663" s="446" t="s">
        <v>1250</v>
      </c>
      <c r="E663" s="447" t="s">
        <v>422</v>
      </c>
    </row>
    <row r="664" spans="2:5" x14ac:dyDescent="0.2">
      <c r="B664" s="446" t="s">
        <v>1256</v>
      </c>
      <c r="C664" s="441" t="s">
        <v>1257</v>
      </c>
      <c r="D664" s="446" t="s">
        <v>1258</v>
      </c>
      <c r="E664" s="447" t="s">
        <v>422</v>
      </c>
    </row>
    <row r="665" spans="2:5" x14ac:dyDescent="0.2">
      <c r="B665" s="446" t="s">
        <v>1259</v>
      </c>
      <c r="C665" s="441" t="s">
        <v>1540</v>
      </c>
      <c r="D665" s="446" t="s">
        <v>1258</v>
      </c>
      <c r="E665" s="447" t="s">
        <v>422</v>
      </c>
    </row>
    <row r="666" spans="2:5" x14ac:dyDescent="0.2">
      <c r="B666" s="446" t="s">
        <v>1260</v>
      </c>
      <c r="C666" s="441" t="s">
        <v>1541</v>
      </c>
      <c r="D666" s="446" t="s">
        <v>1261</v>
      </c>
      <c r="E666" s="447" t="s">
        <v>422</v>
      </c>
    </row>
    <row r="667" spans="2:5" x14ac:dyDescent="0.2">
      <c r="B667" s="446" t="s">
        <v>1262</v>
      </c>
      <c r="C667" s="441" t="s">
        <v>1542</v>
      </c>
      <c r="D667" s="446" t="s">
        <v>1258</v>
      </c>
      <c r="E667" s="447" t="s">
        <v>422</v>
      </c>
    </row>
    <row r="668" spans="2:5" x14ac:dyDescent="0.2">
      <c r="B668" s="446" t="s">
        <v>1263</v>
      </c>
      <c r="C668" s="441" t="s">
        <v>1543</v>
      </c>
      <c r="D668" s="446" t="s">
        <v>1258</v>
      </c>
      <c r="E668" s="447" t="s">
        <v>422</v>
      </c>
    </row>
    <row r="669" spans="2:5" x14ac:dyDescent="0.2">
      <c r="B669" s="446" t="s">
        <v>1264</v>
      </c>
      <c r="C669" s="441" t="s">
        <v>1544</v>
      </c>
      <c r="D669" s="446" t="s">
        <v>1258</v>
      </c>
      <c r="E669" s="447" t="s">
        <v>422</v>
      </c>
    </row>
    <row r="670" spans="2:5" x14ac:dyDescent="0.2">
      <c r="B670" s="446" t="s">
        <v>1265</v>
      </c>
      <c r="C670" s="441" t="s">
        <v>1545</v>
      </c>
      <c r="D670" s="446" t="s">
        <v>1258</v>
      </c>
      <c r="E670" s="447" t="s">
        <v>422</v>
      </c>
    </row>
    <row r="671" spans="2:5" x14ac:dyDescent="0.2">
      <c r="B671" s="446" t="s">
        <v>1266</v>
      </c>
      <c r="C671" s="441" t="s">
        <v>1546</v>
      </c>
      <c r="D671" s="446" t="s">
        <v>1258</v>
      </c>
      <c r="E671" s="447" t="s">
        <v>422</v>
      </c>
    </row>
    <row r="672" spans="2:5" x14ac:dyDescent="0.2">
      <c r="B672" s="446" t="s">
        <v>1267</v>
      </c>
      <c r="C672" s="441" t="s">
        <v>1547</v>
      </c>
      <c r="D672" s="446" t="s">
        <v>1258</v>
      </c>
      <c r="E672" s="447" t="s">
        <v>422</v>
      </c>
    </row>
    <row r="673" spans="2:5" x14ac:dyDescent="0.2">
      <c r="B673" s="446" t="s">
        <v>1268</v>
      </c>
      <c r="C673" s="441" t="s">
        <v>1548</v>
      </c>
      <c r="D673" s="446" t="s">
        <v>1258</v>
      </c>
      <c r="E673" s="447" t="s">
        <v>422</v>
      </c>
    </row>
    <row r="674" spans="2:5" x14ac:dyDescent="0.2">
      <c r="B674" s="446" t="s">
        <v>1269</v>
      </c>
      <c r="C674" s="441" t="s">
        <v>1270</v>
      </c>
      <c r="D674" s="446" t="s">
        <v>1271</v>
      </c>
      <c r="E674" s="447" t="s">
        <v>1201</v>
      </c>
    </row>
    <row r="675" spans="2:5" x14ac:dyDescent="0.2">
      <c r="B675" s="446" t="s">
        <v>1272</v>
      </c>
      <c r="C675" s="441" t="s">
        <v>1549</v>
      </c>
      <c r="D675" s="446" t="s">
        <v>1258</v>
      </c>
      <c r="E675" s="447" t="s">
        <v>422</v>
      </c>
    </row>
    <row r="676" spans="2:5" x14ac:dyDescent="0.2">
      <c r="B676" s="446" t="s">
        <v>1273</v>
      </c>
      <c r="C676" s="441" t="s">
        <v>1544</v>
      </c>
      <c r="D676" s="446" t="s">
        <v>1258</v>
      </c>
      <c r="E676" s="447" t="s">
        <v>422</v>
      </c>
    </row>
    <row r="677" spans="2:5" x14ac:dyDescent="0.2">
      <c r="B677" s="446" t="s">
        <v>1274</v>
      </c>
      <c r="C677" s="441" t="s">
        <v>1550</v>
      </c>
      <c r="D677" s="446" t="s">
        <v>1258</v>
      </c>
      <c r="E677" s="447" t="s">
        <v>422</v>
      </c>
    </row>
    <row r="678" spans="2:5" x14ac:dyDescent="0.2">
      <c r="B678" s="446" t="s">
        <v>1275</v>
      </c>
      <c r="C678" s="441" t="s">
        <v>1276</v>
      </c>
      <c r="D678" s="446" t="s">
        <v>1258</v>
      </c>
      <c r="E678" s="447" t="s">
        <v>422</v>
      </c>
    </row>
    <row r="679" spans="2:5" x14ac:dyDescent="0.2">
      <c r="B679" s="446" t="s">
        <v>1277</v>
      </c>
      <c r="C679" s="441" t="s">
        <v>1278</v>
      </c>
      <c r="D679" s="446" t="s">
        <v>1279</v>
      </c>
      <c r="E679" s="447" t="s">
        <v>422</v>
      </c>
    </row>
    <row r="680" spans="2:5" x14ac:dyDescent="0.2">
      <c r="B680" s="446" t="s">
        <v>1280</v>
      </c>
      <c r="C680" s="441" t="s">
        <v>1551</v>
      </c>
      <c r="D680" s="446" t="s">
        <v>1279</v>
      </c>
      <c r="E680" s="447" t="s">
        <v>422</v>
      </c>
    </row>
    <row r="681" spans="2:5" x14ac:dyDescent="0.2">
      <c r="B681" s="446" t="s">
        <v>1281</v>
      </c>
      <c r="C681" s="441" t="s">
        <v>1552</v>
      </c>
      <c r="D681" s="446" t="s">
        <v>1279</v>
      </c>
      <c r="E681" s="447" t="s">
        <v>422</v>
      </c>
    </row>
    <row r="682" spans="2:5" x14ac:dyDescent="0.2">
      <c r="B682" s="446" t="s">
        <v>1282</v>
      </c>
      <c r="C682" s="441" t="s">
        <v>1553</v>
      </c>
      <c r="D682" s="446" t="s">
        <v>1279</v>
      </c>
      <c r="E682" s="447" t="s">
        <v>422</v>
      </c>
    </row>
    <row r="683" spans="2:5" x14ac:dyDescent="0.2">
      <c r="B683" s="446" t="s">
        <v>1283</v>
      </c>
      <c r="C683" s="441" t="s">
        <v>1554</v>
      </c>
      <c r="D683" s="446" t="s">
        <v>1279</v>
      </c>
      <c r="E683" s="447" t="s">
        <v>422</v>
      </c>
    </row>
    <row r="684" spans="2:5" x14ac:dyDescent="0.2">
      <c r="B684" s="446" t="s">
        <v>1284</v>
      </c>
      <c r="C684" s="441" t="s">
        <v>1555</v>
      </c>
      <c r="D684" s="446" t="s">
        <v>1279</v>
      </c>
      <c r="E684" s="447" t="s">
        <v>422</v>
      </c>
    </row>
    <row r="685" spans="2:5" x14ac:dyDescent="0.2">
      <c r="B685" s="446" t="s">
        <v>1285</v>
      </c>
      <c r="C685" s="441" t="s">
        <v>1556</v>
      </c>
      <c r="D685" s="446" t="s">
        <v>1258</v>
      </c>
      <c r="E685" s="447" t="s">
        <v>422</v>
      </c>
    </row>
    <row r="686" spans="2:5" x14ac:dyDescent="0.2">
      <c r="B686" s="446" t="s">
        <v>1286</v>
      </c>
      <c r="C686" s="441" t="s">
        <v>1557</v>
      </c>
      <c r="D686" s="446" t="s">
        <v>1279</v>
      </c>
      <c r="E686" s="447" t="s">
        <v>422</v>
      </c>
    </row>
    <row r="687" spans="2:5" x14ac:dyDescent="0.2">
      <c r="B687" s="446" t="s">
        <v>1287</v>
      </c>
      <c r="C687" s="441" t="s">
        <v>1558</v>
      </c>
      <c r="D687" s="446" t="s">
        <v>1279</v>
      </c>
      <c r="E687" s="447" t="s">
        <v>422</v>
      </c>
    </row>
    <row r="688" spans="2:5" x14ac:dyDescent="0.2">
      <c r="B688" s="446" t="s">
        <v>1288</v>
      </c>
      <c r="C688" s="441" t="s">
        <v>1289</v>
      </c>
      <c r="D688" s="446" t="s">
        <v>1279</v>
      </c>
      <c r="E688" s="447" t="s">
        <v>422</v>
      </c>
    </row>
    <row r="689" spans="2:5" x14ac:dyDescent="0.2">
      <c r="B689" s="446" t="s">
        <v>1290</v>
      </c>
      <c r="C689" s="441" t="s">
        <v>1291</v>
      </c>
      <c r="D689" s="446" t="s">
        <v>696</v>
      </c>
      <c r="E689" s="447" t="s">
        <v>422</v>
      </c>
    </row>
    <row r="690" spans="2:5" x14ac:dyDescent="0.2">
      <c r="B690" s="446" t="s">
        <v>1292</v>
      </c>
      <c r="C690" s="441" t="s">
        <v>1293</v>
      </c>
      <c r="D690" s="446" t="s">
        <v>859</v>
      </c>
      <c r="E690" s="447" t="s">
        <v>422</v>
      </c>
    </row>
    <row r="691" spans="2:5" x14ac:dyDescent="0.2">
      <c r="B691" s="446" t="s">
        <v>1294</v>
      </c>
      <c r="C691" s="441" t="s">
        <v>1559</v>
      </c>
      <c r="D691" s="446" t="s">
        <v>859</v>
      </c>
      <c r="E691" s="447" t="s">
        <v>422</v>
      </c>
    </row>
    <row r="692" spans="2:5" x14ac:dyDescent="0.2">
      <c r="B692" s="446" t="s">
        <v>1295</v>
      </c>
      <c r="C692" s="441" t="s">
        <v>1296</v>
      </c>
      <c r="D692" s="446" t="s">
        <v>1297</v>
      </c>
      <c r="E692" s="447" t="s">
        <v>1298</v>
      </c>
    </row>
    <row r="693" spans="2:5" x14ac:dyDescent="0.2">
      <c r="B693" s="446" t="s">
        <v>1299</v>
      </c>
      <c r="C693" s="441" t="s">
        <v>1300</v>
      </c>
      <c r="D693" s="446" t="s">
        <v>1301</v>
      </c>
      <c r="E693" s="447" t="s">
        <v>1298</v>
      </c>
    </row>
    <row r="694" spans="2:5" x14ac:dyDescent="0.2">
      <c r="B694" s="446" t="s">
        <v>1302</v>
      </c>
      <c r="C694" s="441" t="s">
        <v>1303</v>
      </c>
      <c r="D694" s="446" t="s">
        <v>1304</v>
      </c>
      <c r="E694" s="447" t="s">
        <v>681</v>
      </c>
    </row>
    <row r="695" spans="2:5" x14ac:dyDescent="0.2">
      <c r="B695" s="446" t="s">
        <v>1305</v>
      </c>
      <c r="C695" s="441" t="s">
        <v>1306</v>
      </c>
      <c r="D695" s="446" t="s">
        <v>1307</v>
      </c>
      <c r="E695" s="447" t="s">
        <v>641</v>
      </c>
    </row>
    <row r="696" spans="2:5" x14ac:dyDescent="0.2">
      <c r="B696" s="446" t="s">
        <v>1308</v>
      </c>
      <c r="C696" s="441" t="s">
        <v>1309</v>
      </c>
      <c r="D696" s="446" t="s">
        <v>1310</v>
      </c>
      <c r="E696" s="447" t="s">
        <v>1311</v>
      </c>
    </row>
    <row r="697" spans="2:5" x14ac:dyDescent="0.2">
      <c r="B697" s="446" t="s">
        <v>1312</v>
      </c>
      <c r="C697" s="441" t="s">
        <v>1313</v>
      </c>
      <c r="D697" s="446" t="s">
        <v>1314</v>
      </c>
      <c r="E697" s="447" t="s">
        <v>1311</v>
      </c>
    </row>
    <row r="698" spans="2:5" x14ac:dyDescent="0.2">
      <c r="B698" s="446" t="s">
        <v>1315</v>
      </c>
      <c r="C698" s="441" t="s">
        <v>1316</v>
      </c>
      <c r="D698" s="446" t="s">
        <v>1317</v>
      </c>
      <c r="E698" s="447" t="s">
        <v>658</v>
      </c>
    </row>
    <row r="699" spans="2:5" x14ac:dyDescent="0.2">
      <c r="B699" s="446" t="s">
        <v>1318</v>
      </c>
      <c r="C699" s="441" t="s">
        <v>1319</v>
      </c>
      <c r="D699" s="446" t="s">
        <v>1320</v>
      </c>
      <c r="E699" s="447" t="s">
        <v>655</v>
      </c>
    </row>
    <row r="700" spans="2:5" x14ac:dyDescent="0.2">
      <c r="B700" s="446" t="s">
        <v>1321</v>
      </c>
      <c r="C700" s="441" t="s">
        <v>1322</v>
      </c>
      <c r="D700" s="446" t="s">
        <v>1323</v>
      </c>
      <c r="E700" s="447" t="s">
        <v>655</v>
      </c>
    </row>
    <row r="701" spans="2:5" x14ac:dyDescent="0.2">
      <c r="B701" s="446" t="s">
        <v>1324</v>
      </c>
      <c r="C701" s="441" t="s">
        <v>1325</v>
      </c>
      <c r="D701" s="446" t="s">
        <v>1326</v>
      </c>
      <c r="E701" s="447" t="s">
        <v>655</v>
      </c>
    </row>
    <row r="702" spans="2:5" x14ac:dyDescent="0.2">
      <c r="B702" s="446" t="s">
        <v>1327</v>
      </c>
      <c r="C702" s="441" t="s">
        <v>1328</v>
      </c>
      <c r="D702" s="446" t="s">
        <v>1329</v>
      </c>
      <c r="E702" s="447" t="s">
        <v>655</v>
      </c>
    </row>
    <row r="703" spans="2:5" x14ac:dyDescent="0.2">
      <c r="B703" s="446" t="s">
        <v>1330</v>
      </c>
      <c r="C703" s="441" t="s">
        <v>1331</v>
      </c>
      <c r="D703" s="446" t="s">
        <v>1332</v>
      </c>
      <c r="E703" s="447" t="s">
        <v>658</v>
      </c>
    </row>
    <row r="704" spans="2:5" x14ac:dyDescent="0.2">
      <c r="B704" s="446" t="s">
        <v>1333</v>
      </c>
      <c r="C704" s="441" t="s">
        <v>1334</v>
      </c>
      <c r="D704" s="446" t="s">
        <v>1332</v>
      </c>
      <c r="E704" s="447" t="s">
        <v>658</v>
      </c>
    </row>
    <row r="705" spans="2:5" x14ac:dyDescent="0.2">
      <c r="B705" s="446" t="s">
        <v>1335</v>
      </c>
      <c r="C705" s="441" t="s">
        <v>1336</v>
      </c>
      <c r="D705" s="446" t="s">
        <v>1337</v>
      </c>
      <c r="E705" s="447" t="s">
        <v>658</v>
      </c>
    </row>
    <row r="706" spans="2:5" x14ac:dyDescent="0.2">
      <c r="B706" s="446" t="s">
        <v>1338</v>
      </c>
      <c r="C706" s="441" t="s">
        <v>1339</v>
      </c>
      <c r="D706" s="446" t="s">
        <v>1340</v>
      </c>
      <c r="E706" s="447" t="s">
        <v>658</v>
      </c>
    </row>
    <row r="707" spans="2:5" x14ac:dyDescent="0.2">
      <c r="B707" s="446" t="s">
        <v>1341</v>
      </c>
      <c r="C707" s="441" t="s">
        <v>1339</v>
      </c>
      <c r="D707" s="446" t="s">
        <v>1340</v>
      </c>
      <c r="E707" s="447" t="s">
        <v>658</v>
      </c>
    </row>
    <row r="708" spans="2:5" x14ac:dyDescent="0.2">
      <c r="B708" s="446" t="s">
        <v>1342</v>
      </c>
      <c r="C708" s="441" t="s">
        <v>1343</v>
      </c>
      <c r="D708" s="446" t="s">
        <v>1344</v>
      </c>
      <c r="E708" s="447" t="s">
        <v>658</v>
      </c>
    </row>
    <row r="709" spans="2:5" x14ac:dyDescent="0.2">
      <c r="B709" s="446" t="s">
        <v>1345</v>
      </c>
      <c r="C709" s="441" t="s">
        <v>1346</v>
      </c>
      <c r="D709" s="446" t="s">
        <v>1347</v>
      </c>
      <c r="E709" s="447" t="s">
        <v>658</v>
      </c>
    </row>
    <row r="710" spans="2:5" x14ac:dyDescent="0.2">
      <c r="B710" s="446" t="s">
        <v>1348</v>
      </c>
      <c r="C710" s="441" t="s">
        <v>1349</v>
      </c>
      <c r="D710" s="446" t="s">
        <v>1347</v>
      </c>
      <c r="E710" s="447" t="s">
        <v>658</v>
      </c>
    </row>
    <row r="711" spans="2:5" x14ac:dyDescent="0.2">
      <c r="B711" s="446" t="s">
        <v>1350</v>
      </c>
      <c r="C711" s="441" t="s">
        <v>1351</v>
      </c>
      <c r="D711" s="446" t="s">
        <v>1352</v>
      </c>
      <c r="E711" s="447" t="s">
        <v>658</v>
      </c>
    </row>
    <row r="712" spans="2:5" x14ac:dyDescent="0.2">
      <c r="B712" s="446" t="s">
        <v>1353</v>
      </c>
      <c r="C712" s="441" t="s">
        <v>1354</v>
      </c>
      <c r="D712" s="446" t="s">
        <v>1355</v>
      </c>
      <c r="E712" s="447" t="s">
        <v>658</v>
      </c>
    </row>
    <row r="713" spans="2:5" x14ac:dyDescent="0.2">
      <c r="B713" s="446" t="s">
        <v>1356</v>
      </c>
      <c r="C713" s="441" t="s">
        <v>1357</v>
      </c>
      <c r="D713" s="446" t="s">
        <v>1358</v>
      </c>
      <c r="E713" s="447" t="s">
        <v>681</v>
      </c>
    </row>
    <row r="714" spans="2:5" x14ac:dyDescent="0.2">
      <c r="B714" s="446" t="s">
        <v>1359</v>
      </c>
      <c r="C714" s="441" t="s">
        <v>1360</v>
      </c>
      <c r="D714" s="446" t="s">
        <v>1361</v>
      </c>
      <c r="E714" s="447" t="s">
        <v>681</v>
      </c>
    </row>
    <row r="715" spans="2:5" x14ac:dyDescent="0.2">
      <c r="B715" s="446" t="s">
        <v>1362</v>
      </c>
      <c r="C715" s="441" t="s">
        <v>1363</v>
      </c>
      <c r="D715" s="446" t="s">
        <v>1364</v>
      </c>
      <c r="E715" s="447" t="s">
        <v>681</v>
      </c>
    </row>
    <row r="716" spans="2:5" x14ac:dyDescent="0.2">
      <c r="B716" s="446" t="s">
        <v>1365</v>
      </c>
      <c r="C716" s="441" t="s">
        <v>1366</v>
      </c>
      <c r="D716" s="446" t="s">
        <v>674</v>
      </c>
      <c r="E716" s="447" t="s">
        <v>681</v>
      </c>
    </row>
    <row r="717" spans="2:5" x14ac:dyDescent="0.2">
      <c r="B717" s="446" t="s">
        <v>1367</v>
      </c>
      <c r="C717" s="441" t="s">
        <v>1368</v>
      </c>
      <c r="D717" s="446" t="s">
        <v>1369</v>
      </c>
      <c r="E717" s="447" t="s">
        <v>699</v>
      </c>
    </row>
    <row r="718" spans="2:5" x14ac:dyDescent="0.2">
      <c r="B718" s="446" t="s">
        <v>1370</v>
      </c>
      <c r="C718" s="441" t="s">
        <v>1371</v>
      </c>
      <c r="D718" s="446" t="s">
        <v>674</v>
      </c>
      <c r="E718" s="447" t="s">
        <v>699</v>
      </c>
    </row>
    <row r="719" spans="2:5" x14ac:dyDescent="0.2">
      <c r="B719" s="446" t="s">
        <v>1372</v>
      </c>
      <c r="C719" s="441" t="s">
        <v>1373</v>
      </c>
      <c r="D719" s="446" t="s">
        <v>674</v>
      </c>
      <c r="E719" s="447" t="s">
        <v>699</v>
      </c>
    </row>
    <row r="720" spans="2:5" x14ac:dyDescent="0.2">
      <c r="B720" s="446" t="s">
        <v>1374</v>
      </c>
      <c r="C720" s="441" t="s">
        <v>1375</v>
      </c>
      <c r="D720" s="446" t="s">
        <v>674</v>
      </c>
      <c r="E720" s="447" t="s">
        <v>699</v>
      </c>
    </row>
    <row r="721" spans="2:5" x14ac:dyDescent="0.2">
      <c r="B721" s="446" t="s">
        <v>1376</v>
      </c>
      <c r="C721" s="441" t="s">
        <v>1377</v>
      </c>
      <c r="D721" s="446" t="s">
        <v>674</v>
      </c>
      <c r="E721" s="447" t="s">
        <v>699</v>
      </c>
    </row>
    <row r="722" spans="2:5" x14ac:dyDescent="0.2">
      <c r="B722" s="446" t="s">
        <v>1378</v>
      </c>
      <c r="C722" s="441" t="s">
        <v>1379</v>
      </c>
      <c r="D722" s="446" t="s">
        <v>714</v>
      </c>
      <c r="E722" s="447" t="s">
        <v>699</v>
      </c>
    </row>
    <row r="723" spans="2:5" x14ac:dyDescent="0.2">
      <c r="B723" s="446" t="s">
        <v>1380</v>
      </c>
      <c r="C723" s="441" t="s">
        <v>1381</v>
      </c>
      <c r="D723" s="446" t="s">
        <v>714</v>
      </c>
      <c r="E723" s="447" t="s">
        <v>699</v>
      </c>
    </row>
    <row r="724" spans="2:5" x14ac:dyDescent="0.2">
      <c r="B724" s="446" t="s">
        <v>1382</v>
      </c>
      <c r="C724" s="441" t="s">
        <v>1383</v>
      </c>
      <c r="D724" s="446" t="s">
        <v>1384</v>
      </c>
      <c r="E724" s="447" t="s">
        <v>699</v>
      </c>
    </row>
    <row r="725" spans="2:5" x14ac:dyDescent="0.2">
      <c r="B725" s="446" t="s">
        <v>1385</v>
      </c>
      <c r="C725" s="441" t="s">
        <v>1386</v>
      </c>
      <c r="D725" s="446" t="s">
        <v>1387</v>
      </c>
      <c r="E725" s="447" t="s">
        <v>422</v>
      </c>
    </row>
    <row r="726" spans="2:5" x14ac:dyDescent="0.2">
      <c r="B726" s="446" t="s">
        <v>1388</v>
      </c>
      <c r="C726" s="441" t="s">
        <v>1389</v>
      </c>
      <c r="D726" s="446" t="s">
        <v>674</v>
      </c>
      <c r="E726" s="447" t="s">
        <v>699</v>
      </c>
    </row>
    <row r="727" spans="2:5" x14ac:dyDescent="0.2">
      <c r="B727" s="446" t="s">
        <v>1390</v>
      </c>
      <c r="C727" s="441" t="s">
        <v>1391</v>
      </c>
      <c r="D727" s="446" t="s">
        <v>1392</v>
      </c>
      <c r="E727" s="447" t="s">
        <v>1393</v>
      </c>
    </row>
    <row r="728" spans="2:5" x14ac:dyDescent="0.2">
      <c r="B728" s="446" t="s">
        <v>1394</v>
      </c>
      <c r="C728" s="441" t="s">
        <v>1395</v>
      </c>
      <c r="D728" s="446" t="s">
        <v>619</v>
      </c>
      <c r="E728" s="447" t="s">
        <v>406</v>
      </c>
    </row>
    <row r="729" spans="2:5" x14ac:dyDescent="0.2">
      <c r="B729" s="446" t="s">
        <v>1396</v>
      </c>
      <c r="C729" s="441" t="s">
        <v>1397</v>
      </c>
      <c r="D729" s="446" t="s">
        <v>609</v>
      </c>
      <c r="E729" s="447" t="s">
        <v>406</v>
      </c>
    </row>
    <row r="730" spans="2:5" x14ac:dyDescent="0.2">
      <c r="B730" s="446" t="s">
        <v>1398</v>
      </c>
      <c r="C730" s="441" t="s">
        <v>1399</v>
      </c>
      <c r="D730" s="446" t="s">
        <v>609</v>
      </c>
      <c r="E730" s="447" t="s">
        <v>406</v>
      </c>
    </row>
    <row r="731" spans="2:5" x14ac:dyDescent="0.2">
      <c r="B731" s="446" t="s">
        <v>1400</v>
      </c>
      <c r="C731" s="441" t="s">
        <v>1401</v>
      </c>
      <c r="D731" s="446" t="s">
        <v>1019</v>
      </c>
      <c r="E731" s="447" t="s">
        <v>1402</v>
      </c>
    </row>
  </sheetData>
  <autoFilter ref="A1:AU731"/>
  <mergeCells count="6">
    <mergeCell ref="B3:D3"/>
    <mergeCell ref="C4:D4"/>
    <mergeCell ref="C5:D5"/>
    <mergeCell ref="B7:E7"/>
    <mergeCell ref="B11:C11"/>
    <mergeCell ref="D11:E11"/>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4"/>
  <sheetViews>
    <sheetView workbookViewId="0">
      <selection activeCell="B30" sqref="B30:K30"/>
    </sheetView>
  </sheetViews>
  <sheetFormatPr defaultColWidth="9.28515625" defaultRowHeight="14.25" x14ac:dyDescent="0.2"/>
  <cols>
    <col min="1" max="1" width="9.28515625" style="2" customWidth="1"/>
    <col min="2" max="2" width="26.7109375" style="2" customWidth="1"/>
    <col min="3" max="3" width="6.140625" style="205" customWidth="1"/>
    <col min="4" max="4" width="11.42578125" style="2" customWidth="1"/>
    <col min="5" max="6" width="13.5703125" style="2" customWidth="1"/>
    <col min="7" max="7" width="14.140625" style="2" customWidth="1"/>
    <col min="8" max="8" width="13.140625" style="2" customWidth="1"/>
    <col min="9" max="9" width="13.7109375" style="2" customWidth="1"/>
    <col min="10" max="10" width="14.140625" style="2" customWidth="1"/>
    <col min="11" max="11" width="14.5703125" style="2" customWidth="1"/>
    <col min="12" max="12" width="11.5703125" style="2" customWidth="1"/>
    <col min="13" max="13" width="9.28515625" style="2" customWidth="1"/>
    <col min="14" max="16384" width="9.28515625" style="2"/>
  </cols>
  <sheetData>
    <row r="1" spans="1:43" s="1" customFormat="1" ht="15" customHeight="1" x14ac:dyDescent="0.2">
      <c r="B1" s="70" t="s">
        <v>44</v>
      </c>
      <c r="C1" s="71"/>
    </row>
    <row r="2" spans="1:43" ht="15" customHeight="1" thickBot="1" x14ac:dyDescent="0.25">
      <c r="A2" s="1"/>
      <c r="B2" s="1"/>
      <c r="C2" s="72"/>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3" ht="20.25" customHeight="1" thickBot="1" x14ac:dyDescent="0.25">
      <c r="A3" s="1"/>
      <c r="B3" s="485" t="s">
        <v>73</v>
      </c>
      <c r="C3" s="485"/>
      <c r="D3" s="485"/>
      <c r="E3" s="485"/>
      <c r="F3" s="485"/>
      <c r="G3" s="73"/>
      <c r="H3" s="74"/>
      <c r="I3" s="504" t="s">
        <v>74</v>
      </c>
      <c r="J3" s="504"/>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3" ht="14.25" customHeight="1" thickBot="1" x14ac:dyDescent="0.3">
      <c r="A4" s="1"/>
      <c r="B4" s="75" t="s">
        <v>1</v>
      </c>
      <c r="C4" s="448" t="s">
        <v>2</v>
      </c>
      <c r="D4" s="449"/>
      <c r="E4" s="450"/>
      <c r="F4" s="451"/>
      <c r="G4" s="77"/>
      <c r="H4" s="1"/>
      <c r="I4" s="505" t="s">
        <v>75</v>
      </c>
      <c r="J4" s="505"/>
      <c r="K4" s="78"/>
      <c r="L4" s="1"/>
      <c r="M4" s="506"/>
      <c r="N4" s="506"/>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ht="15.75" customHeight="1" thickBot="1" x14ac:dyDescent="0.25">
      <c r="A5" s="1"/>
      <c r="B5" s="79" t="s">
        <v>3</v>
      </c>
      <c r="C5" s="507" t="s">
        <v>403</v>
      </c>
      <c r="D5" s="507"/>
      <c r="E5" s="507"/>
      <c r="F5" s="507"/>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3" ht="19.350000000000001" customHeight="1" thickBot="1" x14ac:dyDescent="0.25">
      <c r="A6" s="1"/>
      <c r="B6" s="1"/>
      <c r="C6" s="72"/>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3" ht="19.350000000000001" customHeight="1" x14ac:dyDescent="0.25">
      <c r="A7" s="1"/>
      <c r="B7" s="80" t="s">
        <v>76</v>
      </c>
      <c r="C7" s="81"/>
      <c r="D7" s="81"/>
      <c r="E7" s="81"/>
      <c r="F7" s="81"/>
      <c r="G7" s="82"/>
      <c r="H7" s="82"/>
      <c r="I7" s="82"/>
      <c r="J7" s="82"/>
      <c r="K7" s="82"/>
      <c r="L7" s="83"/>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3" ht="18.75" customHeight="1" x14ac:dyDescent="0.2">
      <c r="A8" s="1"/>
      <c r="B8" s="503" t="s">
        <v>77</v>
      </c>
      <c r="C8" s="503"/>
      <c r="D8" s="503"/>
      <c r="E8" s="503"/>
      <c r="F8" s="503"/>
      <c r="G8" s="503"/>
      <c r="H8" s="503"/>
      <c r="I8" s="503"/>
      <c r="J8" s="503"/>
      <c r="K8" s="503"/>
      <c r="L8" s="503"/>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3" ht="19.350000000000001" customHeight="1" x14ac:dyDescent="0.25">
      <c r="A9" s="1"/>
      <c r="B9" s="84" t="s">
        <v>78</v>
      </c>
      <c r="C9" s="85"/>
      <c r="D9" s="85"/>
      <c r="E9" s="85"/>
      <c r="F9" s="85"/>
      <c r="G9" s="86"/>
      <c r="H9" s="86"/>
      <c r="I9" s="86"/>
      <c r="J9" s="86"/>
      <c r="K9" s="86"/>
      <c r="L9" s="87"/>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43" ht="19.350000000000001" customHeight="1" x14ac:dyDescent="0.25">
      <c r="A10" s="1"/>
      <c r="B10" s="84" t="s">
        <v>79</v>
      </c>
      <c r="C10" s="85"/>
      <c r="D10" s="85"/>
      <c r="E10" s="85"/>
      <c r="F10" s="85"/>
      <c r="G10" s="86"/>
      <c r="H10" s="86"/>
      <c r="I10" s="86"/>
      <c r="J10" s="86"/>
      <c r="K10" s="86"/>
      <c r="L10" s="87"/>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43" ht="19.350000000000001" customHeight="1" x14ac:dyDescent="0.25">
      <c r="A11" s="1"/>
      <c r="B11" s="84" t="s">
        <v>80</v>
      </c>
      <c r="C11" s="88"/>
      <c r="D11" s="86"/>
      <c r="E11" s="86"/>
      <c r="F11" s="86"/>
      <c r="G11" s="86"/>
      <c r="H11" s="86"/>
      <c r="I11" s="86"/>
      <c r="J11" s="86"/>
      <c r="K11" s="86"/>
      <c r="L11" s="87"/>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43" ht="19.350000000000001" customHeight="1" x14ac:dyDescent="0.25">
      <c r="A12" s="1"/>
      <c r="B12" s="84" t="s">
        <v>81</v>
      </c>
      <c r="C12" s="88"/>
      <c r="D12" s="86"/>
      <c r="E12" s="86"/>
      <c r="F12" s="86"/>
      <c r="G12" s="86"/>
      <c r="H12" s="86"/>
      <c r="I12" s="86"/>
      <c r="J12" s="86"/>
      <c r="K12" s="86"/>
      <c r="L12" s="87"/>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43" ht="19.5" customHeight="1" x14ac:dyDescent="0.25">
      <c r="A13" s="1"/>
      <c r="B13" s="84" t="s">
        <v>82</v>
      </c>
      <c r="C13" s="84"/>
      <c r="D13" s="84"/>
      <c r="E13" s="84"/>
      <c r="F13" s="84"/>
      <c r="G13" s="84"/>
      <c r="H13" s="84"/>
      <c r="I13" s="84"/>
      <c r="J13" s="84"/>
      <c r="K13" s="86"/>
      <c r="L13" s="87"/>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43" ht="21.95" customHeight="1" thickBot="1" x14ac:dyDescent="0.3">
      <c r="A14" s="1"/>
      <c r="B14" s="89" t="s">
        <v>83</v>
      </c>
      <c r="C14" s="90"/>
      <c r="D14" s="91"/>
      <c r="E14" s="91"/>
      <c r="F14" s="91"/>
      <c r="G14" s="91"/>
      <c r="H14" s="91"/>
      <c r="I14" s="91"/>
      <c r="J14" s="91"/>
      <c r="K14" s="91"/>
      <c r="L14" s="92"/>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43" x14ac:dyDescent="0.2">
      <c r="A15" s="1"/>
      <c r="B15" s="93"/>
      <c r="C15" s="94"/>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43" ht="19.5" thickBot="1" x14ac:dyDescent="0.35">
      <c r="A16" s="1"/>
      <c r="B16" s="95" t="s">
        <v>84</v>
      </c>
      <c r="C16" s="96"/>
      <c r="D16" s="500" t="s">
        <v>1403</v>
      </c>
      <c r="E16" s="500"/>
      <c r="F16" s="500"/>
      <c r="G16" s="500"/>
      <c r="H16" s="500"/>
      <c r="I16" s="500"/>
      <c r="J16" s="500"/>
      <c r="K16" s="500"/>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41" ht="15" customHeight="1" thickBot="1" x14ac:dyDescent="0.25">
      <c r="A17" s="1"/>
      <c r="B17" s="1"/>
      <c r="C17" s="72"/>
      <c r="D17" s="493" t="s">
        <v>85</v>
      </c>
      <c r="E17" s="493"/>
      <c r="F17" s="493"/>
      <c r="G17" s="493"/>
      <c r="H17" s="493"/>
      <c r="I17" s="493" t="s">
        <v>86</v>
      </c>
      <c r="J17" s="493"/>
      <c r="K17" s="493"/>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41" ht="15.75" thickBot="1" x14ac:dyDescent="0.25">
      <c r="A18" s="1"/>
      <c r="B18" s="1"/>
      <c r="C18" s="97" t="s">
        <v>87</v>
      </c>
      <c r="D18" s="97" t="s">
        <v>88</v>
      </c>
      <c r="E18" s="98" t="s">
        <v>89</v>
      </c>
      <c r="F18" s="98" t="s">
        <v>90</v>
      </c>
      <c r="G18" s="98" t="s">
        <v>91</v>
      </c>
      <c r="H18" s="99" t="s">
        <v>92</v>
      </c>
      <c r="I18" s="100" t="s">
        <v>93</v>
      </c>
      <c r="J18" s="101" t="s">
        <v>93</v>
      </c>
      <c r="K18" s="102" t="s">
        <v>93</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41" ht="15" customHeight="1" thickBot="1" x14ac:dyDescent="0.25">
      <c r="A19" s="1"/>
      <c r="B19" s="499" t="s">
        <v>94</v>
      </c>
      <c r="C19" s="499"/>
      <c r="D19" s="499"/>
      <c r="E19" s="499"/>
      <c r="F19" s="499"/>
      <c r="G19" s="499"/>
      <c r="H19" s="499"/>
      <c r="I19" s="499"/>
      <c r="J19" s="499"/>
      <c r="K19" s="499"/>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41" x14ac:dyDescent="0.2">
      <c r="A20" s="1"/>
      <c r="B20" s="103" t="s">
        <v>95</v>
      </c>
      <c r="C20" s="104"/>
      <c r="D20" s="105"/>
      <c r="E20" s="106"/>
      <c r="F20" s="107"/>
      <c r="G20" s="106"/>
      <c r="H20" s="108"/>
      <c r="I20" s="107"/>
      <c r="J20" s="106"/>
      <c r="K20" s="108"/>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41" x14ac:dyDescent="0.2">
      <c r="A21" s="1"/>
      <c r="B21" s="109" t="s">
        <v>96</v>
      </c>
      <c r="C21" s="110"/>
      <c r="D21" s="111"/>
      <c r="E21" s="112">
        <f t="shared" ref="E21:E26" si="0">SUM(F21:K21)</f>
        <v>0</v>
      </c>
      <c r="F21" s="112"/>
      <c r="G21" s="113"/>
      <c r="H21" s="114"/>
      <c r="I21" s="112"/>
      <c r="J21" s="113"/>
      <c r="K21" s="114"/>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41" x14ac:dyDescent="0.2">
      <c r="A22" s="1"/>
      <c r="B22" s="109" t="s">
        <v>97</v>
      </c>
      <c r="C22" s="110"/>
      <c r="D22" s="111"/>
      <c r="E22" s="112">
        <f t="shared" si="0"/>
        <v>0</v>
      </c>
      <c r="F22" s="112"/>
      <c r="G22" s="113"/>
      <c r="H22" s="114"/>
      <c r="I22" s="112"/>
      <c r="J22" s="113"/>
      <c r="K22" s="114"/>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41" x14ac:dyDescent="0.2">
      <c r="A23" s="1"/>
      <c r="B23" s="109" t="s">
        <v>98</v>
      </c>
      <c r="C23" s="110"/>
      <c r="D23" s="111"/>
      <c r="E23" s="112">
        <f t="shared" si="0"/>
        <v>0</v>
      </c>
      <c r="F23" s="112"/>
      <c r="G23" s="113"/>
      <c r="H23" s="114"/>
      <c r="I23" s="112"/>
      <c r="J23" s="113"/>
      <c r="K23" s="114"/>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41" x14ac:dyDescent="0.2">
      <c r="A24" s="1"/>
      <c r="B24" s="109" t="s">
        <v>99</v>
      </c>
      <c r="C24" s="110"/>
      <c r="D24" s="111"/>
      <c r="E24" s="112">
        <f t="shared" si="0"/>
        <v>0</v>
      </c>
      <c r="F24" s="112"/>
      <c r="G24" s="113"/>
      <c r="H24" s="114"/>
      <c r="I24" s="112"/>
      <c r="J24" s="113"/>
      <c r="K24" s="114"/>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41" ht="15.6" customHeight="1" x14ac:dyDescent="0.2">
      <c r="A25" s="1"/>
      <c r="B25" s="115" t="s">
        <v>100</v>
      </c>
      <c r="C25" s="110"/>
      <c r="D25" s="111"/>
      <c r="E25" s="112">
        <f t="shared" si="0"/>
        <v>0</v>
      </c>
      <c r="F25" s="112"/>
      <c r="G25" s="113"/>
      <c r="H25" s="114"/>
      <c r="I25" s="112"/>
      <c r="J25" s="113"/>
      <c r="K25" s="114"/>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41" x14ac:dyDescent="0.2">
      <c r="A26" s="1"/>
      <c r="B26" s="116" t="s">
        <v>101</v>
      </c>
      <c r="C26" s="117"/>
      <c r="D26" s="118"/>
      <c r="E26" s="112">
        <f t="shared" si="0"/>
        <v>0</v>
      </c>
      <c r="F26" s="119"/>
      <c r="G26" s="120"/>
      <c r="H26" s="121"/>
      <c r="I26" s="119"/>
      <c r="J26" s="120"/>
      <c r="K26" s="12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x14ac:dyDescent="0.2">
      <c r="A27" s="1"/>
      <c r="B27" s="122" t="s">
        <v>102</v>
      </c>
      <c r="C27" s="123"/>
      <c r="D27" s="124"/>
      <c r="E27" s="125"/>
      <c r="F27" s="125"/>
      <c r="G27" s="126"/>
      <c r="H27" s="127"/>
      <c r="I27" s="128"/>
      <c r="J27" s="126"/>
      <c r="K27" s="127"/>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41" ht="15" thickBot="1" x14ac:dyDescent="0.25">
      <c r="A28" s="1"/>
      <c r="B28" s="129" t="s">
        <v>102</v>
      </c>
      <c r="C28" s="130"/>
      <c r="D28" s="131"/>
      <c r="E28" s="132"/>
      <c r="F28" s="132"/>
      <c r="G28" s="133"/>
      <c r="H28" s="134"/>
      <c r="I28" s="135"/>
      <c r="J28" s="133"/>
      <c r="K28" s="134"/>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41" ht="15.75" thickBot="1" x14ac:dyDescent="0.3">
      <c r="A29" s="1"/>
      <c r="B29" s="136" t="s">
        <v>103</v>
      </c>
      <c r="C29" s="137" t="s">
        <v>104</v>
      </c>
      <c r="D29" s="138">
        <f t="shared" ref="D29:K29" si="1">SUM(D21:D28)</f>
        <v>0</v>
      </c>
      <c r="E29" s="138">
        <f t="shared" si="1"/>
        <v>0</v>
      </c>
      <c r="F29" s="138">
        <f t="shared" si="1"/>
        <v>0</v>
      </c>
      <c r="G29" s="138">
        <f t="shared" si="1"/>
        <v>0</v>
      </c>
      <c r="H29" s="138">
        <f t="shared" si="1"/>
        <v>0</v>
      </c>
      <c r="I29" s="138">
        <f t="shared" si="1"/>
        <v>0</v>
      </c>
      <c r="J29" s="138">
        <f t="shared" si="1"/>
        <v>0</v>
      </c>
      <c r="K29" s="138">
        <f t="shared" si="1"/>
        <v>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ht="15" thickBot="1" x14ac:dyDescent="0.25">
      <c r="A30" s="1"/>
      <c r="B30" s="501" t="s">
        <v>105</v>
      </c>
      <c r="C30" s="501"/>
      <c r="D30" s="501"/>
      <c r="E30" s="501"/>
      <c r="F30" s="501"/>
      <c r="G30" s="501"/>
      <c r="H30" s="501"/>
      <c r="I30" s="501"/>
      <c r="J30" s="501"/>
      <c r="K30" s="50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ht="15.6" customHeight="1" x14ac:dyDescent="0.2">
      <c r="A31" s="1"/>
      <c r="B31" s="115" t="s">
        <v>106</v>
      </c>
      <c r="C31" s="104"/>
      <c r="D31" s="107"/>
      <c r="E31" s="106">
        <f t="shared" ref="E31:E36" si="2">SUM(F31:K31)</f>
        <v>0</v>
      </c>
      <c r="F31" s="139"/>
      <c r="G31" s="139"/>
      <c r="H31" s="140"/>
      <c r="I31" s="107"/>
      <c r="J31" s="139"/>
      <c r="K31" s="140"/>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1" x14ac:dyDescent="0.2">
      <c r="A32" s="1"/>
      <c r="B32" s="141" t="s">
        <v>107</v>
      </c>
      <c r="C32" s="142"/>
      <c r="D32" s="128"/>
      <c r="E32" s="112">
        <f t="shared" si="2"/>
        <v>0</v>
      </c>
      <c r="F32" s="125"/>
      <c r="G32" s="126"/>
      <c r="H32" s="127"/>
      <c r="I32" s="128"/>
      <c r="J32" s="126"/>
      <c r="K32" s="127"/>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41" x14ac:dyDescent="0.2">
      <c r="A33" s="1"/>
      <c r="B33" s="141" t="s">
        <v>108</v>
      </c>
      <c r="C33" s="142"/>
      <c r="D33" s="128"/>
      <c r="E33" s="112">
        <f t="shared" si="2"/>
        <v>0</v>
      </c>
      <c r="F33" s="125"/>
      <c r="G33" s="126"/>
      <c r="H33" s="127"/>
      <c r="I33" s="128"/>
      <c r="J33" s="126"/>
      <c r="K33" s="127"/>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41" x14ac:dyDescent="0.2">
      <c r="A34" s="1"/>
      <c r="B34" s="141" t="s">
        <v>109</v>
      </c>
      <c r="C34" s="142"/>
      <c r="D34" s="128"/>
      <c r="E34" s="112">
        <f t="shared" si="2"/>
        <v>0</v>
      </c>
      <c r="F34" s="125"/>
      <c r="G34" s="126"/>
      <c r="H34" s="127"/>
      <c r="I34" s="128"/>
      <c r="J34" s="126"/>
      <c r="K34" s="127"/>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41" x14ac:dyDescent="0.2">
      <c r="A35" s="1"/>
      <c r="B35" s="122" t="s">
        <v>110</v>
      </c>
      <c r="C35" s="123"/>
      <c r="D35" s="128"/>
      <c r="E35" s="112">
        <f t="shared" si="2"/>
        <v>0</v>
      </c>
      <c r="F35" s="125"/>
      <c r="G35" s="126"/>
      <c r="H35" s="127"/>
      <c r="I35" s="128"/>
      <c r="J35" s="126"/>
      <c r="K35" s="127"/>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x14ac:dyDescent="0.2">
      <c r="A36" s="1"/>
      <c r="B36" s="116" t="s">
        <v>101</v>
      </c>
      <c r="C36" s="123"/>
      <c r="D36" s="128"/>
      <c r="E36" s="112">
        <f t="shared" si="2"/>
        <v>0</v>
      </c>
      <c r="F36" s="125"/>
      <c r="G36" s="126"/>
      <c r="H36" s="127"/>
      <c r="I36" s="128"/>
      <c r="J36" s="126"/>
      <c r="K36" s="127"/>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x14ac:dyDescent="0.2">
      <c r="A37" s="1"/>
      <c r="B37" s="122" t="s">
        <v>102</v>
      </c>
      <c r="C37" s="123"/>
      <c r="D37" s="128"/>
      <c r="E37" s="125"/>
      <c r="F37" s="125"/>
      <c r="G37" s="126"/>
      <c r="H37" s="127"/>
      <c r="I37" s="128"/>
      <c r="J37" s="126"/>
      <c r="K37" s="127"/>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41" ht="15" thickBot="1" x14ac:dyDescent="0.25">
      <c r="A38" s="1"/>
      <c r="B38" s="116" t="s">
        <v>102</v>
      </c>
      <c r="C38" s="117"/>
      <c r="D38" s="143"/>
      <c r="E38" s="144"/>
      <c r="F38" s="144"/>
      <c r="G38" s="145"/>
      <c r="H38" s="146"/>
      <c r="I38" s="143"/>
      <c r="J38" s="145"/>
      <c r="K38" s="146"/>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ht="15.75" thickBot="1" x14ac:dyDescent="0.25">
      <c r="A39" s="1"/>
      <c r="B39" s="147" t="s">
        <v>111</v>
      </c>
      <c r="C39" s="148" t="s">
        <v>112</v>
      </c>
      <c r="D39" s="149">
        <f t="shared" ref="D39:K39" si="3">SUM(D31:D38)</f>
        <v>0</v>
      </c>
      <c r="E39" s="150">
        <f t="shared" si="3"/>
        <v>0</v>
      </c>
      <c r="F39" s="150">
        <f t="shared" si="3"/>
        <v>0</v>
      </c>
      <c r="G39" s="151">
        <f t="shared" si="3"/>
        <v>0</v>
      </c>
      <c r="H39" s="152">
        <f t="shared" si="3"/>
        <v>0</v>
      </c>
      <c r="I39" s="149">
        <f t="shared" si="3"/>
        <v>0</v>
      </c>
      <c r="J39" s="151">
        <f t="shared" si="3"/>
        <v>0</v>
      </c>
      <c r="K39" s="152">
        <f t="shared" si="3"/>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ht="15" thickBot="1" x14ac:dyDescent="0.25">
      <c r="A40" s="1"/>
      <c r="B40" s="502" t="s">
        <v>113</v>
      </c>
      <c r="C40" s="502"/>
      <c r="D40" s="502"/>
      <c r="E40" s="502"/>
      <c r="F40" s="502"/>
      <c r="G40" s="502"/>
      <c r="H40" s="502"/>
      <c r="I40" s="502"/>
      <c r="J40" s="502"/>
      <c r="K40" s="502"/>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ht="15.6" customHeight="1" x14ac:dyDescent="0.2">
      <c r="A41" s="1"/>
      <c r="B41" s="115" t="s">
        <v>114</v>
      </c>
      <c r="C41" s="104" t="s">
        <v>115</v>
      </c>
      <c r="D41" s="107"/>
      <c r="E41" s="106"/>
      <c r="F41" s="139"/>
      <c r="G41" s="139"/>
      <c r="H41" s="140"/>
      <c r="I41" s="107"/>
      <c r="J41" s="139"/>
      <c r="K41" s="140"/>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s="158" customFormat="1" ht="30.75" thickBot="1" x14ac:dyDescent="0.3">
      <c r="A42" s="17"/>
      <c r="B42" s="153" t="s">
        <v>116</v>
      </c>
      <c r="C42" s="154" t="s">
        <v>117</v>
      </c>
      <c r="D42" s="155">
        <f t="shared" ref="D42:K42" si="4">D29+D39-D41</f>
        <v>0</v>
      </c>
      <c r="E42" s="156">
        <f t="shared" si="4"/>
        <v>0</v>
      </c>
      <c r="F42" s="156">
        <f t="shared" si="4"/>
        <v>0</v>
      </c>
      <c r="G42" s="156">
        <f t="shared" si="4"/>
        <v>0</v>
      </c>
      <c r="H42" s="157">
        <f t="shared" si="4"/>
        <v>0</v>
      </c>
      <c r="I42" s="155">
        <f t="shared" si="4"/>
        <v>0</v>
      </c>
      <c r="J42" s="156">
        <f t="shared" si="4"/>
        <v>0</v>
      </c>
      <c r="K42" s="157">
        <f t="shared" si="4"/>
        <v>0</v>
      </c>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row>
    <row r="43" spans="1:41" ht="15" x14ac:dyDescent="0.2">
      <c r="A43" s="1"/>
      <c r="B43" s="159" t="s">
        <v>118</v>
      </c>
      <c r="C43" s="160" t="s">
        <v>119</v>
      </c>
      <c r="D43" s="106"/>
      <c r="E43" s="161"/>
      <c r="F43" s="161"/>
      <c r="G43" s="161"/>
      <c r="H43" s="162"/>
      <c r="I43" s="163"/>
      <c r="J43" s="161"/>
      <c r="K43" s="140"/>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ht="15.75" thickBot="1" x14ac:dyDescent="0.25">
      <c r="A44" s="1"/>
      <c r="B44" s="164" t="s">
        <v>120</v>
      </c>
      <c r="C44" s="165"/>
      <c r="D44" s="166"/>
      <c r="E44" s="133"/>
      <c r="F44" s="133"/>
      <c r="G44" s="133"/>
      <c r="H44" s="167"/>
      <c r="I44" s="168"/>
      <c r="J44" s="133"/>
      <c r="K44" s="134"/>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30.75" thickBot="1" x14ac:dyDescent="0.25">
      <c r="A45" s="1"/>
      <c r="B45" s="169" t="s">
        <v>121</v>
      </c>
      <c r="C45" s="170" t="s">
        <v>122</v>
      </c>
      <c r="D45" s="149">
        <f t="shared" ref="D45:K45" si="5">IF(D43&gt;0,D42/D43,0)</f>
        <v>0</v>
      </c>
      <c r="E45" s="149">
        <f t="shared" si="5"/>
        <v>0</v>
      </c>
      <c r="F45" s="149">
        <f t="shared" si="5"/>
        <v>0</v>
      </c>
      <c r="G45" s="149">
        <f t="shared" si="5"/>
        <v>0</v>
      </c>
      <c r="H45" s="149">
        <f t="shared" si="5"/>
        <v>0</v>
      </c>
      <c r="I45" s="149">
        <f t="shared" si="5"/>
        <v>0</v>
      </c>
      <c r="J45" s="149">
        <f t="shared" si="5"/>
        <v>0</v>
      </c>
      <c r="K45" s="149">
        <f t="shared" si="5"/>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s="1" customFormat="1" x14ac:dyDescent="0.2">
      <c r="C46" s="72"/>
    </row>
    <row r="47" spans="1:41" ht="19.5" thickBot="1" x14ac:dyDescent="0.35">
      <c r="A47" s="1"/>
      <c r="B47" s="95" t="s">
        <v>123</v>
      </c>
      <c r="C47" s="95"/>
      <c r="D47" s="1"/>
      <c r="E47" s="1"/>
      <c r="F47" s="1"/>
      <c r="G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9.5" thickBot="1" x14ac:dyDescent="0.35">
      <c r="A48" s="1"/>
      <c r="B48" s="95"/>
      <c r="C48" s="95"/>
      <c r="D48" s="493" t="s">
        <v>124</v>
      </c>
      <c r="E48" s="493"/>
      <c r="F48" s="493"/>
      <c r="G48" s="493"/>
      <c r="H48" s="493"/>
      <c r="I48" s="493" t="s">
        <v>86</v>
      </c>
      <c r="J48" s="493"/>
      <c r="K48" s="493"/>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5.75" thickBot="1" x14ac:dyDescent="0.3">
      <c r="A49" s="1"/>
      <c r="B49" s="171"/>
      <c r="C49" s="97" t="s">
        <v>87</v>
      </c>
      <c r="D49" s="172" t="s">
        <v>88</v>
      </c>
      <c r="E49" s="173" t="s">
        <v>89</v>
      </c>
      <c r="F49" s="173" t="s">
        <v>90</v>
      </c>
      <c r="G49" s="173" t="s">
        <v>91</v>
      </c>
      <c r="H49" s="174" t="s">
        <v>92</v>
      </c>
      <c r="I49" s="175" t="s">
        <v>93</v>
      </c>
      <c r="J49" s="176" t="s">
        <v>93</v>
      </c>
      <c r="K49" s="177" t="s">
        <v>93</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15" thickBot="1" x14ac:dyDescent="0.25">
      <c r="A50" s="1"/>
      <c r="B50" s="499" t="s">
        <v>125</v>
      </c>
      <c r="C50" s="499"/>
      <c r="D50" s="499"/>
      <c r="E50" s="499"/>
      <c r="F50" s="499"/>
      <c r="G50" s="499"/>
      <c r="H50" s="499"/>
      <c r="I50" s="499"/>
      <c r="J50" s="499"/>
      <c r="K50" s="499"/>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x14ac:dyDescent="0.2">
      <c r="A51" s="1"/>
      <c r="B51" s="103" t="s">
        <v>126</v>
      </c>
      <c r="C51" s="104"/>
      <c r="D51" s="107"/>
      <c r="E51" s="161"/>
      <c r="F51" s="139"/>
      <c r="G51" s="161"/>
      <c r="H51" s="5"/>
      <c r="I51" s="107"/>
      <c r="J51" s="161"/>
      <c r="K51" s="5"/>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x14ac:dyDescent="0.2">
      <c r="A52" s="1"/>
      <c r="B52" s="141" t="s">
        <v>127</v>
      </c>
      <c r="C52" s="142"/>
      <c r="D52" s="128"/>
      <c r="E52" s="126"/>
      <c r="F52" s="125"/>
      <c r="G52" s="126"/>
      <c r="H52" s="178"/>
      <c r="I52" s="128"/>
      <c r="J52" s="126"/>
      <c r="K52" s="178"/>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x14ac:dyDescent="0.2">
      <c r="A53" s="1"/>
      <c r="B53" s="141" t="s">
        <v>101</v>
      </c>
      <c r="C53" s="142"/>
      <c r="D53" s="128"/>
      <c r="E53" s="126"/>
      <c r="F53" s="125"/>
      <c r="G53" s="126"/>
      <c r="H53" s="178"/>
      <c r="I53" s="128"/>
      <c r="J53" s="126"/>
      <c r="K53" s="178"/>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5" thickBot="1" x14ac:dyDescent="0.25">
      <c r="A54" s="1"/>
      <c r="B54" s="179" t="s">
        <v>102</v>
      </c>
      <c r="C54" s="180"/>
      <c r="D54" s="143"/>
      <c r="E54" s="145"/>
      <c r="F54" s="144"/>
      <c r="G54" s="145"/>
      <c r="H54" s="181"/>
      <c r="I54" s="143"/>
      <c r="J54" s="145"/>
      <c r="K54" s="7"/>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5.75" thickBot="1" x14ac:dyDescent="0.3">
      <c r="A55" s="1"/>
      <c r="B55" s="182" t="s">
        <v>128</v>
      </c>
      <c r="C55" s="183" t="s">
        <v>129</v>
      </c>
      <c r="D55" s="184">
        <f t="shared" ref="D55:K55" si="6">SUM(D51:D54)</f>
        <v>0</v>
      </c>
      <c r="E55" s="184">
        <f t="shared" si="6"/>
        <v>0</v>
      </c>
      <c r="F55" s="184">
        <f t="shared" si="6"/>
        <v>0</v>
      </c>
      <c r="G55" s="184">
        <f t="shared" si="6"/>
        <v>0</v>
      </c>
      <c r="H55" s="185">
        <f t="shared" si="6"/>
        <v>0</v>
      </c>
      <c r="I55" s="186">
        <f t="shared" si="6"/>
        <v>0</v>
      </c>
      <c r="J55" s="151">
        <f t="shared" si="6"/>
        <v>0</v>
      </c>
      <c r="K55" s="152">
        <f t="shared" si="6"/>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5" thickBot="1" x14ac:dyDescent="0.25">
      <c r="A56" s="1"/>
      <c r="B56" s="499" t="s">
        <v>130</v>
      </c>
      <c r="C56" s="499"/>
      <c r="D56" s="499"/>
      <c r="E56" s="499"/>
      <c r="F56" s="499"/>
      <c r="G56" s="499"/>
      <c r="H56" s="499"/>
      <c r="I56" s="499"/>
      <c r="J56" s="499"/>
      <c r="K56" s="499"/>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x14ac:dyDescent="0.2">
      <c r="A57" s="1"/>
      <c r="B57" s="103" t="s">
        <v>131</v>
      </c>
      <c r="C57" s="104"/>
      <c r="D57" s="107"/>
      <c r="E57" s="161"/>
      <c r="F57" s="139"/>
      <c r="G57" s="161"/>
      <c r="H57" s="140"/>
      <c r="I57" s="161"/>
      <c r="J57" s="162"/>
      <c r="K57" s="140"/>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x14ac:dyDescent="0.2">
      <c r="A58" s="1"/>
      <c r="B58" s="141" t="s">
        <v>132</v>
      </c>
      <c r="C58" s="142"/>
      <c r="D58" s="128"/>
      <c r="E58" s="126"/>
      <c r="F58" s="125"/>
      <c r="G58" s="126"/>
      <c r="H58" s="127"/>
      <c r="I58" s="126"/>
      <c r="J58" s="187"/>
      <c r="K58" s="127"/>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x14ac:dyDescent="0.2">
      <c r="A59" s="1"/>
      <c r="B59" s="141" t="s">
        <v>101</v>
      </c>
      <c r="C59" s="123"/>
      <c r="D59" s="128"/>
      <c r="E59" s="126"/>
      <c r="F59" s="125"/>
      <c r="G59" s="126"/>
      <c r="H59" s="127"/>
      <c r="I59" s="126"/>
      <c r="J59" s="187"/>
      <c r="K59" s="127"/>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5" thickBot="1" x14ac:dyDescent="0.25">
      <c r="A60" s="1"/>
      <c r="B60" s="179" t="s">
        <v>102</v>
      </c>
      <c r="C60" s="180"/>
      <c r="D60" s="143"/>
      <c r="E60" s="145"/>
      <c r="F60" s="144"/>
      <c r="G60" s="145"/>
      <c r="H60" s="146"/>
      <c r="I60" s="145"/>
      <c r="J60" s="188"/>
      <c r="K60" s="146"/>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5.75" thickBot="1" x14ac:dyDescent="0.3">
      <c r="A61" s="1"/>
      <c r="B61" s="182" t="s">
        <v>133</v>
      </c>
      <c r="C61" s="183" t="s">
        <v>134</v>
      </c>
      <c r="D61" s="184">
        <f t="shared" ref="D61:K61" si="7">SUM(D57:D60)</f>
        <v>0</v>
      </c>
      <c r="E61" s="184">
        <f t="shared" si="7"/>
        <v>0</v>
      </c>
      <c r="F61" s="184">
        <f t="shared" si="7"/>
        <v>0</v>
      </c>
      <c r="G61" s="184">
        <f t="shared" si="7"/>
        <v>0</v>
      </c>
      <c r="H61" s="184">
        <f t="shared" si="7"/>
        <v>0</v>
      </c>
      <c r="I61" s="184">
        <f t="shared" si="7"/>
        <v>0</v>
      </c>
      <c r="J61" s="184">
        <f t="shared" si="7"/>
        <v>0</v>
      </c>
      <c r="K61" s="184">
        <f t="shared" si="7"/>
        <v>0</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5" thickBot="1" x14ac:dyDescent="0.25">
      <c r="A62" s="1"/>
      <c r="B62" s="499" t="s">
        <v>135</v>
      </c>
      <c r="C62" s="499"/>
      <c r="D62" s="499"/>
      <c r="E62" s="499"/>
      <c r="F62" s="499"/>
      <c r="G62" s="499"/>
      <c r="H62" s="499"/>
      <c r="I62" s="499"/>
      <c r="J62" s="499"/>
      <c r="K62" s="499"/>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5" thickBot="1" x14ac:dyDescent="0.25">
      <c r="A63" s="1"/>
      <c r="B63" s="103" t="s">
        <v>136</v>
      </c>
      <c r="C63" s="104"/>
      <c r="D63" s="107"/>
      <c r="E63" s="139"/>
      <c r="F63" s="139"/>
      <c r="G63" s="139"/>
      <c r="H63" s="140"/>
      <c r="I63" s="139"/>
      <c r="J63" s="162"/>
      <c r="K63" s="5"/>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x14ac:dyDescent="0.2">
      <c r="A64" s="1"/>
      <c r="B64" s="103" t="s">
        <v>137</v>
      </c>
      <c r="C64" s="104"/>
      <c r="D64" s="107"/>
      <c r="E64" s="139"/>
      <c r="F64" s="139"/>
      <c r="G64" s="139"/>
      <c r="H64" s="140"/>
      <c r="I64" s="139"/>
      <c r="J64" s="162"/>
      <c r="K64" s="5"/>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x14ac:dyDescent="0.2">
      <c r="A65" s="1"/>
      <c r="B65" s="122" t="s">
        <v>138</v>
      </c>
      <c r="C65" s="123"/>
      <c r="D65" s="128"/>
      <c r="E65" s="125"/>
      <c r="F65" s="125"/>
      <c r="G65" s="126"/>
      <c r="H65" s="127"/>
      <c r="I65" s="126"/>
      <c r="J65" s="187"/>
      <c r="K65" s="127"/>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x14ac:dyDescent="0.2">
      <c r="A66" s="1"/>
      <c r="B66" s="141" t="s">
        <v>101</v>
      </c>
      <c r="C66" s="123"/>
      <c r="D66" s="128"/>
      <c r="E66" s="125"/>
      <c r="F66" s="125"/>
      <c r="G66" s="126"/>
      <c r="H66" s="127"/>
      <c r="I66" s="126"/>
      <c r="J66" s="187"/>
      <c r="K66" s="127"/>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x14ac:dyDescent="0.2">
      <c r="A67" s="1"/>
      <c r="B67" s="122" t="s">
        <v>102</v>
      </c>
      <c r="C67" s="123"/>
      <c r="D67" s="128"/>
      <c r="E67" s="125"/>
      <c r="F67" s="125"/>
      <c r="G67" s="126"/>
      <c r="H67" s="127"/>
      <c r="I67" s="126"/>
      <c r="J67" s="187"/>
      <c r="K67" s="127"/>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5" thickBot="1" x14ac:dyDescent="0.25">
      <c r="A68" s="1"/>
      <c r="B68" s="189" t="s">
        <v>102</v>
      </c>
      <c r="C68" s="190"/>
      <c r="D68" s="143"/>
      <c r="E68" s="144"/>
      <c r="F68" s="144"/>
      <c r="G68" s="145"/>
      <c r="H68" s="146"/>
      <c r="I68" s="145"/>
      <c r="J68" s="188"/>
      <c r="K68" s="146"/>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5.75" thickBot="1" x14ac:dyDescent="0.3">
      <c r="A69" s="1"/>
      <c r="B69" s="182" t="s">
        <v>139</v>
      </c>
      <c r="C69" s="183" t="s">
        <v>140</v>
      </c>
      <c r="D69" s="191">
        <f t="shared" ref="D69:K69" si="8">SUM(D63:D68)</f>
        <v>0</v>
      </c>
      <c r="E69" s="191">
        <f t="shared" si="8"/>
        <v>0</v>
      </c>
      <c r="F69" s="191">
        <f t="shared" si="8"/>
        <v>0</v>
      </c>
      <c r="G69" s="191">
        <f t="shared" si="8"/>
        <v>0</v>
      </c>
      <c r="H69" s="191">
        <f t="shared" si="8"/>
        <v>0</v>
      </c>
      <c r="I69" s="191">
        <f t="shared" si="8"/>
        <v>0</v>
      </c>
      <c r="J69" s="191">
        <f t="shared" si="8"/>
        <v>0</v>
      </c>
      <c r="K69" s="191">
        <f t="shared" si="8"/>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5.75" thickBot="1" x14ac:dyDescent="0.3">
      <c r="A70" s="1"/>
      <c r="B70" s="192" t="s">
        <v>141</v>
      </c>
      <c r="C70" s="193" t="s">
        <v>142</v>
      </c>
      <c r="D70" s="194">
        <f t="shared" ref="D70:K70" si="9">SUM(D69+D61+D55)</f>
        <v>0</v>
      </c>
      <c r="E70" s="194">
        <f t="shared" si="9"/>
        <v>0</v>
      </c>
      <c r="F70" s="194">
        <f t="shared" si="9"/>
        <v>0</v>
      </c>
      <c r="G70" s="194">
        <f t="shared" si="9"/>
        <v>0</v>
      </c>
      <c r="H70" s="194">
        <f t="shared" si="9"/>
        <v>0</v>
      </c>
      <c r="I70" s="194">
        <f t="shared" si="9"/>
        <v>0</v>
      </c>
      <c r="J70" s="194">
        <f t="shared" si="9"/>
        <v>0</v>
      </c>
      <c r="K70" s="194">
        <f t="shared" si="9"/>
        <v>0</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5.75" thickBot="1" x14ac:dyDescent="0.25">
      <c r="A71" s="1"/>
      <c r="B71" s="195" t="s">
        <v>120</v>
      </c>
      <c r="C71" s="196" t="s">
        <v>143</v>
      </c>
      <c r="D71" s="197"/>
      <c r="E71" s="198"/>
      <c r="F71" s="198"/>
      <c r="G71" s="198"/>
      <c r="H71" s="199"/>
      <c r="I71" s="198"/>
      <c r="J71" s="200"/>
      <c r="K71" s="199"/>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5.75" thickBot="1" x14ac:dyDescent="0.25">
      <c r="A72" s="1"/>
      <c r="B72" s="201" t="s">
        <v>144</v>
      </c>
      <c r="C72" s="202" t="s">
        <v>145</v>
      </c>
      <c r="D72" s="203">
        <f t="shared" ref="D72:K72" si="10">IF(D71&gt;0, D70/D71, 0)</f>
        <v>0</v>
      </c>
      <c r="E72" s="203">
        <f t="shared" si="10"/>
        <v>0</v>
      </c>
      <c r="F72" s="203">
        <f t="shared" si="10"/>
        <v>0</v>
      </c>
      <c r="G72" s="203">
        <f t="shared" si="10"/>
        <v>0</v>
      </c>
      <c r="H72" s="203">
        <f t="shared" si="10"/>
        <v>0</v>
      </c>
      <c r="I72" s="203">
        <f t="shared" si="10"/>
        <v>0</v>
      </c>
      <c r="J72" s="203">
        <f t="shared" si="10"/>
        <v>0</v>
      </c>
      <c r="K72" s="203">
        <f t="shared" si="10"/>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5" thickBo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30.75" thickBot="1" x14ac:dyDescent="0.3">
      <c r="A76" s="1"/>
      <c r="B76" s="204" t="s">
        <v>146</v>
      </c>
      <c r="C76" s="204" t="s">
        <v>147</v>
      </c>
      <c r="D76" s="203">
        <f t="shared" ref="D76:K76" si="11">D72+D45</f>
        <v>0</v>
      </c>
      <c r="E76" s="203">
        <f t="shared" si="11"/>
        <v>0</v>
      </c>
      <c r="F76" s="203">
        <f t="shared" si="11"/>
        <v>0</v>
      </c>
      <c r="G76" s="203">
        <f t="shared" si="11"/>
        <v>0</v>
      </c>
      <c r="H76" s="203">
        <f t="shared" si="11"/>
        <v>0</v>
      </c>
      <c r="I76" s="203">
        <f t="shared" si="11"/>
        <v>0</v>
      </c>
      <c r="J76" s="203">
        <f t="shared" si="11"/>
        <v>0</v>
      </c>
      <c r="K76" s="203">
        <f t="shared" si="11"/>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5" thickBot="1" x14ac:dyDescent="0.25">
      <c r="A77" s="1"/>
      <c r="B77" s="1"/>
      <c r="C77" s="72"/>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30.75" thickBot="1" x14ac:dyDescent="0.3">
      <c r="A78" s="1"/>
      <c r="B78" s="204" t="s">
        <v>148</v>
      </c>
      <c r="C78" s="204" t="s">
        <v>149</v>
      </c>
      <c r="D78" s="203">
        <f t="shared" ref="D78:K78" si="12">IF(D71&gt;0, D63/D71, 0)</f>
        <v>0</v>
      </c>
      <c r="E78" s="203">
        <f t="shared" si="12"/>
        <v>0</v>
      </c>
      <c r="F78" s="203">
        <f t="shared" si="12"/>
        <v>0</v>
      </c>
      <c r="G78" s="203">
        <f t="shared" si="12"/>
        <v>0</v>
      </c>
      <c r="H78" s="203">
        <f t="shared" si="12"/>
        <v>0</v>
      </c>
      <c r="I78" s="203">
        <f t="shared" si="12"/>
        <v>0</v>
      </c>
      <c r="J78" s="203">
        <f t="shared" si="12"/>
        <v>0</v>
      </c>
      <c r="K78" s="203">
        <f t="shared" si="12"/>
        <v>0</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5" thickBot="1" x14ac:dyDescent="0.25">
      <c r="A79" s="1"/>
      <c r="B79" s="1"/>
      <c r="C79" s="72"/>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45.75" thickBot="1" x14ac:dyDescent="0.3">
      <c r="A80" s="1"/>
      <c r="B80" s="204" t="s">
        <v>150</v>
      </c>
      <c r="C80" s="204"/>
      <c r="D80" s="203">
        <f t="shared" ref="D80:K80" si="13">D76-D78</f>
        <v>0</v>
      </c>
      <c r="E80" s="203">
        <f t="shared" si="13"/>
        <v>0</v>
      </c>
      <c r="F80" s="203">
        <f t="shared" si="13"/>
        <v>0</v>
      </c>
      <c r="G80" s="203">
        <f t="shared" si="13"/>
        <v>0</v>
      </c>
      <c r="H80" s="203">
        <f t="shared" si="13"/>
        <v>0</v>
      </c>
      <c r="I80" s="203">
        <f t="shared" si="13"/>
        <v>0</v>
      </c>
      <c r="J80" s="203">
        <f t="shared" si="13"/>
        <v>0</v>
      </c>
      <c r="K80" s="203">
        <f t="shared" si="13"/>
        <v>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x14ac:dyDescent="0.2">
      <c r="A81" s="1"/>
      <c r="B81" s="1"/>
      <c r="C81" s="72"/>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x14ac:dyDescent="0.2">
      <c r="A82" s="1"/>
      <c r="B82" s="1"/>
      <c r="C82" s="72"/>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x14ac:dyDescent="0.2">
      <c r="A83" s="1"/>
      <c r="B83" s="1"/>
      <c r="C83" s="72"/>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x14ac:dyDescent="0.2">
      <c r="A84" s="1"/>
      <c r="B84" s="1"/>
      <c r="C84" s="72"/>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x14ac:dyDescent="0.2">
      <c r="A85" s="1"/>
      <c r="B85" s="1"/>
      <c r="C85" s="72"/>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x14ac:dyDescent="0.2">
      <c r="A86" s="1"/>
      <c r="B86" s="1"/>
      <c r="C86" s="72"/>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x14ac:dyDescent="0.2">
      <c r="A87" s="1"/>
      <c r="B87" s="1"/>
      <c r="C87" s="72"/>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x14ac:dyDescent="0.2">
      <c r="A88" s="1"/>
      <c r="B88" s="1"/>
      <c r="C88" s="72"/>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x14ac:dyDescent="0.2">
      <c r="A89" s="1"/>
      <c r="B89" s="1"/>
      <c r="C89" s="72"/>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x14ac:dyDescent="0.2">
      <c r="A90" s="1"/>
      <c r="B90" s="1"/>
      <c r="C90" s="72"/>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x14ac:dyDescent="0.2">
      <c r="A91" s="1"/>
      <c r="B91" s="1"/>
      <c r="C91" s="72"/>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x14ac:dyDescent="0.2">
      <c r="A92" s="1"/>
      <c r="B92" s="1"/>
      <c r="C92" s="72"/>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x14ac:dyDescent="0.2">
      <c r="A93" s="1"/>
      <c r="B93" s="1"/>
      <c r="C93" s="72"/>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x14ac:dyDescent="0.2">
      <c r="A94" s="1"/>
      <c r="B94" s="1"/>
      <c r="C94" s="72"/>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sheetData>
  <mergeCells count="17">
    <mergeCell ref="B8:L8"/>
    <mergeCell ref="B3:F3"/>
    <mergeCell ref="I3:J3"/>
    <mergeCell ref="I4:J4"/>
    <mergeCell ref="M4:N4"/>
    <mergeCell ref="C5:F5"/>
    <mergeCell ref="B50:K50"/>
    <mergeCell ref="B56:K56"/>
    <mergeCell ref="B62:K62"/>
    <mergeCell ref="D16:K16"/>
    <mergeCell ref="D17:H17"/>
    <mergeCell ref="I17:K17"/>
    <mergeCell ref="B19:K19"/>
    <mergeCell ref="B30:K30"/>
    <mergeCell ref="B40:K40"/>
    <mergeCell ref="D48:H48"/>
    <mergeCell ref="I48:K48"/>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1"/>
  <sheetViews>
    <sheetView workbookViewId="0">
      <selection activeCell="G17" sqref="G17"/>
    </sheetView>
  </sheetViews>
  <sheetFormatPr defaultColWidth="9.5703125" defaultRowHeight="14.25" x14ac:dyDescent="0.2"/>
  <cols>
    <col min="1" max="1" width="9.28515625" style="21" customWidth="1"/>
    <col min="2" max="2" width="30.28515625" style="22" customWidth="1"/>
    <col min="3" max="4" width="21.85546875" style="22" customWidth="1"/>
    <col min="5" max="5" width="52.42578125" style="22" customWidth="1"/>
    <col min="6" max="6" width="9.5703125" style="21" customWidth="1"/>
    <col min="7" max="7" width="29.28515625" style="22" bestFit="1" customWidth="1"/>
    <col min="8" max="9" width="21.85546875" style="21" customWidth="1"/>
    <col min="10" max="10" width="43.42578125" style="21" customWidth="1"/>
    <col min="11" max="11" width="16.7109375" style="21" bestFit="1" customWidth="1"/>
    <col min="12" max="12" width="8.42578125" style="21" bestFit="1" customWidth="1"/>
    <col min="13" max="13" width="9.5703125" style="21" customWidth="1"/>
    <col min="14" max="14" width="39.28515625" style="21" customWidth="1"/>
    <col min="15" max="15" width="9.5703125" style="21" customWidth="1"/>
    <col min="16" max="16384" width="9.5703125" style="21"/>
  </cols>
  <sheetData>
    <row r="1" spans="1:33" ht="15" x14ac:dyDescent="0.2">
      <c r="B1" s="70" t="s">
        <v>44</v>
      </c>
      <c r="C1" s="1"/>
      <c r="D1" s="1"/>
      <c r="E1" s="1"/>
      <c r="F1" s="1"/>
      <c r="G1" s="1"/>
      <c r="H1" s="1"/>
      <c r="I1" s="1"/>
      <c r="J1" s="1"/>
      <c r="K1" s="1"/>
      <c r="L1" s="1"/>
      <c r="M1" s="1"/>
      <c r="N1" s="1"/>
      <c r="O1" s="1"/>
      <c r="P1" s="1"/>
      <c r="Q1" s="1"/>
      <c r="R1" s="1"/>
      <c r="S1" s="1"/>
      <c r="T1" s="1"/>
      <c r="U1" s="1"/>
      <c r="V1" s="206"/>
      <c r="W1" s="206"/>
      <c r="X1" s="206"/>
      <c r="Y1" s="206"/>
      <c r="Z1" s="206"/>
      <c r="AA1" s="206"/>
      <c r="AB1" s="206"/>
      <c r="AC1" s="206"/>
      <c r="AD1" s="206"/>
      <c r="AE1" s="206"/>
      <c r="AF1" s="206"/>
      <c r="AG1" s="206"/>
    </row>
    <row r="2" spans="1:33" ht="15.75" thickBot="1" x14ac:dyDescent="0.25">
      <c r="A2" s="1"/>
      <c r="B2" s="1"/>
      <c r="C2" s="1"/>
      <c r="D2" s="1"/>
      <c r="E2" s="1"/>
      <c r="F2" s="1"/>
      <c r="G2" s="1"/>
      <c r="H2" s="1"/>
      <c r="I2" s="1"/>
      <c r="J2" s="1"/>
      <c r="K2" s="1"/>
      <c r="L2" s="1"/>
      <c r="M2" s="1"/>
      <c r="N2" s="1"/>
      <c r="O2" s="1"/>
      <c r="P2" s="1"/>
      <c r="Q2" s="1"/>
      <c r="R2" s="1"/>
      <c r="S2" s="1"/>
      <c r="T2" s="1"/>
      <c r="U2" s="1"/>
      <c r="V2" s="206"/>
      <c r="W2" s="206"/>
      <c r="X2" s="206"/>
      <c r="Y2" s="206"/>
      <c r="Z2" s="206"/>
      <c r="AA2" s="206"/>
      <c r="AB2" s="206"/>
      <c r="AC2" s="206"/>
      <c r="AD2" s="206"/>
      <c r="AE2" s="206"/>
      <c r="AF2" s="206"/>
      <c r="AG2" s="206"/>
    </row>
    <row r="3" spans="1:33" ht="18.75" thickBot="1" x14ac:dyDescent="0.25">
      <c r="A3" s="1"/>
      <c r="B3" s="489" t="s">
        <v>151</v>
      </c>
      <c r="C3" s="489"/>
      <c r="D3" s="489"/>
      <c r="F3" s="1"/>
      <c r="G3" s="207" t="s">
        <v>74</v>
      </c>
      <c r="H3" s="1"/>
      <c r="I3" s="1"/>
      <c r="J3" s="1"/>
      <c r="K3" s="1"/>
      <c r="L3" s="1"/>
      <c r="M3" s="1"/>
      <c r="N3" s="1"/>
      <c r="O3" s="1"/>
      <c r="P3" s="1"/>
      <c r="Q3" s="1"/>
      <c r="R3" s="1"/>
      <c r="S3" s="1"/>
      <c r="T3" s="1"/>
      <c r="U3" s="1"/>
      <c r="V3" s="206"/>
      <c r="W3" s="206"/>
      <c r="X3" s="206"/>
      <c r="Y3" s="206"/>
      <c r="Z3" s="206"/>
      <c r="AA3" s="206"/>
      <c r="AB3" s="206"/>
      <c r="AC3" s="206"/>
      <c r="AD3" s="206"/>
      <c r="AE3" s="206"/>
      <c r="AF3" s="206"/>
      <c r="AG3" s="206"/>
    </row>
    <row r="4" spans="1:33" ht="15.75" thickBot="1" x14ac:dyDescent="0.25">
      <c r="A4" s="1"/>
      <c r="B4" s="478" t="s">
        <v>1</v>
      </c>
      <c r="C4" s="479" t="s">
        <v>2</v>
      </c>
      <c r="D4" s="480"/>
      <c r="E4" s="208"/>
      <c r="F4" s="208"/>
      <c r="G4" s="209" t="s">
        <v>75</v>
      </c>
      <c r="H4" s="1"/>
      <c r="I4" s="1"/>
      <c r="J4" s="1"/>
      <c r="K4" s="1"/>
      <c r="L4" s="1"/>
      <c r="M4" s="1"/>
      <c r="N4" s="1"/>
      <c r="O4" s="1"/>
      <c r="P4" s="1"/>
      <c r="Q4" s="1"/>
      <c r="R4" s="1"/>
      <c r="S4" s="1"/>
      <c r="T4" s="1"/>
      <c r="U4" s="1"/>
      <c r="V4" s="206"/>
      <c r="W4" s="206"/>
      <c r="X4" s="206"/>
      <c r="Y4" s="206"/>
      <c r="Z4" s="206"/>
      <c r="AA4" s="206"/>
      <c r="AB4" s="206"/>
      <c r="AC4" s="206"/>
      <c r="AD4" s="206"/>
      <c r="AE4" s="206"/>
      <c r="AF4" s="206"/>
      <c r="AG4" s="206"/>
    </row>
    <row r="5" spans="1:33" ht="15.75" thickBot="1" x14ac:dyDescent="0.25">
      <c r="A5" s="1"/>
      <c r="B5" s="481" t="s">
        <v>3</v>
      </c>
      <c r="C5" s="509" t="s">
        <v>403</v>
      </c>
      <c r="D5" s="510"/>
      <c r="E5" s="210"/>
      <c r="F5" s="208"/>
      <c r="G5" s="1"/>
      <c r="H5" s="1"/>
      <c r="I5" s="1"/>
      <c r="J5" s="1"/>
      <c r="K5" s="1"/>
      <c r="L5" s="1"/>
      <c r="M5" s="1"/>
      <c r="N5" s="1"/>
      <c r="O5" s="1"/>
      <c r="P5" s="1"/>
      <c r="Q5" s="1"/>
      <c r="R5" s="1"/>
      <c r="S5" s="1"/>
      <c r="T5" s="1"/>
      <c r="U5" s="1"/>
      <c r="V5" s="206"/>
      <c r="W5" s="206"/>
      <c r="X5" s="206"/>
      <c r="Y5" s="206"/>
      <c r="Z5" s="206"/>
      <c r="AA5" s="206"/>
      <c r="AB5" s="206"/>
      <c r="AC5" s="206"/>
      <c r="AD5" s="206"/>
      <c r="AE5" s="206"/>
      <c r="AF5" s="206"/>
      <c r="AG5" s="206"/>
    </row>
    <row r="6" spans="1:33" ht="15.75" thickBot="1" x14ac:dyDescent="0.25">
      <c r="A6" s="1"/>
      <c r="B6" s="1"/>
      <c r="C6" s="1"/>
      <c r="D6" s="1"/>
      <c r="E6" s="1"/>
      <c r="F6" s="1"/>
      <c r="G6" s="1"/>
      <c r="H6" s="1"/>
      <c r="I6" s="1"/>
      <c r="J6" s="1"/>
      <c r="K6" s="1"/>
      <c r="L6" s="1"/>
      <c r="M6" s="1"/>
      <c r="N6" s="1"/>
      <c r="O6" s="1"/>
      <c r="P6" s="1"/>
      <c r="Q6" s="1"/>
      <c r="R6" s="1"/>
      <c r="S6" s="1"/>
      <c r="T6" s="1"/>
      <c r="U6" s="1"/>
      <c r="V6" s="206"/>
      <c r="W6" s="206"/>
      <c r="X6" s="206"/>
      <c r="Y6" s="206"/>
      <c r="Z6" s="206"/>
      <c r="AA6" s="206"/>
      <c r="AB6" s="206"/>
      <c r="AC6" s="206"/>
      <c r="AD6" s="206"/>
      <c r="AE6" s="206"/>
      <c r="AF6" s="206"/>
      <c r="AG6" s="206"/>
    </row>
    <row r="7" spans="1:33" ht="15" x14ac:dyDescent="0.25">
      <c r="A7" s="1"/>
      <c r="B7" s="211" t="s">
        <v>152</v>
      </c>
      <c r="C7" s="82"/>
      <c r="D7" s="82"/>
      <c r="E7" s="83"/>
      <c r="F7" s="1"/>
      <c r="G7" s="212"/>
      <c r="H7" s="212"/>
      <c r="I7" s="212"/>
      <c r="J7" s="212"/>
      <c r="K7" s="1"/>
      <c r="L7" s="1"/>
      <c r="M7" s="1"/>
      <c r="N7" s="1"/>
      <c r="O7" s="1"/>
      <c r="P7" s="1"/>
      <c r="Q7" s="1"/>
      <c r="R7" s="1"/>
      <c r="S7" s="1"/>
      <c r="T7" s="1"/>
      <c r="U7" s="1"/>
      <c r="V7" s="206"/>
      <c r="W7" s="206"/>
      <c r="X7" s="206"/>
      <c r="Y7" s="206"/>
      <c r="Z7" s="206"/>
      <c r="AA7" s="206"/>
      <c r="AB7" s="206"/>
      <c r="AC7" s="206"/>
      <c r="AD7" s="206"/>
      <c r="AE7" s="206"/>
      <c r="AF7" s="206"/>
      <c r="AG7" s="206"/>
    </row>
    <row r="8" spans="1:33" ht="15.75" thickBot="1" x14ac:dyDescent="0.3">
      <c r="A8" s="1"/>
      <c r="B8" s="213" t="s">
        <v>153</v>
      </c>
      <c r="C8" s="91"/>
      <c r="D8" s="91"/>
      <c r="E8" s="92"/>
      <c r="F8" s="1"/>
      <c r="G8" s="212"/>
      <c r="H8" s="212"/>
      <c r="I8" s="212"/>
      <c r="J8" s="212"/>
      <c r="K8" s="1"/>
      <c r="L8" s="1"/>
      <c r="M8" s="1"/>
      <c r="N8" s="1"/>
      <c r="O8" s="1"/>
      <c r="P8" s="1"/>
      <c r="Q8" s="1"/>
      <c r="R8" s="1"/>
      <c r="S8" s="1"/>
      <c r="T8" s="1"/>
      <c r="U8" s="1"/>
      <c r="V8" s="206"/>
      <c r="W8" s="206"/>
      <c r="X8" s="206"/>
      <c r="Y8" s="206"/>
      <c r="Z8" s="206"/>
      <c r="AA8" s="206"/>
      <c r="AB8" s="206"/>
      <c r="AC8" s="206"/>
      <c r="AD8" s="206"/>
      <c r="AE8" s="206"/>
      <c r="AF8" s="206"/>
      <c r="AG8" s="206"/>
    </row>
    <row r="9" spans="1:33" ht="15.75" thickBot="1" x14ac:dyDescent="0.25">
      <c r="A9" s="1"/>
      <c r="B9" s="19"/>
      <c r="C9" s="1"/>
      <c r="D9" s="1"/>
      <c r="E9" s="1"/>
      <c r="F9" s="1"/>
      <c r="G9" s="212"/>
      <c r="H9" s="212"/>
      <c r="I9" s="212"/>
      <c r="J9" s="212"/>
      <c r="K9" s="1"/>
      <c r="L9" s="1"/>
      <c r="M9" s="1"/>
      <c r="N9" s="1"/>
      <c r="O9" s="1"/>
      <c r="P9" s="1"/>
      <c r="Q9" s="1"/>
      <c r="R9" s="1"/>
      <c r="S9" s="1"/>
      <c r="T9" s="1"/>
      <c r="U9" s="1"/>
      <c r="V9" s="206"/>
      <c r="W9" s="206"/>
      <c r="X9" s="206"/>
      <c r="Y9" s="206"/>
      <c r="Z9" s="206"/>
      <c r="AA9" s="206"/>
      <c r="AB9" s="206"/>
      <c r="AC9" s="206"/>
      <c r="AD9" s="206"/>
      <c r="AE9" s="206"/>
      <c r="AF9" s="206"/>
      <c r="AG9" s="206"/>
    </row>
    <row r="10" spans="1:33" s="212" customFormat="1" ht="15.75" thickBot="1" x14ac:dyDescent="0.3">
      <c r="A10" s="214"/>
      <c r="B10" s="508" t="s">
        <v>154</v>
      </c>
      <c r="C10" s="508"/>
      <c r="D10" s="508"/>
      <c r="E10" s="508"/>
      <c r="V10" s="215"/>
      <c r="W10" s="215"/>
      <c r="X10" s="215"/>
      <c r="Y10" s="215"/>
      <c r="Z10" s="215"/>
      <c r="AA10" s="215"/>
      <c r="AB10" s="215"/>
      <c r="AC10" s="215"/>
      <c r="AD10" s="215"/>
      <c r="AE10" s="215"/>
      <c r="AF10" s="215"/>
      <c r="AG10" s="215"/>
    </row>
    <row r="11" spans="1:33" ht="15.75" thickBot="1" x14ac:dyDescent="0.3">
      <c r="A11" s="216"/>
      <c r="B11" s="217" t="s">
        <v>155</v>
      </c>
      <c r="C11" s="217" t="s">
        <v>156</v>
      </c>
      <c r="D11" s="217" t="s">
        <v>157</v>
      </c>
      <c r="E11" s="218" t="s">
        <v>158</v>
      </c>
      <c r="F11" s="1"/>
      <c r="G11" s="17"/>
      <c r="H11" s="212"/>
      <c r="I11" s="212"/>
      <c r="J11" s="212"/>
      <c r="K11" s="1"/>
      <c r="P11" s="1"/>
      <c r="Q11" s="1"/>
      <c r="R11" s="1"/>
      <c r="S11" s="206"/>
      <c r="T11" s="206"/>
      <c r="U11" s="206"/>
      <c r="V11" s="206"/>
      <c r="W11" s="206"/>
      <c r="X11" s="206"/>
      <c r="Y11" s="206"/>
      <c r="Z11" s="206"/>
      <c r="AA11" s="206"/>
      <c r="AB11" s="206"/>
      <c r="AC11" s="206"/>
      <c r="AD11" s="206"/>
      <c r="AE11" s="206"/>
      <c r="AF11" s="206"/>
      <c r="AG11" s="206"/>
    </row>
    <row r="12" spans="1:33" ht="30" x14ac:dyDescent="0.2">
      <c r="A12" s="219"/>
      <c r="B12" s="220" t="s">
        <v>159</v>
      </c>
      <c r="C12" s="139">
        <v>95.6</v>
      </c>
      <c r="D12" s="221"/>
      <c r="E12" s="5"/>
      <c r="F12" s="1"/>
      <c r="G12" s="212"/>
      <c r="H12" s="212"/>
      <c r="I12" s="212"/>
      <c r="J12" s="212"/>
      <c r="K12" s="1"/>
      <c r="P12" s="1"/>
      <c r="Q12" s="1"/>
      <c r="R12" s="1"/>
      <c r="S12" s="206"/>
      <c r="T12" s="206"/>
      <c r="U12" s="206"/>
      <c r="V12" s="206"/>
      <c r="W12" s="206"/>
      <c r="X12" s="206"/>
      <c r="Y12" s="206"/>
      <c r="Z12" s="206"/>
      <c r="AA12" s="206"/>
      <c r="AB12" s="206"/>
      <c r="AC12" s="206"/>
      <c r="AD12" s="206"/>
      <c r="AE12" s="206"/>
      <c r="AF12" s="206"/>
      <c r="AG12" s="206"/>
    </row>
    <row r="13" spans="1:33" ht="15" x14ac:dyDescent="0.2">
      <c r="A13" s="216"/>
      <c r="B13" s="222" t="s">
        <v>160</v>
      </c>
      <c r="C13" s="223">
        <f>C12-C14</f>
        <v>0</v>
      </c>
      <c r="D13" s="224"/>
      <c r="E13" s="225" t="s">
        <v>161</v>
      </c>
      <c r="F13" s="1"/>
      <c r="G13" s="212"/>
      <c r="H13" s="212"/>
      <c r="I13" s="212"/>
      <c r="J13" s="212"/>
      <c r="K13" s="1"/>
      <c r="P13" s="1"/>
      <c r="Q13" s="1"/>
      <c r="R13" s="1"/>
      <c r="S13" s="206"/>
      <c r="T13" s="206"/>
      <c r="U13" s="206"/>
      <c r="V13" s="206"/>
      <c r="W13" s="206"/>
      <c r="X13" s="206"/>
      <c r="Y13" s="206"/>
      <c r="Z13" s="206"/>
      <c r="AA13" s="206"/>
      <c r="AB13" s="206"/>
      <c r="AC13" s="206"/>
      <c r="AD13" s="206"/>
      <c r="AE13" s="206"/>
      <c r="AF13" s="206"/>
      <c r="AG13" s="206"/>
    </row>
    <row r="14" spans="1:33" ht="37.5" customHeight="1" x14ac:dyDescent="0.2">
      <c r="A14" s="216"/>
      <c r="B14" s="226" t="s">
        <v>162</v>
      </c>
      <c r="C14" s="223">
        <f>IF(C12&gt;C17,C15+C17,C17-C15)</f>
        <v>95.6</v>
      </c>
      <c r="D14" s="224"/>
      <c r="E14" s="178"/>
      <c r="F14" s="1"/>
      <c r="G14" s="212"/>
      <c r="H14" s="212"/>
      <c r="I14" s="212"/>
      <c r="J14" s="212"/>
      <c r="K14" s="1"/>
      <c r="P14" s="1"/>
      <c r="Q14" s="1"/>
      <c r="R14" s="1"/>
      <c r="S14" s="206"/>
      <c r="T14" s="206"/>
      <c r="U14" s="206"/>
      <c r="V14" s="206"/>
      <c r="W14" s="206"/>
      <c r="X14" s="206"/>
      <c r="Y14" s="206"/>
      <c r="Z14" s="206"/>
      <c r="AA14" s="206"/>
      <c r="AB14" s="206"/>
      <c r="AC14" s="206"/>
      <c r="AD14" s="206"/>
      <c r="AE14" s="206"/>
      <c r="AF14" s="206"/>
      <c r="AG14" s="206"/>
    </row>
    <row r="15" spans="1:33" s="26" customFormat="1" ht="43.5" thickBot="1" x14ac:dyDescent="0.25">
      <c r="A15" s="216"/>
      <c r="B15" s="227" t="s">
        <v>163</v>
      </c>
      <c r="C15" s="132">
        <v>0</v>
      </c>
      <c r="D15" s="228"/>
      <c r="E15" s="7"/>
      <c r="F15" s="1"/>
      <c r="G15" s="212"/>
      <c r="H15" s="212"/>
      <c r="I15" s="212"/>
      <c r="J15" s="212"/>
      <c r="K15" s="1"/>
      <c r="P15" s="1"/>
      <c r="Q15" s="1"/>
      <c r="R15" s="1"/>
      <c r="S15" s="206"/>
      <c r="T15" s="206"/>
      <c r="U15" s="206"/>
      <c r="V15" s="206"/>
      <c r="W15" s="206"/>
      <c r="X15" s="206"/>
      <c r="Y15" s="206"/>
      <c r="Z15" s="206"/>
      <c r="AA15" s="206"/>
      <c r="AB15" s="206"/>
      <c r="AC15" s="206"/>
      <c r="AD15" s="206"/>
      <c r="AE15" s="206"/>
      <c r="AF15" s="206"/>
      <c r="AG15" s="206"/>
    </row>
    <row r="16" spans="1:33" s="26" customFormat="1" ht="15.75" thickBot="1" x14ac:dyDescent="0.25">
      <c r="A16" s="216"/>
      <c r="B16" s="216"/>
      <c r="C16" s="216"/>
      <c r="D16" s="216"/>
      <c r="E16" s="216"/>
      <c r="F16" s="1"/>
      <c r="G16" s="212"/>
      <c r="H16" s="212"/>
      <c r="I16" s="212"/>
      <c r="J16" s="212"/>
      <c r="K16" s="1"/>
      <c r="P16" s="1"/>
      <c r="Q16" s="1"/>
      <c r="R16" s="1"/>
      <c r="S16" s="206"/>
      <c r="T16" s="206"/>
      <c r="U16" s="206"/>
      <c r="V16" s="206"/>
      <c r="W16" s="206"/>
      <c r="X16" s="206"/>
      <c r="Y16" s="206"/>
      <c r="Z16" s="206"/>
      <c r="AA16" s="206"/>
      <c r="AB16" s="206"/>
      <c r="AC16" s="206"/>
      <c r="AD16" s="206"/>
      <c r="AE16" s="206"/>
      <c r="AF16" s="206"/>
      <c r="AG16" s="206"/>
    </row>
    <row r="17" spans="1:33" ht="54" customHeight="1" x14ac:dyDescent="0.2">
      <c r="A17" s="216"/>
      <c r="B17" s="229" t="s">
        <v>164</v>
      </c>
      <c r="C17" s="139">
        <v>95.6</v>
      </c>
      <c r="D17" s="221"/>
      <c r="E17" s="5"/>
      <c r="F17" s="1"/>
      <c r="G17" s="212"/>
      <c r="H17" s="212"/>
      <c r="I17" s="212"/>
      <c r="J17" s="212"/>
      <c r="K17" s="1"/>
      <c r="P17" s="1"/>
      <c r="Q17" s="1"/>
      <c r="R17" s="1"/>
      <c r="S17" s="206"/>
      <c r="T17" s="206"/>
      <c r="U17" s="206"/>
      <c r="V17" s="206"/>
      <c r="W17" s="206"/>
      <c r="X17" s="206"/>
      <c r="Y17" s="206"/>
      <c r="Z17" s="206"/>
      <c r="AA17" s="206"/>
      <c r="AB17" s="206"/>
      <c r="AC17" s="206"/>
      <c r="AD17" s="206"/>
      <c r="AE17" s="206"/>
      <c r="AF17" s="206"/>
      <c r="AG17" s="206"/>
    </row>
    <row r="18" spans="1:33" ht="15" x14ac:dyDescent="0.2">
      <c r="A18" s="216"/>
      <c r="B18" s="230" t="s">
        <v>160</v>
      </c>
      <c r="C18" s="223">
        <f>C17-C19</f>
        <v>0</v>
      </c>
      <c r="D18" s="224"/>
      <c r="E18" s="225" t="s">
        <v>161</v>
      </c>
      <c r="F18" s="1"/>
      <c r="G18" s="212"/>
      <c r="H18" s="212"/>
      <c r="I18" s="212"/>
      <c r="J18" s="212"/>
      <c r="K18" s="1"/>
      <c r="P18" s="1"/>
      <c r="Q18" s="1"/>
      <c r="R18" s="1"/>
      <c r="S18" s="206"/>
      <c r="T18" s="206"/>
      <c r="U18" s="206"/>
      <c r="V18" s="206"/>
      <c r="W18" s="206"/>
      <c r="X18" s="206"/>
      <c r="Y18" s="206"/>
      <c r="Z18" s="206"/>
      <c r="AA18" s="206"/>
      <c r="AB18" s="206"/>
      <c r="AC18" s="206"/>
      <c r="AD18" s="206"/>
      <c r="AE18" s="206"/>
      <c r="AF18" s="206"/>
      <c r="AG18" s="206"/>
    </row>
    <row r="19" spans="1:33" ht="30" x14ac:dyDescent="0.2">
      <c r="A19" s="216"/>
      <c r="B19" s="231" t="s">
        <v>165</v>
      </c>
      <c r="C19" s="223">
        <f>C20+C22</f>
        <v>95.6</v>
      </c>
      <c r="D19" s="224"/>
      <c r="E19" s="225"/>
      <c r="F19" s="1"/>
      <c r="G19" s="212"/>
      <c r="H19" s="212"/>
      <c r="I19" s="212"/>
      <c r="J19" s="212"/>
      <c r="K19" s="1"/>
      <c r="P19" s="1"/>
      <c r="Q19" s="1"/>
      <c r="R19" s="1"/>
      <c r="S19" s="206"/>
      <c r="T19" s="206"/>
      <c r="U19" s="206"/>
      <c r="V19" s="206"/>
      <c r="W19" s="206"/>
      <c r="X19" s="206"/>
      <c r="Y19" s="206"/>
      <c r="Z19" s="206"/>
      <c r="AA19" s="206"/>
      <c r="AB19" s="206"/>
      <c r="AC19" s="206"/>
      <c r="AD19" s="206"/>
      <c r="AE19" s="206"/>
      <c r="AF19" s="206"/>
      <c r="AG19" s="206"/>
    </row>
    <row r="20" spans="1:33" ht="43.5" thickBot="1" x14ac:dyDescent="0.25">
      <c r="A20" s="216"/>
      <c r="B20" s="232" t="s">
        <v>166</v>
      </c>
      <c r="C20" s="132">
        <v>-4.4000000000000004</v>
      </c>
      <c r="D20" s="228"/>
      <c r="E20" s="7"/>
      <c r="F20" s="1"/>
      <c r="G20" s="212"/>
      <c r="H20" s="212"/>
      <c r="I20" s="212"/>
      <c r="J20" s="212"/>
      <c r="K20" s="1"/>
      <c r="P20" s="1"/>
      <c r="Q20" s="1"/>
      <c r="R20" s="1"/>
      <c r="S20" s="206"/>
      <c r="T20" s="206"/>
      <c r="U20" s="206"/>
      <c r="V20" s="206"/>
      <c r="W20" s="206"/>
      <c r="X20" s="206"/>
      <c r="Y20" s="206"/>
      <c r="Z20" s="206"/>
      <c r="AA20" s="206"/>
      <c r="AB20" s="206"/>
      <c r="AC20" s="206"/>
      <c r="AD20" s="206"/>
      <c r="AE20" s="206"/>
      <c r="AF20" s="206"/>
      <c r="AG20" s="206"/>
    </row>
    <row r="21" spans="1:33" ht="15.75" thickBot="1" x14ac:dyDescent="0.25">
      <c r="A21" s="216"/>
      <c r="B21" s="216"/>
      <c r="C21" s="216"/>
      <c r="D21" s="216"/>
      <c r="E21" s="216"/>
      <c r="F21" s="1"/>
      <c r="G21" s="212"/>
      <c r="H21" s="212"/>
      <c r="I21" s="212"/>
      <c r="J21" s="212"/>
      <c r="K21" s="1"/>
      <c r="P21" s="1"/>
      <c r="Q21" s="1"/>
      <c r="R21" s="1"/>
      <c r="S21" s="206"/>
      <c r="T21" s="206"/>
      <c r="U21" s="206"/>
      <c r="V21" s="206"/>
      <c r="W21" s="206"/>
      <c r="X21" s="206"/>
      <c r="Y21" s="206"/>
      <c r="Z21" s="206"/>
      <c r="AA21" s="206"/>
      <c r="AB21" s="206"/>
      <c r="AC21" s="206"/>
      <c r="AD21" s="206"/>
      <c r="AE21" s="206"/>
      <c r="AF21" s="206"/>
      <c r="AG21" s="206"/>
    </row>
    <row r="22" spans="1:33" ht="75" x14ac:dyDescent="0.2">
      <c r="A22" s="216"/>
      <c r="B22" s="233" t="s">
        <v>167</v>
      </c>
      <c r="C22" s="107">
        <v>100</v>
      </c>
      <c r="D22" s="139">
        <v>100</v>
      </c>
      <c r="E22" s="5"/>
      <c r="F22" s="1"/>
      <c r="G22" s="212"/>
      <c r="H22" s="212"/>
      <c r="I22" s="212"/>
      <c r="J22" s="212"/>
      <c r="K22" s="1"/>
      <c r="P22" s="1"/>
      <c r="Q22" s="1"/>
      <c r="R22" s="1"/>
      <c r="S22" s="206"/>
      <c r="T22" s="206"/>
      <c r="U22" s="206"/>
      <c r="V22" s="206"/>
      <c r="W22" s="206"/>
      <c r="X22" s="206"/>
      <c r="Y22" s="206"/>
      <c r="Z22" s="206"/>
      <c r="AA22" s="206"/>
      <c r="AB22" s="206"/>
      <c r="AC22" s="206"/>
      <c r="AD22" s="206"/>
      <c r="AE22" s="206"/>
      <c r="AF22" s="206"/>
      <c r="AG22" s="206"/>
    </row>
    <row r="23" spans="1:33" ht="15.75" thickBot="1" x14ac:dyDescent="0.25">
      <c r="A23" s="234"/>
      <c r="B23" s="235" t="s">
        <v>160</v>
      </c>
      <c r="C23" s="236">
        <f>C22-C25</f>
        <v>0</v>
      </c>
      <c r="D23" s="237">
        <f>D22-D25</f>
        <v>0</v>
      </c>
      <c r="E23" s="225" t="s">
        <v>161</v>
      </c>
      <c r="F23" s="1"/>
      <c r="G23" s="212"/>
      <c r="H23" s="212"/>
      <c r="I23" s="212"/>
      <c r="J23" s="212"/>
      <c r="K23" s="1"/>
      <c r="P23" s="1"/>
      <c r="Q23" s="1"/>
      <c r="R23" s="1"/>
      <c r="S23" s="206"/>
      <c r="T23" s="206"/>
      <c r="U23" s="206"/>
      <c r="V23" s="206"/>
      <c r="W23" s="206"/>
      <c r="X23" s="206"/>
      <c r="Y23" s="206"/>
      <c r="Z23" s="206"/>
      <c r="AA23" s="206"/>
      <c r="AB23" s="206"/>
      <c r="AC23" s="206"/>
      <c r="AD23" s="206"/>
      <c r="AE23" s="206"/>
      <c r="AF23" s="206"/>
      <c r="AG23" s="206"/>
    </row>
    <row r="24" spans="1:33" ht="15.75" thickBot="1" x14ac:dyDescent="0.25">
      <c r="A24" s="234"/>
      <c r="B24" s="234"/>
      <c r="C24" s="234"/>
      <c r="D24" s="234"/>
      <c r="E24" s="234"/>
      <c r="F24" s="1"/>
      <c r="G24" s="212"/>
      <c r="H24" s="212"/>
      <c r="I24" s="212"/>
      <c r="J24" s="212"/>
      <c r="K24" s="1"/>
      <c r="P24" s="1"/>
      <c r="Q24" s="1"/>
      <c r="R24" s="1"/>
      <c r="S24" s="206"/>
      <c r="T24" s="206"/>
      <c r="U24" s="206"/>
      <c r="V24" s="206"/>
      <c r="W24" s="206"/>
      <c r="X24" s="206"/>
      <c r="Y24" s="206"/>
      <c r="Z24" s="206"/>
      <c r="AA24" s="206"/>
      <c r="AB24" s="206"/>
      <c r="AC24" s="206"/>
      <c r="AD24" s="206"/>
      <c r="AE24" s="206"/>
      <c r="AF24" s="206"/>
      <c r="AG24" s="206"/>
    </row>
    <row r="25" spans="1:33" ht="45" x14ac:dyDescent="0.2">
      <c r="A25" s="234"/>
      <c r="B25" s="238" t="s">
        <v>168</v>
      </c>
      <c r="C25" s="239">
        <f>SUM(C26:C30)</f>
        <v>100</v>
      </c>
      <c r="D25" s="240">
        <f>SUM(D26:D30)</f>
        <v>100</v>
      </c>
      <c r="E25" s="241"/>
      <c r="F25" s="1"/>
      <c r="G25" s="212"/>
      <c r="H25" s="212"/>
      <c r="I25" s="212"/>
      <c r="J25" s="212"/>
      <c r="K25" s="1"/>
      <c r="P25" s="1"/>
      <c r="Q25" s="1"/>
      <c r="R25" s="1"/>
      <c r="S25" s="206"/>
      <c r="T25" s="206"/>
      <c r="U25" s="206"/>
      <c r="V25" s="206"/>
      <c r="W25" s="206"/>
      <c r="X25" s="206"/>
      <c r="Y25" s="206"/>
      <c r="Z25" s="206"/>
      <c r="AA25" s="206"/>
      <c r="AB25" s="206"/>
      <c r="AC25" s="206"/>
      <c r="AD25" s="206"/>
      <c r="AE25" s="206"/>
      <c r="AF25" s="206"/>
      <c r="AG25" s="206"/>
    </row>
    <row r="26" spans="1:33" ht="37.5" customHeight="1" x14ac:dyDescent="0.2">
      <c r="A26" s="234"/>
      <c r="B26" s="230" t="s">
        <v>169</v>
      </c>
      <c r="C26" s="242">
        <f>C32</f>
        <v>33.300000000000004</v>
      </c>
      <c r="D26" s="223">
        <f>D32</f>
        <v>38.5</v>
      </c>
      <c r="E26" s="225"/>
      <c r="F26" s="1"/>
      <c r="G26" s="212"/>
      <c r="H26" s="212"/>
      <c r="I26" s="212"/>
      <c r="J26" s="212"/>
      <c r="K26" s="1"/>
      <c r="P26" s="1"/>
      <c r="Q26" s="1"/>
      <c r="R26" s="1"/>
      <c r="S26" s="206"/>
      <c r="T26" s="206"/>
      <c r="U26" s="206"/>
      <c r="V26" s="206"/>
      <c r="W26" s="206"/>
      <c r="X26" s="206"/>
      <c r="Y26" s="206"/>
      <c r="Z26" s="206"/>
      <c r="AA26" s="206"/>
      <c r="AB26" s="206"/>
      <c r="AC26" s="206"/>
      <c r="AD26" s="206"/>
      <c r="AE26" s="206"/>
      <c r="AF26" s="206"/>
      <c r="AG26" s="206"/>
    </row>
    <row r="27" spans="1:33" ht="28.5" x14ac:dyDescent="0.2">
      <c r="A27" s="234"/>
      <c r="B27" s="243" t="s">
        <v>170</v>
      </c>
      <c r="C27" s="124">
        <v>66.7</v>
      </c>
      <c r="D27" s="125">
        <v>61.5</v>
      </c>
      <c r="E27" s="178"/>
      <c r="F27" s="1"/>
      <c r="G27" s="212"/>
      <c r="H27" s="212"/>
      <c r="I27" s="212"/>
      <c r="J27" s="212"/>
      <c r="K27" s="1"/>
      <c r="P27" s="1"/>
      <c r="Q27" s="1"/>
      <c r="R27" s="1"/>
      <c r="S27" s="206"/>
      <c r="T27" s="206"/>
      <c r="U27" s="206"/>
      <c r="V27" s="206"/>
      <c r="W27" s="206"/>
      <c r="X27" s="206"/>
      <c r="Y27" s="206"/>
      <c r="Z27" s="206"/>
      <c r="AA27" s="206"/>
      <c r="AB27" s="206"/>
      <c r="AC27" s="206"/>
      <c r="AD27" s="206"/>
      <c r="AE27" s="206"/>
      <c r="AF27" s="206"/>
      <c r="AG27" s="206"/>
    </row>
    <row r="28" spans="1:33" ht="28.5" x14ac:dyDescent="0.2">
      <c r="A28" s="234"/>
      <c r="B28" s="243" t="s">
        <v>171</v>
      </c>
      <c r="C28" s="124"/>
      <c r="D28" s="125"/>
      <c r="E28" s="178"/>
      <c r="F28" s="1"/>
      <c r="G28" s="212"/>
      <c r="H28" s="212"/>
      <c r="I28" s="212"/>
      <c r="J28" s="212"/>
      <c r="K28" s="1"/>
      <c r="P28" s="1"/>
      <c r="Q28" s="1"/>
      <c r="R28" s="1"/>
      <c r="S28" s="206"/>
      <c r="T28" s="206"/>
      <c r="U28" s="206"/>
      <c r="V28" s="206"/>
      <c r="W28" s="206"/>
      <c r="X28" s="206"/>
      <c r="Y28" s="206"/>
      <c r="Z28" s="206"/>
      <c r="AA28" s="206"/>
      <c r="AB28" s="206"/>
      <c r="AC28" s="206"/>
      <c r="AD28" s="206"/>
      <c r="AE28" s="206"/>
      <c r="AF28" s="206"/>
      <c r="AG28" s="206"/>
    </row>
    <row r="29" spans="1:33" ht="28.5" x14ac:dyDescent="0.2">
      <c r="A29" s="234"/>
      <c r="B29" s="243" t="s">
        <v>172</v>
      </c>
      <c r="C29" s="124"/>
      <c r="D29" s="125"/>
      <c r="E29" s="178"/>
      <c r="F29" s="1"/>
      <c r="G29" s="212"/>
      <c r="H29" s="212"/>
      <c r="I29" s="212"/>
      <c r="J29" s="212"/>
      <c r="K29" s="1"/>
      <c r="P29" s="1"/>
      <c r="Q29" s="1"/>
      <c r="R29" s="1"/>
      <c r="S29" s="206"/>
      <c r="T29" s="206"/>
      <c r="U29" s="206"/>
      <c r="V29" s="206"/>
      <c r="W29" s="206"/>
      <c r="X29" s="206"/>
      <c r="Y29" s="206"/>
      <c r="Z29" s="206"/>
      <c r="AA29" s="206"/>
      <c r="AB29" s="206"/>
      <c r="AC29" s="206"/>
      <c r="AD29" s="206"/>
      <c r="AE29" s="206"/>
      <c r="AF29" s="206"/>
      <c r="AG29" s="206"/>
    </row>
    <row r="30" spans="1:33" ht="43.5" thickBot="1" x14ac:dyDescent="0.25">
      <c r="A30" s="234"/>
      <c r="B30" s="244" t="s">
        <v>173</v>
      </c>
      <c r="C30" s="131"/>
      <c r="D30" s="132"/>
      <c r="E30" s="7"/>
      <c r="F30" s="1"/>
      <c r="G30" s="212"/>
      <c r="H30" s="212"/>
      <c r="I30" s="212"/>
      <c r="J30" s="212"/>
      <c r="K30" s="1"/>
      <c r="P30" s="1"/>
      <c r="Q30" s="1"/>
      <c r="R30" s="1"/>
      <c r="S30" s="206"/>
      <c r="T30" s="206"/>
      <c r="U30" s="206"/>
      <c r="V30" s="206"/>
      <c r="W30" s="206"/>
      <c r="X30" s="206"/>
      <c r="Y30" s="206"/>
      <c r="Z30" s="206"/>
      <c r="AA30" s="206"/>
      <c r="AB30" s="206"/>
      <c r="AC30" s="206"/>
      <c r="AD30" s="206"/>
      <c r="AE30" s="206"/>
      <c r="AF30" s="206"/>
      <c r="AG30" s="206"/>
    </row>
    <row r="31" spans="1:33" ht="15.75" thickBot="1" x14ac:dyDescent="0.25">
      <c r="A31" s="234"/>
      <c r="B31" s="234"/>
      <c r="C31" s="234"/>
      <c r="D31" s="234"/>
      <c r="E31" s="234"/>
      <c r="F31" s="234"/>
      <c r="G31" s="212"/>
      <c r="H31" s="212"/>
      <c r="I31" s="212"/>
      <c r="J31" s="212"/>
      <c r="K31" s="1"/>
      <c r="P31" s="1"/>
      <c r="Q31" s="1"/>
      <c r="R31" s="1"/>
      <c r="S31" s="206"/>
      <c r="T31" s="206"/>
      <c r="U31" s="206"/>
      <c r="V31" s="206"/>
      <c r="W31" s="206"/>
      <c r="X31" s="206"/>
      <c r="Y31" s="206"/>
      <c r="Z31" s="206"/>
      <c r="AA31" s="206"/>
      <c r="AB31" s="206"/>
      <c r="AC31" s="206"/>
      <c r="AD31" s="206"/>
      <c r="AE31" s="206"/>
      <c r="AF31" s="206"/>
      <c r="AG31" s="206"/>
    </row>
    <row r="32" spans="1:33" ht="45" x14ac:dyDescent="0.2">
      <c r="A32" s="216"/>
      <c r="B32" s="238" t="s">
        <v>174</v>
      </c>
      <c r="C32" s="239">
        <f>SUM(C33:C34)</f>
        <v>33.300000000000004</v>
      </c>
      <c r="D32" s="240">
        <f>SUM(D33:D34)</f>
        <v>38.5</v>
      </c>
      <c r="E32" s="241"/>
      <c r="F32" s="1"/>
      <c r="G32" s="212"/>
      <c r="H32" s="212"/>
      <c r="I32" s="212"/>
      <c r="J32" s="212"/>
      <c r="K32" s="1"/>
      <c r="P32" s="1"/>
      <c r="Q32" s="1"/>
      <c r="R32" s="1"/>
      <c r="S32" s="206"/>
      <c r="T32" s="206"/>
      <c r="U32" s="206"/>
      <c r="V32" s="206"/>
      <c r="W32" s="206"/>
      <c r="X32" s="206"/>
      <c r="Y32" s="206"/>
      <c r="Z32" s="206"/>
      <c r="AA32" s="206"/>
      <c r="AB32" s="206"/>
      <c r="AC32" s="206"/>
      <c r="AD32" s="206"/>
      <c r="AE32" s="206"/>
      <c r="AF32" s="206"/>
      <c r="AG32" s="206"/>
    </row>
    <row r="33" spans="1:33" ht="42.75" x14ac:dyDescent="0.2">
      <c r="A33" s="216"/>
      <c r="B33" s="245" t="s">
        <v>175</v>
      </c>
      <c r="C33" s="124">
        <v>29.1</v>
      </c>
      <c r="D33" s="125">
        <v>33.6</v>
      </c>
      <c r="E33" s="178"/>
      <c r="F33" s="1"/>
      <c r="G33" s="212"/>
      <c r="H33" s="212"/>
      <c r="I33" s="212"/>
      <c r="J33" s="212"/>
      <c r="K33" s="1"/>
      <c r="P33" s="1"/>
      <c r="Q33" s="1"/>
      <c r="R33" s="1"/>
      <c r="S33" s="206"/>
      <c r="T33" s="206"/>
      <c r="U33" s="206"/>
      <c r="V33" s="206"/>
      <c r="W33" s="206"/>
      <c r="X33" s="206"/>
      <c r="Y33" s="206"/>
      <c r="Z33" s="206"/>
      <c r="AA33" s="206"/>
      <c r="AB33" s="206"/>
      <c r="AC33" s="206"/>
      <c r="AD33" s="206"/>
      <c r="AE33" s="206"/>
      <c r="AF33" s="206"/>
      <c r="AG33" s="206"/>
    </row>
    <row r="34" spans="1:33" ht="43.5" thickBot="1" x14ac:dyDescent="0.25">
      <c r="A34" s="216"/>
      <c r="B34" s="246" t="s">
        <v>176</v>
      </c>
      <c r="C34" s="131">
        <v>4.2</v>
      </c>
      <c r="D34" s="132">
        <v>4.9000000000000004</v>
      </c>
      <c r="E34" s="7"/>
      <c r="F34" s="1"/>
      <c r="G34" s="212"/>
      <c r="H34" s="212"/>
      <c r="I34" s="212"/>
      <c r="J34" s="212"/>
      <c r="K34" s="1"/>
      <c r="P34" s="1"/>
      <c r="Q34" s="1"/>
      <c r="R34" s="1"/>
      <c r="S34" s="206"/>
      <c r="T34" s="206"/>
      <c r="U34" s="206"/>
      <c r="V34" s="206"/>
      <c r="W34" s="206"/>
      <c r="X34" s="206"/>
      <c r="Y34" s="206"/>
      <c r="Z34" s="206"/>
      <c r="AA34" s="206"/>
      <c r="AB34" s="206"/>
      <c r="AC34" s="206"/>
      <c r="AD34" s="206"/>
      <c r="AE34" s="206"/>
      <c r="AF34" s="206"/>
      <c r="AG34" s="206"/>
    </row>
    <row r="35" spans="1:33" ht="15" x14ac:dyDescent="0.2">
      <c r="A35" s="216"/>
      <c r="B35" s="21"/>
      <c r="C35" s="21"/>
      <c r="D35" s="21"/>
      <c r="E35" s="21"/>
      <c r="F35" s="1"/>
      <c r="G35" s="212"/>
      <c r="H35" s="212"/>
      <c r="I35" s="212"/>
      <c r="J35" s="212"/>
      <c r="K35" s="1"/>
      <c r="P35" s="1"/>
      <c r="Q35" s="1"/>
      <c r="R35" s="1"/>
      <c r="S35" s="206"/>
      <c r="T35" s="206"/>
      <c r="U35" s="206"/>
      <c r="V35" s="206"/>
      <c r="W35" s="206"/>
      <c r="X35" s="206"/>
      <c r="Y35" s="206"/>
      <c r="Z35" s="206"/>
      <c r="AA35" s="206"/>
      <c r="AB35" s="206"/>
      <c r="AC35" s="206"/>
      <c r="AD35" s="206"/>
      <c r="AE35" s="206"/>
      <c r="AF35" s="206"/>
      <c r="AG35" s="206"/>
    </row>
    <row r="36" spans="1:33" ht="15" x14ac:dyDescent="0.2">
      <c r="A36" s="1"/>
      <c r="B36" s="21"/>
      <c r="C36" s="21"/>
      <c r="D36" s="21"/>
      <c r="E36" s="21"/>
      <c r="F36" s="1"/>
      <c r="G36" s="212"/>
      <c r="H36" s="212"/>
      <c r="I36" s="212"/>
      <c r="J36" s="212"/>
      <c r="K36" s="1"/>
      <c r="P36" s="1"/>
      <c r="Q36" s="1"/>
      <c r="R36" s="1"/>
      <c r="S36" s="206"/>
      <c r="T36" s="206"/>
      <c r="U36" s="206"/>
      <c r="V36" s="206"/>
      <c r="W36" s="206"/>
      <c r="X36" s="206"/>
      <c r="Y36" s="206"/>
      <c r="Z36" s="206"/>
      <c r="AA36" s="206"/>
      <c r="AB36" s="206"/>
      <c r="AC36" s="206"/>
      <c r="AD36" s="206"/>
      <c r="AE36" s="206"/>
      <c r="AF36" s="206"/>
      <c r="AG36" s="206"/>
    </row>
    <row r="37" spans="1:33" ht="15" x14ac:dyDescent="0.2">
      <c r="A37" s="1"/>
      <c r="B37" s="21"/>
      <c r="C37" s="21"/>
      <c r="D37" s="21"/>
      <c r="E37" s="21"/>
      <c r="F37" s="1"/>
      <c r="G37" s="212"/>
      <c r="H37" s="212"/>
      <c r="I37" s="212"/>
      <c r="J37" s="212"/>
      <c r="K37" s="1"/>
      <c r="P37" s="1"/>
      <c r="Q37" s="1"/>
      <c r="R37" s="1"/>
      <c r="S37" s="206"/>
      <c r="T37" s="206"/>
      <c r="U37" s="206"/>
      <c r="V37" s="206"/>
      <c r="W37" s="206"/>
      <c r="X37" s="206"/>
      <c r="Y37" s="206"/>
      <c r="Z37" s="206"/>
      <c r="AA37" s="206"/>
      <c r="AB37" s="206"/>
      <c r="AC37" s="206"/>
      <c r="AD37" s="206"/>
      <c r="AE37" s="206"/>
      <c r="AF37" s="206"/>
      <c r="AG37" s="206"/>
    </row>
    <row r="38" spans="1:33" ht="15" x14ac:dyDescent="0.2">
      <c r="A38" s="1"/>
      <c r="B38" s="21"/>
      <c r="C38" s="21"/>
      <c r="D38" s="21"/>
      <c r="E38" s="21"/>
      <c r="F38" s="1"/>
      <c r="G38" s="212"/>
      <c r="H38" s="212"/>
      <c r="I38" s="212"/>
      <c r="J38" s="212"/>
      <c r="K38" s="1"/>
      <c r="P38" s="1"/>
      <c r="Q38" s="1"/>
      <c r="R38" s="1"/>
      <c r="S38" s="206"/>
      <c r="T38" s="206"/>
      <c r="U38" s="206"/>
      <c r="V38" s="206"/>
      <c r="W38" s="206"/>
      <c r="X38" s="206"/>
      <c r="Y38" s="206"/>
      <c r="Z38" s="206"/>
      <c r="AA38" s="206"/>
      <c r="AB38" s="206"/>
      <c r="AC38" s="206"/>
      <c r="AD38" s="206"/>
      <c r="AE38" s="206"/>
      <c r="AF38" s="206"/>
      <c r="AG38" s="206"/>
    </row>
    <row r="39" spans="1:33" ht="15" x14ac:dyDescent="0.2">
      <c r="A39" s="1"/>
      <c r="B39" s="21"/>
      <c r="C39" s="21"/>
      <c r="D39" s="21"/>
      <c r="E39" s="21"/>
      <c r="F39" s="1"/>
      <c r="G39" s="1"/>
      <c r="H39" s="1"/>
      <c r="I39" s="1"/>
      <c r="J39" s="1"/>
      <c r="K39" s="1"/>
      <c r="P39" s="1"/>
      <c r="Q39" s="1"/>
      <c r="R39" s="1"/>
      <c r="S39" s="206"/>
      <c r="T39" s="206"/>
      <c r="U39" s="206"/>
      <c r="V39" s="206"/>
      <c r="W39" s="206"/>
      <c r="X39" s="206"/>
      <c r="Y39" s="206"/>
      <c r="Z39" s="206"/>
      <c r="AA39" s="206"/>
      <c r="AB39" s="206"/>
      <c r="AC39" s="206"/>
      <c r="AD39" s="206"/>
      <c r="AE39" s="206"/>
      <c r="AF39" s="206"/>
      <c r="AG39" s="206"/>
    </row>
    <row r="40" spans="1:33" ht="15" x14ac:dyDescent="0.2">
      <c r="A40" s="1"/>
      <c r="B40" s="21"/>
      <c r="C40" s="21"/>
      <c r="D40" s="21"/>
      <c r="E40" s="21"/>
      <c r="F40" s="1"/>
      <c r="G40" s="1"/>
      <c r="H40" s="1"/>
      <c r="I40" s="1"/>
      <c r="J40" s="1"/>
      <c r="K40" s="1"/>
      <c r="P40" s="1"/>
      <c r="Q40" s="1"/>
      <c r="R40" s="1"/>
      <c r="S40" s="206"/>
      <c r="T40" s="206"/>
      <c r="U40" s="206"/>
      <c r="V40" s="206"/>
      <c r="W40" s="206"/>
      <c r="X40" s="206"/>
      <c r="Y40" s="206"/>
      <c r="Z40" s="206"/>
      <c r="AA40" s="206"/>
      <c r="AB40" s="206"/>
      <c r="AC40" s="206"/>
      <c r="AD40" s="206"/>
      <c r="AE40" s="206"/>
      <c r="AF40" s="206"/>
      <c r="AG40" s="206"/>
    </row>
    <row r="41" spans="1:33" ht="15" x14ac:dyDescent="0.2">
      <c r="A41" s="1"/>
      <c r="B41" s="21"/>
      <c r="C41" s="21"/>
      <c r="D41" s="21"/>
      <c r="E41" s="21"/>
      <c r="F41" s="1"/>
      <c r="G41" s="247"/>
      <c r="H41" s="1"/>
      <c r="I41" s="247"/>
      <c r="J41" s="1"/>
      <c r="K41" s="1"/>
      <c r="P41" s="1"/>
      <c r="Q41" s="1"/>
      <c r="R41" s="1"/>
      <c r="S41" s="206"/>
      <c r="T41" s="206"/>
      <c r="U41" s="206"/>
      <c r="V41" s="206"/>
      <c r="W41" s="206"/>
      <c r="X41" s="206"/>
      <c r="Y41" s="206"/>
      <c r="Z41" s="206"/>
      <c r="AA41" s="206"/>
      <c r="AB41" s="206"/>
      <c r="AC41" s="206"/>
      <c r="AD41" s="206"/>
      <c r="AE41" s="206"/>
      <c r="AF41" s="206"/>
      <c r="AG41" s="206"/>
    </row>
    <row r="42" spans="1:33" ht="15" x14ac:dyDescent="0.2">
      <c r="A42" s="1"/>
      <c r="B42" s="21"/>
      <c r="C42" s="21"/>
      <c r="D42" s="21"/>
      <c r="E42" s="21"/>
      <c r="F42" s="1"/>
      <c r="G42" s="1"/>
      <c r="H42" s="1"/>
      <c r="I42" s="1"/>
      <c r="J42" s="1"/>
      <c r="K42" s="1"/>
      <c r="P42" s="1"/>
      <c r="Q42" s="1"/>
      <c r="R42" s="1"/>
      <c r="S42" s="206"/>
      <c r="T42" s="206"/>
      <c r="U42" s="206"/>
      <c r="V42" s="206"/>
      <c r="W42" s="206"/>
      <c r="X42" s="206"/>
      <c r="Y42" s="206"/>
      <c r="Z42" s="206"/>
      <c r="AA42" s="206"/>
      <c r="AB42" s="206"/>
      <c r="AC42" s="206"/>
      <c r="AD42" s="206"/>
      <c r="AE42" s="206"/>
      <c r="AF42" s="206"/>
      <c r="AG42" s="206"/>
    </row>
    <row r="43" spans="1:33" ht="15" x14ac:dyDescent="0.2">
      <c r="A43" s="1"/>
      <c r="B43" s="21"/>
      <c r="C43" s="21"/>
      <c r="D43" s="21"/>
      <c r="E43" s="21"/>
      <c r="F43" s="1"/>
      <c r="G43" s="1"/>
      <c r="H43" s="1"/>
      <c r="I43" s="1"/>
      <c r="J43" s="1"/>
      <c r="K43" s="1"/>
      <c r="P43" s="1"/>
      <c r="Q43" s="1"/>
      <c r="R43" s="1"/>
      <c r="S43" s="206"/>
      <c r="T43" s="206"/>
      <c r="U43" s="206"/>
      <c r="V43" s="206"/>
      <c r="W43" s="206"/>
      <c r="X43" s="206"/>
      <c r="Y43" s="206"/>
      <c r="Z43" s="206"/>
      <c r="AA43" s="206"/>
      <c r="AB43" s="206"/>
      <c r="AC43" s="206"/>
      <c r="AD43" s="206"/>
      <c r="AE43" s="206"/>
      <c r="AF43" s="206"/>
      <c r="AG43" s="206"/>
    </row>
    <row r="44" spans="1:33" ht="15" x14ac:dyDescent="0.2">
      <c r="A44" s="1"/>
      <c r="B44" s="21"/>
      <c r="C44" s="21"/>
      <c r="D44" s="21"/>
      <c r="E44" s="21"/>
      <c r="F44" s="1"/>
      <c r="G44" s="247"/>
      <c r="H44" s="1"/>
      <c r="I44" s="247"/>
      <c r="J44" s="1"/>
      <c r="K44" s="1"/>
      <c r="P44" s="1"/>
      <c r="Q44" s="1"/>
      <c r="R44" s="1"/>
      <c r="S44" s="206"/>
      <c r="T44" s="206"/>
      <c r="U44" s="206"/>
      <c r="V44" s="206"/>
      <c r="W44" s="206"/>
      <c r="X44" s="206"/>
      <c r="Y44" s="206"/>
      <c r="Z44" s="206"/>
      <c r="AA44" s="206"/>
      <c r="AB44" s="206"/>
      <c r="AC44" s="206"/>
      <c r="AD44" s="206"/>
      <c r="AE44" s="206"/>
      <c r="AF44" s="206"/>
      <c r="AG44" s="206"/>
    </row>
    <row r="45" spans="1:33" ht="15" x14ac:dyDescent="0.2">
      <c r="A45" s="1"/>
      <c r="B45" s="21"/>
      <c r="C45" s="21"/>
      <c r="D45" s="21"/>
      <c r="E45" s="21"/>
      <c r="F45" s="1"/>
      <c r="G45" s="1"/>
      <c r="H45" s="1"/>
      <c r="I45" s="1"/>
      <c r="J45" s="1"/>
      <c r="K45" s="1"/>
      <c r="P45" s="1"/>
      <c r="Q45" s="1"/>
      <c r="R45" s="1"/>
      <c r="S45" s="206"/>
      <c r="T45" s="206"/>
      <c r="U45" s="206"/>
      <c r="V45" s="206"/>
      <c r="W45" s="206"/>
      <c r="X45" s="206"/>
      <c r="Y45" s="206"/>
      <c r="Z45" s="206"/>
      <c r="AA45" s="206"/>
      <c r="AB45" s="206"/>
      <c r="AC45" s="206"/>
      <c r="AD45" s="206"/>
      <c r="AE45" s="206"/>
      <c r="AF45" s="206"/>
      <c r="AG45" s="206"/>
    </row>
    <row r="46" spans="1:33" ht="15" x14ac:dyDescent="0.2">
      <c r="A46" s="1"/>
      <c r="B46" s="21"/>
      <c r="C46" s="21"/>
      <c r="D46" s="21"/>
      <c r="E46" s="21"/>
      <c r="F46" s="1"/>
      <c r="G46" s="1"/>
      <c r="H46" s="1"/>
      <c r="I46" s="1"/>
      <c r="J46" s="1"/>
      <c r="K46" s="1"/>
      <c r="P46" s="1"/>
      <c r="Q46" s="1"/>
      <c r="R46" s="1"/>
      <c r="S46" s="206"/>
      <c r="T46" s="206"/>
      <c r="U46" s="206"/>
      <c r="V46" s="206"/>
      <c r="W46" s="206"/>
      <c r="X46" s="206"/>
      <c r="Y46" s="206"/>
      <c r="Z46" s="206"/>
      <c r="AA46" s="206"/>
      <c r="AB46" s="206"/>
      <c r="AC46" s="206"/>
      <c r="AD46" s="206"/>
      <c r="AE46" s="206"/>
      <c r="AF46" s="206"/>
      <c r="AG46" s="206"/>
    </row>
    <row r="47" spans="1:33" ht="15" x14ac:dyDescent="0.2">
      <c r="A47" s="1"/>
      <c r="B47" s="21"/>
      <c r="C47" s="21"/>
      <c r="D47" s="21"/>
      <c r="E47" s="21"/>
      <c r="F47" s="1"/>
      <c r="G47" s="247"/>
      <c r="H47" s="1"/>
      <c r="I47" s="247"/>
      <c r="J47" s="1"/>
      <c r="K47" s="1"/>
      <c r="P47" s="1"/>
      <c r="Q47" s="1"/>
      <c r="R47" s="1"/>
      <c r="S47" s="206"/>
      <c r="T47" s="206"/>
      <c r="U47" s="206"/>
      <c r="V47" s="206"/>
      <c r="W47" s="206"/>
      <c r="X47" s="206"/>
      <c r="Y47" s="206"/>
      <c r="Z47" s="206"/>
      <c r="AA47" s="206"/>
      <c r="AB47" s="206"/>
      <c r="AC47" s="206"/>
      <c r="AD47" s="206"/>
      <c r="AE47" s="206"/>
      <c r="AF47" s="206"/>
      <c r="AG47" s="206"/>
    </row>
    <row r="48" spans="1:33" ht="15" x14ac:dyDescent="0.2">
      <c r="A48" s="247"/>
      <c r="B48" s="1"/>
      <c r="C48" s="247"/>
      <c r="D48" s="1"/>
      <c r="E48" s="247"/>
      <c r="F48" s="1"/>
      <c r="G48" s="1"/>
      <c r="H48" s="1"/>
      <c r="I48" s="1"/>
      <c r="J48" s="1"/>
      <c r="K48" s="1"/>
      <c r="P48" s="1"/>
      <c r="Q48" s="1"/>
      <c r="R48" s="1"/>
      <c r="S48" s="206"/>
      <c r="T48" s="206"/>
      <c r="U48" s="206"/>
      <c r="V48" s="206"/>
      <c r="W48" s="206"/>
      <c r="X48" s="206"/>
      <c r="Y48" s="206"/>
      <c r="Z48" s="206"/>
      <c r="AA48" s="206"/>
      <c r="AB48" s="206"/>
      <c r="AC48" s="206"/>
      <c r="AD48" s="206"/>
      <c r="AE48" s="206"/>
      <c r="AF48" s="206"/>
      <c r="AG48" s="206"/>
    </row>
    <row r="49" spans="1:33" ht="15" x14ac:dyDescent="0.2">
      <c r="A49" s="1"/>
      <c r="B49" s="1"/>
      <c r="C49" s="1"/>
      <c r="D49" s="1"/>
      <c r="E49" s="1"/>
      <c r="F49" s="1"/>
      <c r="G49" s="1"/>
      <c r="H49" s="1"/>
      <c r="I49" s="1"/>
      <c r="J49" s="1"/>
      <c r="K49" s="1"/>
      <c r="L49" s="1"/>
      <c r="M49" s="1"/>
      <c r="N49" s="1"/>
      <c r="O49" s="1"/>
      <c r="P49" s="1"/>
      <c r="Q49" s="1"/>
      <c r="R49" s="1"/>
      <c r="S49" s="206"/>
      <c r="T49" s="206"/>
      <c r="U49" s="206"/>
      <c r="V49" s="206"/>
      <c r="W49" s="206"/>
      <c r="X49" s="206"/>
      <c r="Y49" s="206"/>
      <c r="Z49" s="206"/>
      <c r="AA49" s="206"/>
      <c r="AB49" s="206"/>
      <c r="AC49" s="206"/>
      <c r="AD49" s="206"/>
      <c r="AE49" s="206"/>
      <c r="AF49" s="206"/>
      <c r="AG49" s="206"/>
    </row>
    <row r="50" spans="1:33" ht="15" x14ac:dyDescent="0.2">
      <c r="A50" s="1"/>
      <c r="B50" s="1"/>
      <c r="C50" s="1"/>
      <c r="D50" s="1"/>
      <c r="E50" s="1"/>
      <c r="F50" s="1"/>
      <c r="G50" s="247"/>
      <c r="H50" s="1"/>
      <c r="I50" s="247"/>
      <c r="J50" s="1"/>
      <c r="K50" s="1"/>
      <c r="L50" s="1"/>
      <c r="M50" s="1"/>
      <c r="N50" s="1"/>
      <c r="O50" s="1"/>
      <c r="P50" s="1"/>
      <c r="Q50" s="1"/>
      <c r="R50" s="1"/>
      <c r="S50" s="206"/>
      <c r="T50" s="206"/>
      <c r="U50" s="206"/>
      <c r="V50" s="206"/>
      <c r="W50" s="206"/>
      <c r="X50" s="206"/>
      <c r="Y50" s="206"/>
      <c r="Z50" s="206"/>
      <c r="AA50" s="206"/>
      <c r="AB50" s="206"/>
      <c r="AC50" s="206"/>
      <c r="AD50" s="206"/>
      <c r="AE50" s="206"/>
      <c r="AF50" s="206"/>
      <c r="AG50" s="206"/>
    </row>
    <row r="51" spans="1:33" ht="15" x14ac:dyDescent="0.2">
      <c r="A51" s="247"/>
      <c r="B51" s="1"/>
      <c r="C51" s="247"/>
      <c r="D51" s="1"/>
      <c r="E51" s="247"/>
      <c r="F51" s="1"/>
      <c r="G51" s="1"/>
      <c r="H51" s="1"/>
      <c r="I51" s="1"/>
      <c r="J51" s="1"/>
      <c r="K51" s="1"/>
      <c r="L51" s="1"/>
      <c r="M51" s="1"/>
      <c r="N51" s="1"/>
      <c r="O51" s="1"/>
      <c r="P51" s="1"/>
      <c r="Q51" s="1"/>
      <c r="R51" s="1"/>
      <c r="S51" s="206"/>
      <c r="T51" s="206"/>
      <c r="U51" s="206"/>
      <c r="V51" s="206"/>
      <c r="W51" s="206"/>
      <c r="X51" s="206"/>
      <c r="Y51" s="206"/>
      <c r="Z51" s="206"/>
      <c r="AA51" s="206"/>
      <c r="AB51" s="206"/>
      <c r="AC51" s="206"/>
      <c r="AD51" s="206"/>
      <c r="AE51" s="206"/>
      <c r="AF51" s="206"/>
      <c r="AG51" s="206"/>
    </row>
    <row r="52" spans="1:33" ht="15" x14ac:dyDescent="0.2">
      <c r="A52" s="1"/>
      <c r="B52" s="1"/>
      <c r="C52" s="1"/>
      <c r="D52" s="1"/>
      <c r="E52" s="1"/>
      <c r="F52" s="1"/>
      <c r="G52" s="1"/>
      <c r="H52" s="1"/>
      <c r="I52" s="1"/>
      <c r="J52" s="1"/>
      <c r="K52" s="1"/>
      <c r="L52" s="1"/>
      <c r="M52" s="1"/>
      <c r="N52" s="1"/>
      <c r="O52" s="1"/>
      <c r="P52" s="1"/>
      <c r="Q52" s="1"/>
      <c r="R52" s="1"/>
      <c r="S52" s="206"/>
      <c r="T52" s="206"/>
      <c r="U52" s="206"/>
      <c r="V52" s="206"/>
      <c r="W52" s="206"/>
      <c r="X52" s="206"/>
      <c r="Y52" s="206"/>
      <c r="Z52" s="206"/>
      <c r="AA52" s="206"/>
      <c r="AB52" s="206"/>
      <c r="AC52" s="206"/>
      <c r="AD52" s="206"/>
      <c r="AE52" s="206"/>
      <c r="AF52" s="206"/>
      <c r="AG52" s="206"/>
    </row>
    <row r="53" spans="1:33" ht="15" x14ac:dyDescent="0.2">
      <c r="A53" s="1"/>
      <c r="B53" s="1"/>
      <c r="C53" s="1"/>
      <c r="D53" s="1"/>
      <c r="E53" s="1"/>
      <c r="F53" s="1"/>
      <c r="G53" s="247"/>
      <c r="H53" s="1"/>
      <c r="I53" s="247"/>
      <c r="J53" s="1"/>
      <c r="K53" s="1"/>
      <c r="L53" s="1"/>
      <c r="M53" s="1"/>
      <c r="N53" s="1"/>
      <c r="O53" s="1"/>
      <c r="P53" s="1"/>
      <c r="Q53" s="1"/>
      <c r="R53" s="1"/>
      <c r="S53" s="206"/>
      <c r="T53" s="206"/>
      <c r="U53" s="206"/>
      <c r="V53" s="206"/>
      <c r="W53" s="206"/>
      <c r="X53" s="206"/>
      <c r="Y53" s="206"/>
      <c r="Z53" s="206"/>
      <c r="AA53" s="206"/>
      <c r="AB53" s="206"/>
      <c r="AC53" s="206"/>
      <c r="AD53" s="206"/>
      <c r="AE53" s="206"/>
      <c r="AF53" s="206"/>
      <c r="AG53" s="206"/>
    </row>
    <row r="54" spans="1:33" ht="15" x14ac:dyDescent="0.2">
      <c r="A54" s="247"/>
      <c r="B54" s="1"/>
      <c r="C54" s="247"/>
      <c r="D54" s="1"/>
      <c r="E54" s="247"/>
      <c r="F54" s="1"/>
      <c r="G54" s="1"/>
      <c r="H54" s="1"/>
      <c r="I54" s="1"/>
      <c r="J54" s="1"/>
      <c r="K54" s="1"/>
      <c r="L54" s="1"/>
      <c r="M54" s="1"/>
      <c r="N54" s="1"/>
      <c r="O54" s="1"/>
      <c r="P54" s="1"/>
      <c r="Q54" s="1"/>
      <c r="R54" s="1"/>
      <c r="S54" s="206"/>
      <c r="T54" s="206"/>
      <c r="U54" s="206"/>
      <c r="V54" s="206"/>
      <c r="W54" s="206"/>
      <c r="X54" s="206"/>
      <c r="Y54" s="206"/>
      <c r="Z54" s="206"/>
      <c r="AA54" s="206"/>
      <c r="AB54" s="206"/>
      <c r="AC54" s="206"/>
      <c r="AD54" s="206"/>
      <c r="AE54" s="206"/>
      <c r="AF54" s="206"/>
      <c r="AG54" s="206"/>
    </row>
    <row r="55" spans="1:33" ht="15" x14ac:dyDescent="0.2">
      <c r="A55" s="1"/>
      <c r="B55" s="1"/>
      <c r="C55" s="1"/>
      <c r="D55" s="1"/>
      <c r="E55" s="1"/>
      <c r="F55" s="1"/>
      <c r="G55" s="1"/>
      <c r="H55" s="1"/>
      <c r="I55" s="1"/>
      <c r="J55" s="1"/>
      <c r="K55" s="1"/>
      <c r="L55" s="1"/>
      <c r="M55" s="1"/>
      <c r="N55" s="1"/>
      <c r="O55" s="1"/>
      <c r="P55" s="1"/>
      <c r="Q55" s="1"/>
      <c r="R55" s="1"/>
      <c r="S55" s="206"/>
      <c r="T55" s="206"/>
      <c r="U55" s="206"/>
      <c r="V55" s="206"/>
      <c r="W55" s="206"/>
      <c r="X55" s="206"/>
      <c r="Y55" s="206"/>
      <c r="Z55" s="206"/>
      <c r="AA55" s="206"/>
      <c r="AB55" s="206"/>
      <c r="AC55" s="206"/>
      <c r="AD55" s="206"/>
      <c r="AE55" s="206"/>
      <c r="AF55" s="206"/>
      <c r="AG55" s="206"/>
    </row>
    <row r="56" spans="1:33" ht="15" x14ac:dyDescent="0.2">
      <c r="A56" s="1"/>
      <c r="B56" s="1"/>
      <c r="C56" s="1"/>
      <c r="D56" s="1"/>
      <c r="E56" s="1"/>
      <c r="F56" s="1"/>
      <c r="G56" s="247"/>
      <c r="H56" s="1"/>
      <c r="I56" s="247"/>
      <c r="J56" s="1"/>
      <c r="K56" s="1"/>
      <c r="L56" s="1"/>
      <c r="M56" s="1"/>
      <c r="N56" s="1"/>
      <c r="O56" s="1"/>
      <c r="P56" s="1"/>
      <c r="Q56" s="1"/>
      <c r="R56" s="1"/>
      <c r="S56" s="206"/>
      <c r="T56" s="206"/>
      <c r="U56" s="206"/>
      <c r="V56" s="206"/>
      <c r="W56" s="206"/>
      <c r="X56" s="206"/>
      <c r="Y56" s="206"/>
      <c r="Z56" s="206"/>
      <c r="AA56" s="206"/>
      <c r="AB56" s="206"/>
      <c r="AC56" s="206"/>
      <c r="AD56" s="206"/>
      <c r="AE56" s="206"/>
      <c r="AF56" s="206"/>
      <c r="AG56" s="206"/>
    </row>
    <row r="57" spans="1:33" ht="15" x14ac:dyDescent="0.2">
      <c r="A57" s="247"/>
      <c r="B57" s="1"/>
      <c r="C57" s="247"/>
      <c r="D57" s="1"/>
      <c r="E57" s="247"/>
      <c r="F57" s="1"/>
      <c r="G57" s="1"/>
      <c r="H57" s="1"/>
      <c r="I57" s="1"/>
      <c r="J57" s="1"/>
      <c r="K57" s="1"/>
      <c r="L57" s="1"/>
      <c r="M57" s="1"/>
      <c r="N57" s="1"/>
      <c r="O57" s="1"/>
      <c r="P57" s="1"/>
      <c r="Q57" s="1"/>
      <c r="R57" s="1"/>
      <c r="S57" s="206"/>
      <c r="T57" s="206"/>
      <c r="U57" s="206"/>
      <c r="V57" s="206"/>
      <c r="W57" s="206"/>
      <c r="X57" s="206"/>
      <c r="Y57" s="206"/>
      <c r="Z57" s="206"/>
      <c r="AA57" s="206"/>
      <c r="AB57" s="206"/>
      <c r="AC57" s="206"/>
      <c r="AD57" s="206"/>
      <c r="AE57" s="206"/>
      <c r="AF57" s="206"/>
      <c r="AG57" s="206"/>
    </row>
    <row r="58" spans="1:33" ht="15" x14ac:dyDescent="0.2">
      <c r="A58" s="1"/>
      <c r="B58" s="1"/>
      <c r="C58" s="1"/>
      <c r="D58" s="1"/>
      <c r="E58" s="1"/>
      <c r="F58" s="1"/>
      <c r="G58" s="1"/>
      <c r="H58" s="1"/>
      <c r="I58" s="1"/>
      <c r="J58" s="1"/>
      <c r="K58" s="1"/>
      <c r="L58" s="1"/>
      <c r="M58" s="1"/>
      <c r="N58" s="1"/>
      <c r="O58" s="1"/>
      <c r="P58" s="1"/>
      <c r="Q58" s="1"/>
      <c r="R58" s="1"/>
      <c r="S58" s="206"/>
      <c r="T58" s="206"/>
      <c r="U58" s="206"/>
      <c r="V58" s="206"/>
      <c r="W58" s="206"/>
      <c r="X58" s="206"/>
      <c r="Y58" s="206"/>
      <c r="Z58" s="206"/>
      <c r="AA58" s="206"/>
      <c r="AB58" s="206"/>
      <c r="AC58" s="206"/>
      <c r="AD58" s="206"/>
      <c r="AE58" s="206"/>
      <c r="AF58" s="206"/>
      <c r="AG58" s="206"/>
    </row>
    <row r="59" spans="1:33" ht="15" x14ac:dyDescent="0.2">
      <c r="A59" s="1"/>
      <c r="B59" s="1"/>
      <c r="C59" s="1"/>
      <c r="D59" s="1"/>
      <c r="E59" s="1"/>
      <c r="F59" s="1"/>
      <c r="G59" s="247"/>
      <c r="H59" s="1"/>
      <c r="I59" s="247"/>
      <c r="J59" s="1"/>
      <c r="K59" s="1"/>
      <c r="L59" s="1"/>
      <c r="M59" s="1"/>
      <c r="N59" s="1"/>
      <c r="O59" s="1"/>
      <c r="P59" s="1"/>
      <c r="Q59" s="1"/>
      <c r="R59" s="1"/>
      <c r="S59" s="206"/>
      <c r="T59" s="206"/>
      <c r="U59" s="206"/>
      <c r="V59" s="206"/>
      <c r="W59" s="206"/>
      <c r="X59" s="206"/>
      <c r="Y59" s="206"/>
      <c r="Z59" s="206"/>
      <c r="AA59" s="206"/>
      <c r="AB59" s="206"/>
      <c r="AC59" s="206"/>
      <c r="AD59" s="206"/>
      <c r="AE59" s="206"/>
      <c r="AF59" s="206"/>
      <c r="AG59" s="206"/>
    </row>
    <row r="60" spans="1:33" ht="15" x14ac:dyDescent="0.2">
      <c r="A60" s="247"/>
      <c r="B60" s="1"/>
      <c r="C60" s="247"/>
      <c r="D60" s="1"/>
      <c r="E60" s="247"/>
      <c r="F60" s="1"/>
      <c r="G60" s="1"/>
      <c r="H60" s="1"/>
      <c r="I60" s="1"/>
      <c r="J60" s="1"/>
      <c r="K60" s="1"/>
      <c r="L60" s="1"/>
      <c r="M60" s="1"/>
      <c r="N60" s="1"/>
      <c r="O60" s="1"/>
      <c r="P60" s="1"/>
      <c r="Q60" s="1"/>
      <c r="R60" s="1"/>
      <c r="S60" s="206"/>
      <c r="T60" s="206"/>
      <c r="U60" s="206"/>
      <c r="V60" s="206"/>
      <c r="W60" s="206"/>
      <c r="X60" s="206"/>
      <c r="Y60" s="206"/>
      <c r="Z60" s="206"/>
      <c r="AA60" s="206"/>
      <c r="AB60" s="206"/>
      <c r="AC60" s="206"/>
      <c r="AD60" s="206"/>
      <c r="AE60" s="206"/>
      <c r="AF60" s="206"/>
      <c r="AG60" s="206"/>
    </row>
    <row r="61" spans="1:33" ht="15" x14ac:dyDescent="0.2">
      <c r="A61" s="1"/>
      <c r="B61" s="1"/>
      <c r="C61" s="1"/>
      <c r="D61" s="1"/>
      <c r="E61" s="1"/>
      <c r="F61" s="1"/>
      <c r="G61" s="1"/>
      <c r="H61" s="1"/>
      <c r="I61" s="1"/>
      <c r="J61" s="1"/>
      <c r="K61" s="1"/>
      <c r="L61" s="1"/>
      <c r="M61" s="1"/>
      <c r="N61" s="1"/>
      <c r="O61" s="1"/>
      <c r="P61" s="1"/>
      <c r="Q61" s="1"/>
      <c r="R61" s="1"/>
      <c r="S61" s="206"/>
      <c r="T61" s="206"/>
      <c r="U61" s="206"/>
      <c r="V61" s="206"/>
      <c r="W61" s="206"/>
      <c r="X61" s="206"/>
      <c r="Y61" s="206"/>
      <c r="Z61" s="206"/>
      <c r="AA61" s="206"/>
      <c r="AB61" s="206"/>
      <c r="AC61" s="206"/>
      <c r="AD61" s="206"/>
      <c r="AE61" s="206"/>
      <c r="AF61" s="206"/>
      <c r="AG61" s="206"/>
    </row>
    <row r="62" spans="1:33" ht="15" x14ac:dyDescent="0.2">
      <c r="A62" s="1"/>
      <c r="B62" s="1"/>
      <c r="C62" s="1"/>
      <c r="D62" s="1"/>
      <c r="E62" s="1"/>
      <c r="F62" s="1"/>
      <c r="G62" s="247"/>
      <c r="H62" s="1"/>
      <c r="I62" s="247"/>
      <c r="J62" s="1"/>
      <c r="K62" s="1"/>
      <c r="L62" s="1"/>
      <c r="M62" s="1"/>
      <c r="N62" s="1"/>
      <c r="O62" s="1"/>
      <c r="P62" s="1"/>
      <c r="Q62" s="1"/>
      <c r="R62" s="1"/>
      <c r="S62" s="206"/>
      <c r="T62" s="206"/>
      <c r="U62" s="206"/>
      <c r="V62" s="206"/>
      <c r="W62" s="206"/>
      <c r="X62" s="206"/>
      <c r="Y62" s="206"/>
      <c r="Z62" s="206"/>
      <c r="AA62" s="206"/>
      <c r="AB62" s="206"/>
      <c r="AC62" s="206"/>
      <c r="AD62" s="206"/>
      <c r="AE62" s="206"/>
      <c r="AF62" s="206"/>
      <c r="AG62" s="206"/>
    </row>
    <row r="63" spans="1:33" ht="15" x14ac:dyDescent="0.2">
      <c r="A63" s="247"/>
      <c r="B63" s="1"/>
      <c r="C63" s="247"/>
      <c r="D63" s="1"/>
      <c r="E63" s="247"/>
      <c r="F63" s="1"/>
      <c r="G63" s="1"/>
      <c r="H63" s="1"/>
      <c r="I63" s="1"/>
      <c r="J63" s="1"/>
      <c r="K63" s="1"/>
      <c r="L63" s="1"/>
      <c r="M63" s="1"/>
      <c r="N63" s="1"/>
      <c r="O63" s="1"/>
      <c r="P63" s="1"/>
      <c r="Q63" s="1"/>
      <c r="R63" s="1"/>
      <c r="S63" s="206"/>
      <c r="T63" s="206"/>
      <c r="U63" s="206"/>
      <c r="V63" s="206"/>
      <c r="W63" s="206"/>
      <c r="X63" s="206"/>
      <c r="Y63" s="206"/>
      <c r="Z63" s="206"/>
      <c r="AA63" s="206"/>
      <c r="AB63" s="206"/>
      <c r="AC63" s="206"/>
      <c r="AD63" s="206"/>
      <c r="AE63" s="206"/>
      <c r="AF63" s="206"/>
      <c r="AG63" s="206"/>
    </row>
    <row r="64" spans="1:33" ht="15" x14ac:dyDescent="0.2">
      <c r="A64" s="1"/>
      <c r="B64" s="1"/>
      <c r="C64" s="1"/>
      <c r="D64" s="1"/>
      <c r="E64" s="1"/>
      <c r="F64" s="1"/>
      <c r="G64" s="1"/>
      <c r="H64" s="1"/>
      <c r="I64" s="1"/>
      <c r="J64" s="1"/>
      <c r="K64" s="1"/>
      <c r="L64" s="1"/>
      <c r="M64" s="1"/>
      <c r="N64" s="1"/>
      <c r="O64" s="1"/>
      <c r="P64" s="1"/>
      <c r="Q64" s="1"/>
      <c r="R64" s="1"/>
      <c r="S64" s="206"/>
      <c r="T64" s="206"/>
      <c r="U64" s="206"/>
      <c r="V64" s="206"/>
      <c r="W64" s="206"/>
      <c r="X64" s="206"/>
      <c r="Y64" s="206"/>
      <c r="Z64" s="206"/>
      <c r="AA64" s="206"/>
      <c r="AB64" s="206"/>
      <c r="AC64" s="206"/>
      <c r="AD64" s="206"/>
      <c r="AE64" s="206"/>
      <c r="AF64" s="206"/>
      <c r="AG64" s="206"/>
    </row>
    <row r="65" spans="1:33" ht="15" x14ac:dyDescent="0.2">
      <c r="A65" s="1"/>
      <c r="B65" s="1"/>
      <c r="C65" s="1"/>
      <c r="D65" s="1"/>
      <c r="E65" s="1"/>
      <c r="F65" s="1"/>
      <c r="G65" s="247"/>
      <c r="H65" s="1"/>
      <c r="I65" s="247"/>
      <c r="J65" s="1"/>
      <c r="K65" s="1"/>
      <c r="L65" s="1"/>
      <c r="M65" s="1"/>
      <c r="N65" s="1"/>
      <c r="O65" s="1"/>
      <c r="P65" s="1"/>
      <c r="Q65" s="1"/>
      <c r="R65" s="1"/>
      <c r="S65" s="206"/>
      <c r="T65" s="206"/>
      <c r="U65" s="206"/>
      <c r="V65" s="206"/>
      <c r="W65" s="206"/>
      <c r="X65" s="206"/>
      <c r="Y65" s="206"/>
      <c r="Z65" s="206"/>
      <c r="AA65" s="206"/>
      <c r="AB65" s="206"/>
      <c r="AC65" s="206"/>
      <c r="AD65" s="206"/>
      <c r="AE65" s="206"/>
      <c r="AF65" s="206"/>
      <c r="AG65" s="206"/>
    </row>
    <row r="66" spans="1:33" ht="15" x14ac:dyDescent="0.2">
      <c r="A66" s="247"/>
      <c r="B66" s="1"/>
      <c r="C66" s="247"/>
      <c r="D66" s="1"/>
      <c r="E66" s="247"/>
      <c r="F66" s="1"/>
      <c r="G66" s="1"/>
      <c r="H66" s="1"/>
      <c r="I66" s="1"/>
      <c r="J66" s="1"/>
      <c r="K66" s="1"/>
      <c r="L66" s="1"/>
      <c r="M66" s="1"/>
      <c r="N66" s="1"/>
      <c r="O66" s="1"/>
      <c r="P66" s="1"/>
      <c r="Q66" s="1"/>
      <c r="R66" s="1"/>
      <c r="S66" s="206"/>
      <c r="T66" s="206"/>
      <c r="U66" s="206"/>
      <c r="V66" s="206"/>
      <c r="W66" s="206"/>
      <c r="X66" s="206"/>
      <c r="Y66" s="206"/>
      <c r="Z66" s="206"/>
      <c r="AA66" s="206"/>
      <c r="AB66" s="206"/>
      <c r="AC66" s="206"/>
      <c r="AD66" s="206"/>
      <c r="AE66" s="206"/>
      <c r="AF66" s="206"/>
      <c r="AG66" s="206"/>
    </row>
    <row r="67" spans="1:33" ht="15" x14ac:dyDescent="0.2">
      <c r="A67" s="1"/>
      <c r="B67" s="1"/>
      <c r="C67" s="1"/>
      <c r="D67" s="1"/>
      <c r="E67" s="1"/>
      <c r="F67" s="1"/>
      <c r="G67" s="1"/>
      <c r="H67" s="1"/>
      <c r="I67" s="1"/>
      <c r="J67" s="1"/>
      <c r="K67" s="1"/>
      <c r="L67" s="1"/>
      <c r="M67" s="1"/>
      <c r="N67" s="1"/>
      <c r="O67" s="1"/>
      <c r="P67" s="1"/>
      <c r="Q67" s="1"/>
      <c r="R67" s="1"/>
      <c r="S67" s="206"/>
      <c r="T67" s="206"/>
      <c r="U67" s="206"/>
      <c r="V67" s="206"/>
      <c r="W67" s="206"/>
      <c r="X67" s="206"/>
      <c r="Y67" s="206"/>
      <c r="Z67" s="206"/>
      <c r="AA67" s="206"/>
      <c r="AB67" s="206"/>
      <c r="AC67" s="206"/>
      <c r="AD67" s="206"/>
      <c r="AE67" s="206"/>
      <c r="AF67" s="206"/>
      <c r="AG67" s="206"/>
    </row>
    <row r="68" spans="1:33" ht="15" x14ac:dyDescent="0.2">
      <c r="A68" s="1"/>
      <c r="B68" s="1"/>
      <c r="C68" s="1"/>
      <c r="D68" s="1"/>
      <c r="E68" s="1"/>
      <c r="F68" s="1"/>
      <c r="G68" s="247"/>
      <c r="H68" s="1"/>
      <c r="I68" s="247"/>
      <c r="J68" s="1"/>
      <c r="K68" s="1"/>
      <c r="L68" s="1"/>
      <c r="M68" s="1"/>
      <c r="N68" s="1"/>
      <c r="O68" s="1"/>
      <c r="P68" s="1"/>
      <c r="Q68" s="1"/>
      <c r="R68" s="1"/>
      <c r="S68" s="206"/>
      <c r="T68" s="206"/>
      <c r="U68" s="206"/>
      <c r="V68" s="206"/>
      <c r="W68" s="206"/>
      <c r="X68" s="206"/>
      <c r="Y68" s="206"/>
      <c r="Z68" s="206"/>
      <c r="AA68" s="206"/>
      <c r="AB68" s="206"/>
      <c r="AC68" s="206"/>
      <c r="AD68" s="206"/>
      <c r="AE68" s="206"/>
      <c r="AF68" s="206"/>
      <c r="AG68" s="206"/>
    </row>
    <row r="69" spans="1:33" ht="15" x14ac:dyDescent="0.2">
      <c r="A69" s="247"/>
      <c r="B69" s="1"/>
      <c r="C69" s="247"/>
      <c r="D69" s="1"/>
      <c r="E69" s="247"/>
      <c r="F69" s="1"/>
      <c r="G69" s="248"/>
      <c r="H69" s="206"/>
      <c r="I69" s="206"/>
      <c r="J69" s="1"/>
      <c r="K69" s="1"/>
      <c r="L69" s="1"/>
      <c r="M69" s="1"/>
      <c r="N69" s="1"/>
      <c r="O69" s="1"/>
      <c r="P69" s="1"/>
      <c r="Q69" s="1"/>
      <c r="R69" s="1"/>
      <c r="S69" s="206"/>
      <c r="T69" s="206"/>
      <c r="U69" s="206"/>
      <c r="V69" s="206"/>
      <c r="W69" s="206"/>
      <c r="X69" s="206"/>
      <c r="Y69" s="206"/>
      <c r="Z69" s="206"/>
      <c r="AA69" s="206"/>
      <c r="AB69" s="206"/>
      <c r="AC69" s="206"/>
      <c r="AD69" s="206"/>
      <c r="AE69" s="206"/>
      <c r="AF69" s="206"/>
      <c r="AG69" s="206"/>
    </row>
    <row r="70" spans="1:33" ht="15" x14ac:dyDescent="0.2">
      <c r="A70" s="1"/>
      <c r="B70" s="1"/>
      <c r="C70" s="1"/>
      <c r="D70" s="1"/>
      <c r="E70" s="1"/>
      <c r="F70" s="1"/>
      <c r="G70" s="248"/>
      <c r="H70" s="206"/>
      <c r="I70" s="206"/>
      <c r="J70" s="1"/>
      <c r="K70" s="206"/>
      <c r="L70" s="206"/>
      <c r="M70" s="206"/>
      <c r="N70" s="206"/>
      <c r="O70" s="206"/>
      <c r="P70" s="206"/>
      <c r="Q70" s="206"/>
      <c r="R70" s="206"/>
      <c r="S70" s="206"/>
      <c r="T70" s="206"/>
      <c r="U70" s="206"/>
      <c r="V70" s="206"/>
      <c r="W70" s="206"/>
      <c r="X70" s="206"/>
      <c r="Y70" s="206"/>
      <c r="Z70" s="206"/>
      <c r="AA70" s="206"/>
      <c r="AB70" s="206"/>
      <c r="AC70" s="206"/>
      <c r="AD70" s="206"/>
      <c r="AE70" s="206"/>
      <c r="AF70" s="206"/>
      <c r="AG70" s="206"/>
    </row>
    <row r="71" spans="1:33" ht="15" x14ac:dyDescent="0.2">
      <c r="A71" s="1"/>
      <c r="B71" s="1"/>
      <c r="C71" s="1"/>
      <c r="D71" s="1"/>
      <c r="E71" s="1"/>
      <c r="F71" s="1"/>
      <c r="G71" s="248"/>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row>
    <row r="72" spans="1:33" ht="15" x14ac:dyDescent="0.2">
      <c r="A72" s="206"/>
      <c r="B72" s="248"/>
      <c r="C72" s="248"/>
      <c r="D72" s="248"/>
      <c r="E72" s="248"/>
      <c r="F72" s="206"/>
      <c r="G72" s="248"/>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row>
    <row r="73" spans="1:33" ht="15" x14ac:dyDescent="0.2">
      <c r="A73" s="206"/>
      <c r="B73" s="248"/>
      <c r="C73" s="248"/>
      <c r="D73" s="248"/>
      <c r="E73" s="248"/>
      <c r="F73" s="206"/>
      <c r="G73" s="248"/>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row>
    <row r="74" spans="1:33" ht="15" x14ac:dyDescent="0.2">
      <c r="A74" s="206"/>
      <c r="B74" s="248"/>
      <c r="C74" s="248"/>
      <c r="D74" s="248"/>
      <c r="E74" s="248"/>
      <c r="F74" s="206"/>
      <c r="G74" s="248"/>
      <c r="H74" s="206"/>
      <c r="I74" s="206"/>
      <c r="J74" s="206"/>
      <c r="K74" s="206"/>
      <c r="L74" s="206"/>
      <c r="M74" s="206"/>
      <c r="N74" s="206"/>
      <c r="O74" s="206"/>
      <c r="P74" s="206"/>
      <c r="Q74" s="206"/>
      <c r="R74" s="206"/>
      <c r="S74" s="206"/>
      <c r="T74" s="206"/>
      <c r="U74" s="206"/>
      <c r="V74" s="206"/>
      <c r="W74" s="206"/>
      <c r="X74" s="206"/>
      <c r="Y74" s="206"/>
      <c r="Z74" s="206"/>
      <c r="AA74" s="206"/>
      <c r="AB74" s="206"/>
      <c r="AC74" s="206"/>
      <c r="AD74" s="206"/>
      <c r="AE74" s="206"/>
      <c r="AF74" s="206"/>
      <c r="AG74" s="206"/>
    </row>
    <row r="75" spans="1:33" ht="15" x14ac:dyDescent="0.2">
      <c r="A75" s="206"/>
      <c r="B75" s="248"/>
      <c r="C75" s="248"/>
      <c r="D75" s="248"/>
      <c r="E75" s="248"/>
      <c r="F75" s="206"/>
      <c r="G75" s="248"/>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row>
    <row r="76" spans="1:33" ht="15" x14ac:dyDescent="0.2">
      <c r="A76" s="206"/>
      <c r="B76" s="248"/>
      <c r="C76" s="248"/>
      <c r="D76" s="248"/>
      <c r="E76" s="248"/>
      <c r="F76" s="206"/>
      <c r="G76" s="248"/>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row>
    <row r="77" spans="1:33" ht="15" x14ac:dyDescent="0.2">
      <c r="A77" s="206"/>
      <c r="B77" s="248"/>
      <c r="C77" s="248"/>
      <c r="D77" s="248"/>
      <c r="E77" s="248"/>
      <c r="F77" s="206"/>
      <c r="G77" s="248"/>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row>
    <row r="78" spans="1:33" ht="15" x14ac:dyDescent="0.2">
      <c r="A78" s="206"/>
      <c r="B78" s="248"/>
      <c r="C78" s="248"/>
      <c r="D78" s="248"/>
      <c r="E78" s="248"/>
      <c r="F78" s="206"/>
      <c r="G78" s="248"/>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row>
    <row r="79" spans="1:33" ht="15" x14ac:dyDescent="0.2">
      <c r="A79" s="206"/>
      <c r="B79" s="248"/>
      <c r="C79" s="248"/>
      <c r="D79" s="248"/>
      <c r="E79" s="248"/>
      <c r="F79" s="206"/>
      <c r="G79" s="248"/>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row>
    <row r="80" spans="1:33" ht="15" x14ac:dyDescent="0.2">
      <c r="A80" s="206"/>
      <c r="B80" s="248"/>
      <c r="C80" s="248"/>
      <c r="D80" s="248"/>
      <c r="E80" s="248"/>
      <c r="F80" s="206"/>
      <c r="G80" s="248"/>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row>
    <row r="81" spans="1:33" ht="15" x14ac:dyDescent="0.2">
      <c r="A81" s="206"/>
      <c r="B81" s="248"/>
      <c r="C81" s="248"/>
      <c r="D81" s="248"/>
      <c r="E81" s="248"/>
      <c r="F81" s="206"/>
      <c r="G81" s="248"/>
      <c r="H81" s="206"/>
      <c r="I81" s="206"/>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row>
    <row r="82" spans="1:33" ht="15" x14ac:dyDescent="0.2">
      <c r="A82" s="206"/>
      <c r="B82" s="248"/>
      <c r="C82" s="248"/>
      <c r="D82" s="248"/>
      <c r="E82" s="248"/>
      <c r="F82" s="206"/>
      <c r="G82" s="248"/>
      <c r="H82" s="206"/>
      <c r="I82" s="206"/>
      <c r="J82" s="206"/>
      <c r="K82" s="206"/>
      <c r="L82" s="206"/>
      <c r="M82" s="206"/>
      <c r="N82" s="206"/>
      <c r="O82" s="206"/>
      <c r="P82" s="206"/>
      <c r="Q82" s="206"/>
      <c r="R82" s="206"/>
      <c r="S82" s="206"/>
      <c r="T82" s="206"/>
      <c r="U82" s="206"/>
      <c r="V82" s="206"/>
      <c r="W82" s="206"/>
      <c r="X82" s="206"/>
      <c r="Y82" s="206"/>
      <c r="Z82" s="206"/>
      <c r="AA82" s="206"/>
      <c r="AB82" s="206"/>
      <c r="AC82" s="206"/>
      <c r="AD82" s="206"/>
      <c r="AE82" s="206"/>
      <c r="AF82" s="206"/>
      <c r="AG82" s="206"/>
    </row>
    <row r="83" spans="1:33" ht="15" x14ac:dyDescent="0.2">
      <c r="A83" s="206"/>
      <c r="B83" s="248"/>
      <c r="C83" s="248"/>
      <c r="D83" s="248"/>
      <c r="E83" s="248"/>
      <c r="F83" s="206"/>
      <c r="G83" s="248"/>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row>
    <row r="84" spans="1:33" ht="15" x14ac:dyDescent="0.2">
      <c r="A84" s="206"/>
      <c r="B84" s="248"/>
      <c r="C84" s="248"/>
      <c r="D84" s="248"/>
      <c r="E84" s="248"/>
      <c r="F84" s="206"/>
      <c r="G84" s="248"/>
      <c r="H84" s="206"/>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row>
    <row r="85" spans="1:33" ht="15" x14ac:dyDescent="0.2">
      <c r="A85" s="206"/>
      <c r="B85" s="248"/>
      <c r="C85" s="248"/>
      <c r="D85" s="248"/>
      <c r="E85" s="248"/>
      <c r="F85" s="206"/>
      <c r="G85" s="248"/>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row>
    <row r="86" spans="1:33" ht="15" x14ac:dyDescent="0.2">
      <c r="A86" s="206"/>
      <c r="B86" s="248"/>
      <c r="C86" s="248"/>
      <c r="D86" s="248"/>
      <c r="E86" s="248"/>
      <c r="F86" s="206"/>
      <c r="G86" s="248"/>
      <c r="H86" s="206"/>
      <c r="I86" s="206"/>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row>
    <row r="87" spans="1:33" ht="15" x14ac:dyDescent="0.2">
      <c r="A87" s="206"/>
      <c r="B87" s="248"/>
      <c r="C87" s="248"/>
      <c r="D87" s="248"/>
      <c r="E87" s="248"/>
      <c r="F87" s="206"/>
      <c r="G87" s="248"/>
      <c r="H87" s="206"/>
      <c r="I87" s="206"/>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row>
    <row r="88" spans="1:33" ht="15" x14ac:dyDescent="0.2">
      <c r="A88" s="206"/>
      <c r="B88" s="248"/>
      <c r="C88" s="248"/>
      <c r="D88" s="248"/>
      <c r="E88" s="248"/>
      <c r="F88" s="206"/>
      <c r="G88" s="248"/>
      <c r="H88" s="206"/>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row>
    <row r="89" spans="1:33" ht="15" x14ac:dyDescent="0.2">
      <c r="A89" s="206"/>
      <c r="B89" s="248"/>
      <c r="C89" s="248"/>
      <c r="D89" s="248"/>
      <c r="E89" s="248"/>
      <c r="F89" s="206"/>
      <c r="G89" s="248"/>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row>
    <row r="90" spans="1:33" ht="15" x14ac:dyDescent="0.2">
      <c r="A90" s="206"/>
      <c r="B90" s="248"/>
      <c r="C90" s="248"/>
      <c r="D90" s="248"/>
      <c r="E90" s="248"/>
      <c r="F90" s="206"/>
      <c r="G90" s="248"/>
      <c r="H90" s="206"/>
      <c r="I90" s="206"/>
      <c r="J90" s="206"/>
      <c r="K90" s="206"/>
      <c r="L90" s="206"/>
      <c r="M90" s="206"/>
      <c r="N90" s="206"/>
      <c r="O90" s="206"/>
      <c r="P90" s="206"/>
      <c r="Q90" s="206"/>
      <c r="R90" s="206"/>
      <c r="S90" s="206"/>
      <c r="T90" s="206"/>
      <c r="U90" s="206"/>
      <c r="V90" s="206"/>
      <c r="W90" s="206"/>
      <c r="X90" s="206"/>
      <c r="Y90" s="206"/>
      <c r="Z90" s="206"/>
      <c r="AA90" s="206"/>
      <c r="AB90" s="206"/>
      <c r="AC90" s="206"/>
      <c r="AD90" s="206"/>
      <c r="AE90" s="206"/>
      <c r="AF90" s="206"/>
      <c r="AG90" s="206"/>
    </row>
    <row r="91" spans="1:33" ht="15" x14ac:dyDescent="0.2">
      <c r="A91" s="206"/>
      <c r="B91" s="248"/>
      <c r="C91" s="248"/>
      <c r="D91" s="248"/>
      <c r="E91" s="248"/>
      <c r="F91" s="206"/>
      <c r="G91" s="248"/>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row>
    <row r="92" spans="1:33" ht="15" x14ac:dyDescent="0.2">
      <c r="A92" s="206"/>
      <c r="B92" s="248"/>
      <c r="C92" s="248"/>
      <c r="D92" s="248"/>
      <c r="E92" s="248"/>
      <c r="F92" s="206"/>
      <c r="G92" s="248"/>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row>
    <row r="93" spans="1:33" ht="15" x14ac:dyDescent="0.2">
      <c r="A93" s="206"/>
      <c r="B93" s="248"/>
      <c r="C93" s="248"/>
      <c r="D93" s="248"/>
      <c r="E93" s="248"/>
      <c r="F93" s="206"/>
      <c r="G93" s="248"/>
      <c r="H93" s="206"/>
      <c r="I93" s="206"/>
      <c r="J93" s="206"/>
      <c r="K93" s="206"/>
      <c r="L93" s="206"/>
      <c r="M93" s="206"/>
      <c r="N93" s="206"/>
      <c r="O93" s="206"/>
      <c r="P93" s="206"/>
      <c r="Q93" s="206"/>
      <c r="R93" s="206"/>
      <c r="S93" s="206"/>
      <c r="T93" s="206"/>
      <c r="U93" s="206"/>
      <c r="V93" s="206"/>
      <c r="W93" s="206"/>
      <c r="X93" s="206"/>
      <c r="Y93" s="206"/>
      <c r="Z93" s="206"/>
    </row>
    <row r="94" spans="1:33" ht="15" x14ac:dyDescent="0.2">
      <c r="A94" s="206"/>
      <c r="B94" s="248"/>
      <c r="C94" s="248"/>
      <c r="D94" s="248"/>
      <c r="E94" s="248"/>
      <c r="F94" s="206"/>
      <c r="G94" s="248"/>
      <c r="H94" s="206"/>
      <c r="I94" s="206"/>
      <c r="J94" s="206"/>
      <c r="K94" s="206"/>
      <c r="L94" s="206"/>
      <c r="M94" s="206"/>
      <c r="N94" s="206"/>
      <c r="O94" s="206"/>
      <c r="P94" s="206"/>
      <c r="Q94" s="206"/>
      <c r="R94" s="206"/>
      <c r="S94" s="206"/>
      <c r="T94" s="206"/>
      <c r="U94" s="206"/>
      <c r="V94" s="206"/>
      <c r="W94" s="206"/>
      <c r="X94" s="206"/>
      <c r="Y94" s="206"/>
      <c r="Z94" s="206"/>
    </row>
    <row r="95" spans="1:33" ht="15" x14ac:dyDescent="0.2">
      <c r="A95" s="206"/>
      <c r="B95" s="248"/>
      <c r="C95" s="248"/>
      <c r="D95" s="248"/>
      <c r="E95" s="248"/>
      <c r="F95" s="206"/>
      <c r="G95" s="248"/>
      <c r="H95" s="206"/>
      <c r="I95" s="206"/>
      <c r="J95" s="206"/>
      <c r="K95" s="206"/>
      <c r="L95" s="206"/>
      <c r="M95" s="206"/>
      <c r="N95" s="206"/>
      <c r="O95" s="206"/>
      <c r="P95" s="206"/>
      <c r="Q95" s="206"/>
      <c r="R95" s="206"/>
      <c r="S95" s="206"/>
      <c r="T95" s="206"/>
      <c r="U95" s="206"/>
      <c r="V95" s="206"/>
      <c r="W95" s="206"/>
      <c r="X95" s="206"/>
      <c r="Y95" s="206"/>
      <c r="Z95" s="206"/>
    </row>
    <row r="96" spans="1:33" ht="15" x14ac:dyDescent="0.2">
      <c r="A96" s="206"/>
      <c r="B96" s="248"/>
      <c r="C96" s="248"/>
      <c r="D96" s="248"/>
      <c r="E96" s="248"/>
      <c r="F96" s="206"/>
      <c r="G96" s="248"/>
      <c r="H96" s="206"/>
      <c r="I96" s="206"/>
      <c r="J96" s="206"/>
      <c r="K96" s="206"/>
      <c r="L96" s="206"/>
      <c r="M96" s="206"/>
      <c r="N96" s="206"/>
      <c r="O96" s="206"/>
      <c r="P96" s="206"/>
      <c r="Q96" s="206"/>
      <c r="R96" s="206"/>
      <c r="S96" s="206"/>
      <c r="T96" s="206"/>
      <c r="U96" s="206"/>
      <c r="V96" s="206"/>
      <c r="W96" s="206"/>
      <c r="X96" s="206"/>
      <c r="Y96" s="206"/>
      <c r="Z96" s="206"/>
    </row>
    <row r="97" spans="1:26" ht="15" x14ac:dyDescent="0.2">
      <c r="A97" s="206"/>
      <c r="B97" s="248"/>
      <c r="C97" s="248"/>
      <c r="D97" s="248"/>
      <c r="E97" s="248"/>
      <c r="F97" s="206"/>
      <c r="G97" s="248"/>
      <c r="H97" s="206"/>
      <c r="I97" s="206"/>
      <c r="J97" s="206"/>
      <c r="K97" s="206"/>
      <c r="L97" s="206"/>
      <c r="M97" s="206"/>
      <c r="N97" s="206"/>
      <c r="O97" s="206"/>
      <c r="P97" s="206"/>
      <c r="Q97" s="206"/>
      <c r="R97" s="206"/>
      <c r="S97" s="206"/>
      <c r="T97" s="206"/>
      <c r="U97" s="206"/>
      <c r="V97" s="206"/>
      <c r="W97" s="206"/>
      <c r="X97" s="206"/>
      <c r="Y97" s="206"/>
      <c r="Z97" s="206"/>
    </row>
    <row r="98" spans="1:26" ht="15" x14ac:dyDescent="0.2">
      <c r="A98" s="206"/>
      <c r="B98" s="248"/>
      <c r="C98" s="248"/>
      <c r="D98" s="248"/>
      <c r="E98" s="248"/>
      <c r="F98" s="206"/>
      <c r="G98" s="248"/>
      <c r="H98" s="206"/>
      <c r="I98" s="206"/>
      <c r="J98" s="206"/>
      <c r="K98" s="206"/>
      <c r="L98" s="206"/>
      <c r="M98" s="206"/>
      <c r="N98" s="206"/>
      <c r="O98" s="206"/>
      <c r="P98" s="206"/>
      <c r="Q98" s="206"/>
      <c r="R98" s="206"/>
      <c r="S98" s="206"/>
      <c r="T98" s="206"/>
      <c r="U98" s="206"/>
      <c r="V98" s="206"/>
      <c r="W98" s="206"/>
      <c r="X98" s="206"/>
      <c r="Y98" s="206"/>
      <c r="Z98" s="206"/>
    </row>
    <row r="99" spans="1:26" ht="15" x14ac:dyDescent="0.2">
      <c r="A99" s="206"/>
      <c r="B99" s="248"/>
      <c r="C99" s="248"/>
      <c r="D99" s="248"/>
      <c r="E99" s="248"/>
      <c r="F99" s="206"/>
      <c r="G99" s="248"/>
      <c r="H99" s="206"/>
      <c r="I99" s="206"/>
      <c r="J99" s="206"/>
      <c r="K99" s="206"/>
      <c r="L99" s="206"/>
      <c r="M99" s="206"/>
      <c r="N99" s="206"/>
      <c r="O99" s="206"/>
      <c r="P99" s="206"/>
      <c r="Q99" s="206"/>
      <c r="R99" s="206"/>
      <c r="S99" s="206"/>
      <c r="T99" s="206"/>
      <c r="U99" s="206"/>
      <c r="V99" s="206"/>
      <c r="W99" s="206"/>
      <c r="X99" s="206"/>
      <c r="Y99" s="206"/>
      <c r="Z99" s="206"/>
    </row>
    <row r="100" spans="1:26" ht="15" x14ac:dyDescent="0.2">
      <c r="A100" s="206"/>
      <c r="B100" s="248"/>
      <c r="C100" s="248"/>
      <c r="D100" s="248"/>
      <c r="E100" s="248"/>
      <c r="F100" s="206"/>
      <c r="G100" s="248"/>
      <c r="H100" s="206"/>
      <c r="I100" s="206"/>
      <c r="J100" s="206"/>
      <c r="K100" s="206"/>
      <c r="L100" s="206"/>
      <c r="M100" s="206"/>
      <c r="N100" s="206"/>
      <c r="O100" s="206"/>
      <c r="P100" s="206"/>
      <c r="Q100" s="206"/>
      <c r="R100" s="206"/>
      <c r="S100" s="206"/>
      <c r="T100" s="206"/>
      <c r="U100" s="206"/>
      <c r="V100" s="206"/>
      <c r="W100" s="206"/>
      <c r="X100" s="206"/>
      <c r="Y100" s="206"/>
      <c r="Z100" s="206"/>
    </row>
    <row r="101" spans="1:26" ht="15" x14ac:dyDescent="0.2">
      <c r="A101" s="206"/>
      <c r="B101" s="248"/>
      <c r="C101" s="248"/>
      <c r="D101" s="248"/>
      <c r="E101" s="248"/>
      <c r="F101" s="206"/>
      <c r="G101" s="248"/>
      <c r="H101" s="206"/>
      <c r="I101" s="206"/>
      <c r="J101" s="206"/>
      <c r="K101" s="206"/>
      <c r="L101" s="206"/>
      <c r="M101" s="206"/>
      <c r="N101" s="206"/>
      <c r="O101" s="206"/>
      <c r="P101" s="206"/>
      <c r="Q101" s="206"/>
      <c r="R101" s="206"/>
      <c r="S101" s="206"/>
      <c r="T101" s="206"/>
      <c r="U101" s="206"/>
      <c r="V101" s="206"/>
      <c r="W101" s="206"/>
      <c r="X101" s="206"/>
      <c r="Y101" s="206"/>
      <c r="Z101" s="206"/>
    </row>
    <row r="102" spans="1:26" ht="15" x14ac:dyDescent="0.2">
      <c r="A102" s="206"/>
      <c r="B102" s="248"/>
      <c r="C102" s="248"/>
      <c r="D102" s="248"/>
      <c r="E102" s="248"/>
      <c r="F102" s="206"/>
      <c r="G102" s="248"/>
      <c r="H102" s="206"/>
      <c r="I102" s="206"/>
      <c r="J102" s="206"/>
      <c r="K102" s="206"/>
      <c r="L102" s="206"/>
      <c r="M102" s="206"/>
      <c r="N102" s="206"/>
      <c r="O102" s="206"/>
      <c r="P102" s="206"/>
      <c r="Q102" s="206"/>
      <c r="R102" s="206"/>
      <c r="S102" s="206"/>
      <c r="T102" s="206"/>
      <c r="U102" s="206"/>
      <c r="V102" s="206"/>
      <c r="W102" s="206"/>
      <c r="X102" s="206"/>
      <c r="Y102" s="206"/>
      <c r="Z102" s="206"/>
    </row>
    <row r="103" spans="1:26" ht="15" x14ac:dyDescent="0.2">
      <c r="A103" s="206"/>
      <c r="B103" s="248"/>
      <c r="C103" s="248"/>
      <c r="D103" s="248"/>
      <c r="E103" s="248"/>
      <c r="F103" s="206"/>
      <c r="G103" s="248"/>
      <c r="H103" s="206"/>
      <c r="I103" s="206"/>
      <c r="J103" s="206"/>
      <c r="K103" s="206"/>
      <c r="L103" s="206"/>
      <c r="M103" s="206"/>
      <c r="N103" s="206"/>
      <c r="O103" s="206"/>
      <c r="P103" s="206"/>
      <c r="Q103" s="206"/>
      <c r="R103" s="206"/>
      <c r="S103" s="206"/>
      <c r="T103" s="206"/>
      <c r="U103" s="206"/>
      <c r="V103" s="206"/>
      <c r="W103" s="206"/>
      <c r="X103" s="206"/>
      <c r="Y103" s="206"/>
      <c r="Z103" s="206"/>
    </row>
    <row r="104" spans="1:26" ht="15" x14ac:dyDescent="0.2">
      <c r="A104" s="206"/>
      <c r="B104" s="248"/>
      <c r="C104" s="248"/>
      <c r="D104" s="248"/>
      <c r="E104" s="248"/>
      <c r="F104" s="206"/>
      <c r="G104" s="248"/>
      <c r="H104" s="206"/>
      <c r="I104" s="206"/>
      <c r="J104" s="206"/>
      <c r="K104" s="206"/>
      <c r="L104" s="206"/>
      <c r="M104" s="206"/>
      <c r="N104" s="206"/>
      <c r="O104" s="206"/>
      <c r="P104" s="206"/>
      <c r="Q104" s="206"/>
      <c r="R104" s="206"/>
      <c r="S104" s="206"/>
      <c r="T104" s="206"/>
      <c r="U104" s="206"/>
      <c r="V104" s="206"/>
      <c r="W104" s="206"/>
      <c r="X104" s="206"/>
      <c r="Y104" s="206"/>
      <c r="Z104" s="206"/>
    </row>
    <row r="105" spans="1:26" ht="15" x14ac:dyDescent="0.2">
      <c r="A105" s="206"/>
      <c r="B105" s="248"/>
      <c r="C105" s="248"/>
      <c r="D105" s="248"/>
      <c r="E105" s="248"/>
      <c r="F105" s="206"/>
      <c r="G105" s="248"/>
      <c r="H105" s="206"/>
      <c r="I105" s="206"/>
      <c r="J105" s="206"/>
      <c r="K105" s="206"/>
      <c r="L105" s="206"/>
      <c r="M105" s="206"/>
      <c r="N105" s="206"/>
      <c r="O105" s="206"/>
      <c r="P105" s="206"/>
      <c r="Q105" s="206"/>
      <c r="R105" s="206"/>
      <c r="S105" s="206"/>
      <c r="T105" s="206"/>
      <c r="U105" s="206"/>
      <c r="V105" s="206"/>
      <c r="W105" s="206"/>
      <c r="X105" s="206"/>
      <c r="Y105" s="206"/>
      <c r="Z105" s="206"/>
    </row>
    <row r="106" spans="1:26" ht="15" x14ac:dyDescent="0.2">
      <c r="A106" s="206"/>
      <c r="B106" s="248"/>
      <c r="C106" s="248"/>
      <c r="D106" s="248"/>
      <c r="E106" s="248"/>
      <c r="F106" s="206"/>
      <c r="G106" s="248"/>
      <c r="H106" s="206"/>
      <c r="I106" s="206"/>
      <c r="J106" s="206"/>
      <c r="K106" s="206"/>
      <c r="L106" s="206"/>
      <c r="M106" s="206"/>
      <c r="N106" s="206"/>
      <c r="O106" s="206"/>
      <c r="P106" s="206"/>
      <c r="Q106" s="206"/>
      <c r="R106" s="206"/>
      <c r="S106" s="206"/>
      <c r="T106" s="206"/>
      <c r="U106" s="206"/>
      <c r="V106" s="206"/>
      <c r="W106" s="206"/>
      <c r="X106" s="206"/>
      <c r="Y106" s="206"/>
      <c r="Z106" s="206"/>
    </row>
    <row r="107" spans="1:26" ht="15" x14ac:dyDescent="0.2">
      <c r="A107" s="206"/>
      <c r="B107" s="248"/>
      <c r="C107" s="248"/>
      <c r="D107" s="248"/>
      <c r="E107" s="248"/>
      <c r="F107" s="206"/>
      <c r="G107" s="248"/>
      <c r="H107" s="206"/>
      <c r="I107" s="206"/>
      <c r="J107" s="206"/>
      <c r="K107" s="206"/>
      <c r="L107" s="206"/>
      <c r="M107" s="206"/>
      <c r="N107" s="206"/>
      <c r="O107" s="206"/>
      <c r="P107" s="206"/>
      <c r="Q107" s="206"/>
      <c r="R107" s="206"/>
      <c r="S107" s="206"/>
      <c r="T107" s="206"/>
      <c r="U107" s="206"/>
      <c r="V107" s="206"/>
      <c r="W107" s="206"/>
      <c r="X107" s="206"/>
      <c r="Y107" s="206"/>
      <c r="Z107" s="206"/>
    </row>
    <row r="108" spans="1:26" ht="15" x14ac:dyDescent="0.2">
      <c r="A108" s="206"/>
      <c r="B108" s="248"/>
      <c r="C108" s="248"/>
      <c r="D108" s="248"/>
      <c r="E108" s="248"/>
      <c r="F108" s="206"/>
      <c r="G108" s="248"/>
      <c r="H108" s="206"/>
      <c r="I108" s="206"/>
      <c r="J108" s="206"/>
      <c r="K108" s="206"/>
      <c r="L108" s="206"/>
      <c r="M108" s="206"/>
      <c r="N108" s="206"/>
      <c r="O108" s="206"/>
      <c r="P108" s="206"/>
      <c r="Q108" s="206"/>
      <c r="R108" s="206"/>
      <c r="S108" s="206"/>
      <c r="T108" s="206"/>
      <c r="U108" s="206"/>
      <c r="V108" s="206"/>
      <c r="W108" s="206"/>
      <c r="X108" s="206"/>
      <c r="Y108" s="206"/>
      <c r="Z108" s="206"/>
    </row>
    <row r="109" spans="1:26" ht="15" x14ac:dyDescent="0.2">
      <c r="A109" s="206"/>
      <c r="B109" s="248"/>
      <c r="C109" s="248"/>
      <c r="D109" s="248"/>
      <c r="E109" s="248"/>
      <c r="F109" s="206"/>
      <c r="G109" s="248"/>
      <c r="H109" s="206"/>
      <c r="I109" s="206"/>
      <c r="J109" s="206"/>
      <c r="K109" s="206"/>
      <c r="L109" s="206"/>
      <c r="M109" s="206"/>
      <c r="N109" s="206"/>
      <c r="O109" s="206"/>
      <c r="P109" s="206"/>
      <c r="Q109" s="206"/>
      <c r="R109" s="206"/>
      <c r="S109" s="206"/>
      <c r="T109" s="206"/>
      <c r="U109" s="206"/>
      <c r="V109" s="206"/>
      <c r="W109" s="206"/>
      <c r="X109" s="206"/>
      <c r="Y109" s="206"/>
      <c r="Z109" s="206"/>
    </row>
    <row r="110" spans="1:26" ht="15" x14ac:dyDescent="0.2">
      <c r="A110" s="206"/>
      <c r="B110" s="248"/>
      <c r="C110" s="248"/>
      <c r="D110" s="248"/>
      <c r="E110" s="248"/>
      <c r="F110" s="206"/>
      <c r="G110" s="248"/>
      <c r="H110" s="206"/>
      <c r="I110" s="206"/>
      <c r="J110" s="206"/>
      <c r="K110" s="206"/>
      <c r="L110" s="206"/>
      <c r="M110" s="206"/>
      <c r="N110" s="206"/>
      <c r="O110" s="206"/>
      <c r="P110" s="206"/>
      <c r="Q110" s="206"/>
      <c r="R110" s="206"/>
      <c r="S110" s="206"/>
      <c r="T110" s="206"/>
      <c r="U110" s="206"/>
      <c r="V110" s="206"/>
      <c r="W110" s="206"/>
      <c r="X110" s="206"/>
      <c r="Y110" s="206"/>
      <c r="Z110" s="206"/>
    </row>
    <row r="111" spans="1:26" ht="15" x14ac:dyDescent="0.2">
      <c r="A111" s="206"/>
      <c r="B111" s="248"/>
      <c r="C111" s="248"/>
      <c r="D111" s="248"/>
      <c r="E111" s="248"/>
      <c r="F111" s="206"/>
      <c r="G111" s="248"/>
      <c r="H111" s="206"/>
      <c r="I111" s="206"/>
      <c r="J111" s="206"/>
      <c r="K111" s="206"/>
      <c r="L111" s="206"/>
      <c r="M111" s="206"/>
      <c r="N111" s="206"/>
      <c r="O111" s="206"/>
      <c r="P111" s="206"/>
      <c r="Q111" s="206"/>
      <c r="R111" s="206"/>
      <c r="S111" s="206"/>
      <c r="T111" s="206"/>
      <c r="U111" s="206"/>
      <c r="V111" s="206"/>
      <c r="W111" s="206"/>
      <c r="X111" s="206"/>
      <c r="Y111" s="206"/>
      <c r="Z111" s="206"/>
    </row>
    <row r="112" spans="1:26" ht="15" x14ac:dyDescent="0.2">
      <c r="A112" s="206"/>
      <c r="B112" s="248"/>
      <c r="C112" s="248"/>
      <c r="D112" s="248"/>
      <c r="E112" s="248"/>
      <c r="F112" s="206"/>
      <c r="J112" s="206"/>
      <c r="K112" s="206"/>
      <c r="L112" s="206"/>
      <c r="M112" s="206"/>
      <c r="N112" s="206"/>
      <c r="O112" s="206"/>
      <c r="P112" s="206"/>
      <c r="Q112" s="206"/>
      <c r="R112" s="206"/>
      <c r="S112" s="206"/>
      <c r="T112" s="206"/>
      <c r="U112" s="206"/>
      <c r="V112" s="206"/>
      <c r="W112" s="206"/>
      <c r="X112" s="206"/>
      <c r="Y112" s="206"/>
      <c r="Z112" s="206"/>
    </row>
    <row r="113" spans="1:26" ht="15" x14ac:dyDescent="0.2">
      <c r="A113" s="206"/>
      <c r="B113" s="248"/>
      <c r="C113" s="248"/>
      <c r="D113" s="248"/>
      <c r="E113" s="248"/>
      <c r="F113" s="206"/>
      <c r="J113" s="206"/>
      <c r="K113" s="206"/>
      <c r="L113" s="206"/>
      <c r="M113" s="206"/>
      <c r="N113" s="206"/>
      <c r="O113" s="206"/>
      <c r="P113" s="206"/>
      <c r="Q113" s="206"/>
      <c r="R113" s="206"/>
      <c r="S113" s="206"/>
      <c r="T113" s="206"/>
      <c r="U113" s="206"/>
      <c r="V113" s="206"/>
      <c r="W113" s="206"/>
      <c r="X113" s="206"/>
      <c r="Y113" s="206"/>
      <c r="Z113" s="206"/>
    </row>
    <row r="114" spans="1:26" ht="15" x14ac:dyDescent="0.2">
      <c r="A114" s="206"/>
      <c r="B114" s="248"/>
      <c r="C114" s="248"/>
      <c r="D114" s="248"/>
      <c r="E114" s="248"/>
      <c r="F114" s="206"/>
      <c r="K114" s="206"/>
      <c r="L114" s="206"/>
      <c r="M114" s="206"/>
      <c r="N114" s="206"/>
      <c r="O114" s="206"/>
      <c r="P114" s="206"/>
      <c r="Q114" s="206"/>
      <c r="R114" s="206"/>
      <c r="S114" s="206"/>
      <c r="T114" s="206"/>
      <c r="U114" s="206"/>
      <c r="V114" s="206"/>
      <c r="W114" s="206"/>
      <c r="X114" s="206"/>
      <c r="Y114" s="206"/>
      <c r="Z114" s="206"/>
    </row>
    <row r="115" spans="1:26" ht="15" x14ac:dyDescent="0.2">
      <c r="A115" s="206"/>
      <c r="B115" s="248"/>
      <c r="C115" s="248"/>
      <c r="D115" s="248"/>
      <c r="E115" s="248"/>
      <c r="F115" s="206"/>
      <c r="K115" s="206"/>
      <c r="L115" s="206"/>
      <c r="M115" s="206"/>
      <c r="N115" s="206"/>
      <c r="O115" s="206"/>
      <c r="P115" s="206"/>
      <c r="Q115" s="206"/>
      <c r="R115" s="206"/>
      <c r="S115" s="206"/>
      <c r="T115" s="206"/>
      <c r="U115" s="206"/>
      <c r="V115" s="206"/>
      <c r="W115" s="206"/>
      <c r="X115" s="206"/>
      <c r="Y115" s="206"/>
      <c r="Z115" s="206"/>
    </row>
    <row r="116" spans="1:26" ht="15" x14ac:dyDescent="0.2">
      <c r="A116" s="206"/>
      <c r="B116" s="248"/>
      <c r="C116" s="248"/>
      <c r="D116" s="248"/>
      <c r="E116" s="248"/>
      <c r="F116" s="206"/>
      <c r="K116" s="206"/>
      <c r="L116" s="206"/>
      <c r="M116" s="206"/>
      <c r="N116" s="206"/>
      <c r="O116" s="206"/>
      <c r="P116" s="206"/>
      <c r="Q116" s="206"/>
      <c r="R116" s="206"/>
      <c r="S116" s="206"/>
      <c r="T116" s="206"/>
      <c r="U116" s="206"/>
      <c r="V116" s="206"/>
      <c r="W116" s="206"/>
      <c r="X116" s="206"/>
      <c r="Y116" s="206"/>
      <c r="Z116" s="206"/>
    </row>
    <row r="117" spans="1:26" ht="15" x14ac:dyDescent="0.2">
      <c r="A117" s="206"/>
      <c r="B117" s="248"/>
      <c r="C117" s="248"/>
      <c r="D117" s="248"/>
      <c r="E117" s="248"/>
      <c r="F117" s="206"/>
      <c r="K117" s="206"/>
      <c r="L117" s="206"/>
      <c r="M117" s="206"/>
      <c r="N117" s="206"/>
      <c r="O117" s="206"/>
      <c r="P117" s="206"/>
      <c r="Q117" s="206"/>
      <c r="R117" s="206"/>
      <c r="S117" s="206"/>
      <c r="T117" s="206"/>
      <c r="U117" s="206"/>
      <c r="V117" s="206"/>
      <c r="W117" s="206"/>
      <c r="X117" s="206"/>
      <c r="Y117" s="206"/>
      <c r="Z117" s="206"/>
    </row>
    <row r="118" spans="1:26" ht="15" x14ac:dyDescent="0.2">
      <c r="A118" s="206"/>
      <c r="B118" s="248"/>
      <c r="C118" s="248"/>
      <c r="D118" s="248"/>
      <c r="E118" s="248"/>
      <c r="F118" s="206"/>
      <c r="K118" s="206"/>
      <c r="L118" s="206"/>
      <c r="M118" s="206"/>
      <c r="N118" s="206"/>
      <c r="O118" s="206"/>
      <c r="P118" s="206"/>
      <c r="Q118" s="206"/>
      <c r="R118" s="206"/>
      <c r="S118" s="206"/>
      <c r="T118" s="206"/>
      <c r="U118" s="206"/>
      <c r="V118" s="206"/>
      <c r="W118" s="206"/>
      <c r="X118" s="206"/>
      <c r="Y118" s="206"/>
      <c r="Z118" s="206"/>
    </row>
    <row r="119" spans="1:26" ht="15" x14ac:dyDescent="0.2">
      <c r="A119" s="206"/>
      <c r="F119" s="206"/>
      <c r="K119" s="206"/>
      <c r="L119" s="206"/>
      <c r="M119" s="206"/>
      <c r="N119" s="206"/>
      <c r="O119" s="206"/>
      <c r="P119" s="206"/>
      <c r="Q119" s="206"/>
      <c r="R119" s="206"/>
      <c r="S119" s="206"/>
      <c r="T119" s="206"/>
      <c r="U119" s="206"/>
      <c r="V119" s="206"/>
      <c r="W119" s="206"/>
      <c r="X119" s="206"/>
      <c r="Y119" s="206"/>
      <c r="Z119" s="206"/>
    </row>
    <row r="120" spans="1:26" ht="15" x14ac:dyDescent="0.2">
      <c r="A120" s="206"/>
      <c r="F120" s="206"/>
      <c r="K120" s="206"/>
      <c r="L120" s="206"/>
      <c r="M120" s="206"/>
      <c r="N120" s="206"/>
      <c r="O120" s="206"/>
      <c r="P120" s="206"/>
      <c r="Q120" s="206"/>
      <c r="R120" s="206"/>
      <c r="S120" s="206"/>
      <c r="T120" s="206"/>
      <c r="U120" s="206"/>
      <c r="V120" s="206"/>
      <c r="W120" s="206"/>
      <c r="X120" s="206"/>
      <c r="Y120" s="206"/>
      <c r="Z120" s="206"/>
    </row>
    <row r="121" spans="1:26" ht="15" x14ac:dyDescent="0.2">
      <c r="A121" s="206"/>
      <c r="F121" s="206"/>
      <c r="K121" s="206"/>
      <c r="L121" s="206"/>
      <c r="M121" s="206"/>
      <c r="N121" s="206"/>
      <c r="O121" s="206"/>
      <c r="P121" s="206"/>
      <c r="Q121" s="206"/>
      <c r="R121" s="206"/>
      <c r="S121" s="206"/>
      <c r="T121" s="206"/>
      <c r="U121" s="206"/>
      <c r="V121" s="206"/>
      <c r="W121" s="206"/>
      <c r="X121" s="206"/>
      <c r="Y121" s="206"/>
      <c r="Z121" s="206"/>
    </row>
  </sheetData>
  <mergeCells count="3">
    <mergeCell ref="B3:D3"/>
    <mergeCell ref="B10:E10"/>
    <mergeCell ref="C5:D5"/>
  </mergeCells>
  <conditionalFormatting sqref="C13 C18 C23:D23">
    <cfRule type="cellIs" dxfId="1" priority="1" stopIfTrue="1" operator="notEqual">
      <formula>0</formula>
    </cfRule>
  </conditionalFormatting>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3"/>
  <sheetViews>
    <sheetView workbookViewId="0">
      <selection activeCell="C6" sqref="C6:D6"/>
    </sheetView>
  </sheetViews>
  <sheetFormatPr defaultColWidth="9.5703125" defaultRowHeight="14.25" x14ac:dyDescent="0.2"/>
  <cols>
    <col min="1" max="1" width="9.28515625" style="22" customWidth="1"/>
    <col min="2" max="18" width="21.85546875" style="22" customWidth="1"/>
    <col min="19" max="19" width="9.5703125" style="22" customWidth="1"/>
    <col min="20" max="16384" width="9.5703125" style="22"/>
  </cols>
  <sheetData>
    <row r="1" spans="1:52" ht="11.45" customHeight="1" x14ac:dyDescent="0.2"/>
    <row r="2" spans="1:52" s="21" customFormat="1" ht="28.35" customHeight="1" x14ac:dyDescent="0.2">
      <c r="B2" s="31" t="s">
        <v>44</v>
      </c>
      <c r="C2" s="31"/>
    </row>
    <row r="3" spans="1:52" ht="15" customHeight="1" thickBo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26.1" customHeight="1" thickBot="1" x14ac:dyDescent="0.25">
      <c r="A4" s="21"/>
      <c r="B4" s="489" t="s">
        <v>177</v>
      </c>
      <c r="C4" s="489"/>
      <c r="D4" s="489"/>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3.5" customHeight="1" thickBot="1" x14ac:dyDescent="0.25">
      <c r="A5" s="21"/>
      <c r="B5" s="249" t="s">
        <v>1</v>
      </c>
      <c r="C5" s="76" t="s">
        <v>2</v>
      </c>
      <c r="D5" s="250"/>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4.25" customHeight="1" thickBot="1" x14ac:dyDescent="0.25">
      <c r="A6" s="21"/>
      <c r="B6" s="251" t="s">
        <v>3</v>
      </c>
      <c r="C6" s="509" t="s">
        <v>403</v>
      </c>
      <c r="D6" s="510"/>
      <c r="E6" s="21"/>
      <c r="F6" s="21"/>
      <c r="G6" s="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25" customHeight="1" x14ac:dyDescent="0.2">
      <c r="A7" s="21"/>
      <c r="B7" s="26"/>
      <c r="C7" s="26"/>
      <c r="D7" s="212"/>
      <c r="E7" s="21"/>
      <c r="F7" s="21"/>
      <c r="G7" s="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4.25" customHeight="1" x14ac:dyDescent="0.2">
      <c r="A8" s="21"/>
      <c r="B8" s="252" t="s">
        <v>178</v>
      </c>
      <c r="C8" s="253"/>
      <c r="D8" s="254"/>
      <c r="E8" s="255"/>
      <c r="F8" s="255"/>
      <c r="G8" s="256"/>
      <c r="H8" s="255"/>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27.75" customHeight="1" thickBot="1" x14ac:dyDescent="0.3">
      <c r="A9" s="21"/>
      <c r="B9" s="500" t="s">
        <v>1403</v>
      </c>
      <c r="C9" s="500"/>
      <c r="D9" s="500"/>
      <c r="E9" s="500"/>
      <c r="F9" s="500"/>
      <c r="G9" s="500"/>
      <c r="H9" s="500"/>
      <c r="I9" s="500"/>
      <c r="J9" s="21"/>
      <c r="K9" s="63"/>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row>
    <row r="10" spans="1:52" ht="18" customHeight="1" thickBot="1" x14ac:dyDescent="0.25">
      <c r="A10" s="21"/>
      <c r="B10" s="493" t="s">
        <v>179</v>
      </c>
      <c r="C10" s="493"/>
      <c r="D10" s="493"/>
      <c r="E10" s="493"/>
      <c r="F10" s="493"/>
      <c r="G10" s="493"/>
      <c r="H10" s="493"/>
      <c r="I10" s="493" t="s">
        <v>180</v>
      </c>
      <c r="J10" s="493"/>
      <c r="K10" s="493"/>
      <c r="L10" s="493"/>
      <c r="M10" s="493"/>
      <c r="N10" s="493"/>
      <c r="O10" s="493"/>
      <c r="P10" s="493"/>
      <c r="Q10" s="493"/>
      <c r="R10" s="493"/>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row>
    <row r="11" spans="1:52" ht="75.75" thickBot="1" x14ac:dyDescent="0.25">
      <c r="A11" s="21"/>
      <c r="B11" s="257" t="s">
        <v>181</v>
      </c>
      <c r="C11" s="258" t="s">
        <v>182</v>
      </c>
      <c r="D11" s="259" t="s">
        <v>183</v>
      </c>
      <c r="E11" s="259" t="s">
        <v>184</v>
      </c>
      <c r="F11" s="259" t="s">
        <v>185</v>
      </c>
      <c r="G11" s="259" t="s">
        <v>186</v>
      </c>
      <c r="H11" s="260" t="s">
        <v>187</v>
      </c>
      <c r="I11" s="261" t="s">
        <v>188</v>
      </c>
      <c r="J11" s="262" t="s">
        <v>189</v>
      </c>
      <c r="K11" s="262" t="s">
        <v>157</v>
      </c>
      <c r="L11" s="262" t="s">
        <v>190</v>
      </c>
      <c r="M11" s="262" t="s">
        <v>191</v>
      </c>
      <c r="N11" s="262" t="s">
        <v>74</v>
      </c>
      <c r="O11" s="262" t="s">
        <v>192</v>
      </c>
      <c r="P11" s="262" t="s">
        <v>193</v>
      </c>
      <c r="Q11" s="262" t="s">
        <v>194</v>
      </c>
      <c r="R11" s="260" t="s">
        <v>195</v>
      </c>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s="68" customFormat="1" x14ac:dyDescent="0.2">
      <c r="A12" s="57"/>
      <c r="B12" s="263"/>
      <c r="C12" s="264"/>
      <c r="D12" s="265"/>
      <c r="E12" s="265"/>
      <c r="F12" s="266"/>
      <c r="G12" s="266"/>
      <c r="H12" s="267"/>
      <c r="I12" s="264"/>
      <c r="J12" s="266"/>
      <c r="K12" s="268"/>
      <c r="L12" s="268"/>
      <c r="M12" s="265"/>
      <c r="N12" s="265"/>
      <c r="O12" s="265"/>
      <c r="P12" s="265"/>
      <c r="Q12" s="265"/>
      <c r="R12" s="267"/>
      <c r="S12" s="63"/>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row>
    <row r="13" spans="1:52" x14ac:dyDescent="0.2">
      <c r="A13" s="21"/>
      <c r="B13" s="269"/>
      <c r="C13" s="270"/>
      <c r="D13" s="271"/>
      <c r="E13" s="271"/>
      <c r="F13" s="271"/>
      <c r="G13" s="271"/>
      <c r="H13" s="272"/>
      <c r="I13" s="270"/>
      <c r="J13" s="271"/>
      <c r="K13" s="271"/>
      <c r="L13" s="271"/>
      <c r="M13" s="271"/>
      <c r="N13" s="271"/>
      <c r="O13" s="271"/>
      <c r="P13" s="271"/>
      <c r="Q13" s="271"/>
      <c r="R13" s="272"/>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row>
    <row r="14" spans="1:52" ht="15" customHeight="1" x14ac:dyDescent="0.2">
      <c r="A14" s="21"/>
      <c r="B14" s="269"/>
      <c r="C14" s="270"/>
      <c r="D14" s="271"/>
      <c r="E14" s="271"/>
      <c r="F14" s="271"/>
      <c r="G14" s="271"/>
      <c r="H14" s="272"/>
      <c r="I14" s="270"/>
      <c r="J14" s="271"/>
      <c r="K14" s="271"/>
      <c r="L14" s="271"/>
      <c r="M14" s="271"/>
      <c r="N14" s="271"/>
      <c r="O14" s="271"/>
      <c r="P14" s="271"/>
      <c r="Q14" s="271"/>
      <c r="R14" s="272"/>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row>
    <row r="15" spans="1:52" ht="13.5" customHeight="1" x14ac:dyDescent="0.2">
      <c r="A15" s="21"/>
      <c r="B15" s="269"/>
      <c r="C15" s="270"/>
      <c r="D15" s="271"/>
      <c r="E15" s="271"/>
      <c r="F15" s="271"/>
      <c r="G15" s="271"/>
      <c r="H15" s="272"/>
      <c r="I15" s="270"/>
      <c r="J15" s="271"/>
      <c r="K15" s="271"/>
      <c r="L15" s="271"/>
      <c r="M15" s="271"/>
      <c r="N15" s="271"/>
      <c r="O15" s="271"/>
      <c r="P15" s="271"/>
      <c r="Q15" s="271"/>
      <c r="R15" s="272"/>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row>
    <row r="16" spans="1:52" ht="15" customHeight="1" x14ac:dyDescent="0.2">
      <c r="A16" s="21"/>
      <c r="B16" s="269"/>
      <c r="C16" s="270"/>
      <c r="D16" s="271"/>
      <c r="E16" s="271"/>
      <c r="F16" s="271"/>
      <c r="G16" s="271"/>
      <c r="H16" s="272"/>
      <c r="I16" s="270"/>
      <c r="J16" s="271"/>
      <c r="K16" s="271"/>
      <c r="L16" s="271"/>
      <c r="M16" s="271"/>
      <c r="N16" s="271"/>
      <c r="O16" s="271"/>
      <c r="P16" s="271"/>
      <c r="Q16" s="271"/>
      <c r="R16" s="272"/>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row>
    <row r="17" spans="1:52" ht="15" customHeight="1" x14ac:dyDescent="0.2">
      <c r="A17" s="21"/>
      <c r="B17" s="269"/>
      <c r="C17" s="270"/>
      <c r="D17" s="271"/>
      <c r="E17" s="271"/>
      <c r="F17" s="271"/>
      <c r="G17" s="271"/>
      <c r="H17" s="272"/>
      <c r="I17" s="270"/>
      <c r="J17" s="271"/>
      <c r="K17" s="271"/>
      <c r="L17" s="271"/>
      <c r="M17" s="271"/>
      <c r="N17" s="271"/>
      <c r="O17" s="271"/>
      <c r="P17" s="271"/>
      <c r="Q17" s="271"/>
      <c r="R17" s="272"/>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row>
    <row r="18" spans="1:52" ht="15" customHeight="1" thickBot="1" x14ac:dyDescent="0.25">
      <c r="A18" s="21"/>
      <c r="B18" s="273"/>
      <c r="C18" s="274"/>
      <c r="D18" s="41"/>
      <c r="E18" s="41"/>
      <c r="F18" s="41"/>
      <c r="G18" s="41"/>
      <c r="H18" s="42"/>
      <c r="I18" s="274"/>
      <c r="J18" s="41"/>
      <c r="K18" s="41"/>
      <c r="L18" s="41"/>
      <c r="M18" s="41"/>
      <c r="N18" s="41"/>
      <c r="O18" s="41"/>
      <c r="P18" s="41"/>
      <c r="Q18" s="41"/>
      <c r="R18" s="42"/>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row>
    <row r="19" spans="1:52" ht="15" customHeight="1"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row>
    <row r="20" spans="1:52" ht="15" customHeight="1"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row>
    <row r="21" spans="1:52"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row>
    <row r="22" spans="1:52"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row>
    <row r="23" spans="1:52"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row>
    <row r="24" spans="1:52"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row>
    <row r="25" spans="1:52"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row>
    <row r="26" spans="1:52"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row>
    <row r="27" spans="1:52"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row>
    <row r="28" spans="1:52"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row>
    <row r="29" spans="1:52"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row>
    <row r="30" spans="1:52"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row>
    <row r="31" spans="1:52"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row>
    <row r="32" spans="1:52"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row>
    <row r="33" spans="1:52"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row>
    <row r="34" spans="1:52"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row>
    <row r="35" spans="1:52"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row>
    <row r="36" spans="1:52"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row>
    <row r="37" spans="1:52"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row>
    <row r="38" spans="1:52"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row>
    <row r="39" spans="1:52"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row>
    <row r="40" spans="1:52"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row>
    <row r="41" spans="1:52"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row>
    <row r="42" spans="1:52"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row>
    <row r="43" spans="1:52"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row>
    <row r="44" spans="1:52"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row>
    <row r="45" spans="1:52"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row>
    <row r="46" spans="1:52"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row>
    <row r="47" spans="1:52"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row>
    <row r="48" spans="1:52"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row>
    <row r="49" spans="1:52"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row>
    <row r="50" spans="1:52"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row>
    <row r="51" spans="1:52"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row>
    <row r="52" spans="1:52"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row>
    <row r="53" spans="1:52"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row>
    <row r="54" spans="1:52"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row>
    <row r="55" spans="1:52"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row>
    <row r="56" spans="1:52"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row>
    <row r="57" spans="1:52"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row>
    <row r="58" spans="1:52"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row>
    <row r="59" spans="1:52"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row>
    <row r="60" spans="1:52"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row>
    <row r="61" spans="1:52"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row>
    <row r="62" spans="1:52"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row>
    <row r="63" spans="1:52"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row>
  </sheetData>
  <mergeCells count="5">
    <mergeCell ref="B4:D4"/>
    <mergeCell ref="B10:H10"/>
    <mergeCell ref="I10:R10"/>
    <mergeCell ref="B9:I9"/>
    <mergeCell ref="C6:D6"/>
  </mergeCells>
  <hyperlinks>
    <hyperlink ref="B2"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workbookViewId="0">
      <selection activeCell="E21" sqref="E21"/>
    </sheetView>
  </sheetViews>
  <sheetFormatPr defaultColWidth="9.5703125" defaultRowHeight="14.25" x14ac:dyDescent="0.2"/>
  <cols>
    <col min="1" max="1" width="11" style="22" customWidth="1"/>
    <col min="2" max="2" width="21.85546875" style="22" customWidth="1"/>
    <col min="3" max="3" width="36.7109375" style="22" customWidth="1"/>
    <col min="4" max="4" width="29.42578125" style="22" customWidth="1"/>
    <col min="5" max="5" width="21.85546875" style="22" customWidth="1"/>
    <col min="6" max="6" width="23" style="22" customWidth="1"/>
    <col min="7" max="7" width="9.5703125" style="22" customWidth="1"/>
    <col min="8" max="16384" width="9.5703125" style="22"/>
  </cols>
  <sheetData>
    <row r="1" spans="1:26" s="21" customFormat="1" ht="15" customHeight="1" x14ac:dyDescent="0.25">
      <c r="B1" s="31" t="s">
        <v>44</v>
      </c>
      <c r="C1" s="275"/>
    </row>
    <row r="2" spans="1:26" ht="15" customHeight="1" thickBo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row>
    <row r="3" spans="1:26" ht="65.25" customHeight="1" thickBot="1" x14ac:dyDescent="0.25">
      <c r="A3" s="21"/>
      <c r="B3" s="511" t="s">
        <v>196</v>
      </c>
      <c r="C3" s="511"/>
      <c r="D3" s="511"/>
      <c r="E3" s="21"/>
      <c r="F3" s="207" t="s">
        <v>74</v>
      </c>
      <c r="G3" s="21"/>
      <c r="H3" s="21"/>
      <c r="I3" s="21"/>
      <c r="J3" s="21"/>
      <c r="K3" s="21"/>
      <c r="L3" s="21"/>
      <c r="M3" s="21"/>
      <c r="N3" s="21"/>
      <c r="O3" s="21"/>
      <c r="P3" s="21"/>
      <c r="Q3" s="21"/>
      <c r="R3" s="21"/>
      <c r="S3" s="21"/>
      <c r="T3" s="21"/>
      <c r="U3" s="21"/>
      <c r="V3" s="21"/>
      <c r="W3" s="21"/>
      <c r="X3" s="21"/>
      <c r="Y3" s="21"/>
      <c r="Z3" s="21"/>
    </row>
    <row r="4" spans="1:26" ht="17.25" customHeight="1" thickBot="1" x14ac:dyDescent="0.25">
      <c r="A4" s="21"/>
      <c r="B4" s="60" t="s">
        <v>197</v>
      </c>
      <c r="C4" s="491" t="s">
        <v>2</v>
      </c>
      <c r="D4" s="491"/>
      <c r="E4" s="21"/>
      <c r="F4" s="209" t="s">
        <v>75</v>
      </c>
      <c r="G4" s="21"/>
      <c r="H4" s="21"/>
      <c r="I4" s="21"/>
      <c r="J4" s="21"/>
      <c r="K4" s="21"/>
      <c r="L4" s="21"/>
      <c r="M4" s="21"/>
      <c r="N4" s="21"/>
      <c r="O4" s="21"/>
      <c r="P4" s="21"/>
      <c r="Q4" s="21"/>
      <c r="R4" s="21"/>
      <c r="S4" s="21"/>
      <c r="T4" s="21"/>
      <c r="U4" s="21"/>
      <c r="V4" s="21"/>
      <c r="W4" s="21"/>
      <c r="X4" s="21"/>
      <c r="Y4" s="21"/>
      <c r="Z4" s="21"/>
    </row>
    <row r="5" spans="1:26" ht="15" customHeight="1" thickBot="1" x14ac:dyDescent="0.25">
      <c r="A5" s="21"/>
      <c r="B5" s="61" t="s">
        <v>3</v>
      </c>
      <c r="C5" s="509" t="s">
        <v>403</v>
      </c>
      <c r="D5" s="510"/>
      <c r="E5" s="21"/>
      <c r="F5" s="21"/>
      <c r="G5" s="21"/>
      <c r="H5" s="21"/>
      <c r="I5" s="21"/>
      <c r="J5" s="21"/>
      <c r="K5" s="21"/>
      <c r="L5" s="21"/>
      <c r="M5" s="21"/>
      <c r="N5" s="21"/>
      <c r="O5" s="21"/>
      <c r="P5" s="21"/>
      <c r="Q5" s="21"/>
      <c r="R5" s="21"/>
      <c r="S5" s="21"/>
      <c r="T5" s="21"/>
      <c r="U5" s="21"/>
      <c r="V5" s="21"/>
      <c r="W5" s="21"/>
      <c r="X5" s="21"/>
      <c r="Y5" s="21"/>
      <c r="Z5" s="21"/>
    </row>
    <row r="6" spans="1:26" ht="15" customHeight="1" x14ac:dyDescent="0.2">
      <c r="A6" s="21"/>
      <c r="B6" s="39"/>
      <c r="C6" s="39"/>
      <c r="D6" s="39"/>
      <c r="E6" s="21"/>
      <c r="F6" s="21"/>
      <c r="G6" s="21"/>
      <c r="H6" s="21"/>
      <c r="I6" s="21"/>
      <c r="J6" s="21"/>
      <c r="K6" s="21"/>
      <c r="L6" s="21"/>
      <c r="M6" s="21"/>
      <c r="N6" s="21"/>
      <c r="O6" s="21"/>
      <c r="P6" s="21"/>
      <c r="Q6" s="21"/>
      <c r="R6" s="21"/>
      <c r="S6" s="21"/>
      <c r="T6" s="21"/>
      <c r="U6" s="21"/>
      <c r="V6" s="21"/>
      <c r="W6" s="21"/>
      <c r="X6" s="21"/>
      <c r="Y6" s="21"/>
      <c r="Z6" s="21"/>
    </row>
    <row r="7" spans="1:26" ht="15" customHeight="1" x14ac:dyDescent="0.2">
      <c r="A7" s="21"/>
      <c r="B7" s="276" t="s">
        <v>198</v>
      </c>
      <c r="C7" s="277"/>
      <c r="D7" s="277"/>
      <c r="E7" s="278"/>
      <c r="F7" s="21"/>
      <c r="G7" s="21"/>
      <c r="H7" s="21"/>
      <c r="I7" s="21"/>
      <c r="J7" s="21"/>
      <c r="K7" s="21"/>
      <c r="L7" s="21"/>
      <c r="M7" s="21"/>
      <c r="N7" s="21"/>
      <c r="O7" s="21"/>
      <c r="P7" s="21"/>
      <c r="Q7" s="21"/>
      <c r="R7" s="21"/>
      <c r="S7" s="21"/>
      <c r="T7" s="21"/>
      <c r="U7" s="21"/>
      <c r="V7" s="21"/>
      <c r="W7" s="21"/>
      <c r="X7" s="21"/>
      <c r="Y7" s="21"/>
      <c r="Z7" s="21"/>
    </row>
    <row r="8" spans="1:26" ht="15.75" thickBot="1" x14ac:dyDescent="0.3">
      <c r="A8" s="21"/>
      <c r="B8" s="512" t="s">
        <v>1403</v>
      </c>
      <c r="C8" s="512"/>
      <c r="D8" s="512"/>
      <c r="E8" s="512"/>
      <c r="F8" s="21"/>
      <c r="G8" s="21"/>
      <c r="H8" s="21"/>
      <c r="I8" s="21"/>
      <c r="J8" s="21"/>
      <c r="K8" s="21"/>
      <c r="L8" s="21"/>
      <c r="M8" s="21"/>
      <c r="N8" s="21"/>
      <c r="O8" s="21"/>
      <c r="P8" s="21"/>
      <c r="Q8" s="21"/>
      <c r="R8" s="21"/>
      <c r="S8" s="21"/>
      <c r="T8" s="21"/>
      <c r="U8" s="21"/>
      <c r="V8" s="21"/>
      <c r="W8" s="21"/>
      <c r="X8" s="21"/>
      <c r="Y8" s="21"/>
      <c r="Z8" s="21"/>
    </row>
    <row r="9" spans="1:26" ht="44.25" customHeight="1" thickBot="1" x14ac:dyDescent="0.3">
      <c r="A9" s="21"/>
      <c r="B9" s="279" t="s">
        <v>199</v>
      </c>
      <c r="C9" s="280" t="s">
        <v>200</v>
      </c>
      <c r="D9" s="280" t="s">
        <v>201</v>
      </c>
      <c r="E9" s="281" t="s">
        <v>202</v>
      </c>
      <c r="F9" s="282"/>
      <c r="G9" s="21"/>
      <c r="H9" s="21"/>
      <c r="I9" s="21"/>
      <c r="J9" s="21"/>
      <c r="K9" s="21"/>
      <c r="L9" s="21"/>
      <c r="M9" s="21"/>
      <c r="N9" s="21"/>
      <c r="O9" s="21"/>
      <c r="P9" s="21"/>
      <c r="Q9" s="21"/>
      <c r="R9" s="21"/>
      <c r="S9" s="21"/>
      <c r="T9" s="21"/>
      <c r="U9" s="21"/>
      <c r="V9" s="21"/>
      <c r="W9" s="21"/>
      <c r="X9" s="21"/>
      <c r="Y9" s="21"/>
      <c r="Z9" s="21"/>
    </row>
    <row r="10" spans="1:26" ht="28.5" x14ac:dyDescent="0.2">
      <c r="A10" s="486"/>
      <c r="B10" s="283" t="s">
        <v>203</v>
      </c>
      <c r="C10" s="284"/>
      <c r="D10" s="284"/>
      <c r="E10" s="284"/>
      <c r="F10" s="21"/>
      <c r="G10" s="21"/>
      <c r="H10" s="21"/>
      <c r="I10" s="21"/>
      <c r="J10" s="21"/>
      <c r="K10" s="21"/>
      <c r="L10" s="21"/>
      <c r="M10" s="21"/>
      <c r="N10" s="21"/>
      <c r="O10" s="21"/>
      <c r="P10" s="21"/>
      <c r="Q10" s="21"/>
      <c r="R10" s="21"/>
      <c r="S10" s="21"/>
      <c r="T10" s="21"/>
      <c r="U10" s="21"/>
      <c r="V10" s="21"/>
      <c r="W10" s="21"/>
      <c r="X10" s="21"/>
      <c r="Y10" s="21"/>
      <c r="Z10" s="21"/>
    </row>
    <row r="11" spans="1:26" ht="28.5" x14ac:dyDescent="0.2">
      <c r="A11" s="486"/>
      <c r="B11" s="285" t="s">
        <v>204</v>
      </c>
      <c r="C11" s="271"/>
      <c r="D11" s="271"/>
      <c r="E11" s="271"/>
      <c r="F11" s="21"/>
      <c r="G11" s="21"/>
      <c r="H11" s="21"/>
      <c r="I11" s="21"/>
      <c r="J11" s="21"/>
      <c r="K11" s="21"/>
      <c r="L11" s="21"/>
      <c r="M11" s="21"/>
      <c r="N11" s="21"/>
      <c r="O11" s="21"/>
      <c r="P11" s="21"/>
      <c r="Q11" s="21"/>
      <c r="R11" s="21"/>
      <c r="S11" s="21"/>
      <c r="T11" s="21"/>
      <c r="U11" s="21"/>
      <c r="V11" s="21"/>
      <c r="W11" s="21"/>
      <c r="X11" s="21"/>
      <c r="Y11" s="21"/>
      <c r="Z11" s="21"/>
    </row>
    <row r="12" spans="1:26" ht="28.5" x14ac:dyDescent="0.2">
      <c r="A12" s="486"/>
      <c r="B12" s="285" t="s">
        <v>205</v>
      </c>
      <c r="C12" s="271"/>
      <c r="D12" s="271"/>
      <c r="E12" s="271"/>
      <c r="F12" s="21"/>
      <c r="G12" s="21"/>
      <c r="H12" s="21"/>
      <c r="I12" s="21"/>
      <c r="J12" s="21"/>
      <c r="K12" s="21"/>
      <c r="L12" s="21"/>
      <c r="M12" s="21"/>
      <c r="N12" s="21"/>
      <c r="O12" s="21"/>
      <c r="P12" s="21"/>
      <c r="Q12" s="21"/>
      <c r="R12" s="21"/>
      <c r="S12" s="21"/>
      <c r="T12" s="21"/>
      <c r="U12" s="21"/>
      <c r="V12" s="21"/>
      <c r="W12" s="21"/>
      <c r="X12" s="21"/>
      <c r="Y12" s="21"/>
      <c r="Z12" s="21"/>
    </row>
    <row r="13" spans="1:26" ht="42.75" x14ac:dyDescent="0.2">
      <c r="A13" s="486"/>
      <c r="B13" s="285" t="s">
        <v>206</v>
      </c>
      <c r="C13" s="271"/>
      <c r="D13" s="271"/>
      <c r="E13" s="271"/>
      <c r="F13" s="21"/>
      <c r="G13" s="21"/>
      <c r="H13" s="21"/>
      <c r="I13" s="21"/>
      <c r="J13" s="21"/>
      <c r="K13" s="21"/>
      <c r="L13" s="21"/>
      <c r="M13" s="21"/>
      <c r="N13" s="21"/>
      <c r="O13" s="21"/>
      <c r="P13" s="21"/>
      <c r="Q13" s="21"/>
      <c r="R13" s="21"/>
      <c r="S13" s="21"/>
      <c r="T13" s="21"/>
      <c r="U13" s="21"/>
      <c r="V13" s="21"/>
      <c r="W13" s="21"/>
      <c r="X13" s="21"/>
      <c r="Y13" s="21"/>
      <c r="Z13" s="21"/>
    </row>
    <row r="14" spans="1:26" x14ac:dyDescent="0.2">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sheetData>
  <mergeCells count="5">
    <mergeCell ref="B3:D3"/>
    <mergeCell ref="C4:D4"/>
    <mergeCell ref="C5:D5"/>
    <mergeCell ref="A10:A13"/>
    <mergeCell ref="B8:E8"/>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67"/>
  <sheetViews>
    <sheetView workbookViewId="0">
      <selection activeCell="C6" sqref="C6:D6"/>
    </sheetView>
  </sheetViews>
  <sheetFormatPr defaultColWidth="9.5703125" defaultRowHeight="14.25" x14ac:dyDescent="0.2"/>
  <cols>
    <col min="1" max="1" width="9.28515625" style="22" customWidth="1"/>
    <col min="2" max="4" width="21.85546875" style="22" customWidth="1"/>
    <col min="5" max="23" width="16.7109375" style="22" customWidth="1"/>
    <col min="24" max="24" width="19" style="22" customWidth="1"/>
    <col min="25" max="32" width="16.7109375" style="22" customWidth="1"/>
    <col min="33" max="33" width="9.5703125" style="22" customWidth="1"/>
    <col min="34" max="16384" width="9.5703125" style="22"/>
  </cols>
  <sheetData>
    <row r="2" spans="1:51" s="21" customFormat="1" ht="29.1" customHeight="1" x14ac:dyDescent="0.2">
      <c r="B2" s="31" t="s">
        <v>44</v>
      </c>
      <c r="E2" s="506"/>
      <c r="F2" s="506"/>
      <c r="G2" s="506"/>
      <c r="H2" s="506"/>
      <c r="I2" s="506"/>
      <c r="J2" s="506"/>
      <c r="K2" s="506"/>
    </row>
    <row r="3" spans="1:51" ht="29.1" customHeight="1" thickBot="1" x14ac:dyDescent="0.25">
      <c r="A3" s="21"/>
      <c r="B3" s="21"/>
      <c r="C3" s="21"/>
      <c r="D3" s="21"/>
      <c r="E3" s="506"/>
      <c r="F3" s="506"/>
      <c r="G3" s="506"/>
      <c r="H3" s="506"/>
      <c r="I3" s="506"/>
      <c r="J3" s="506"/>
      <c r="K3" s="506"/>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row>
    <row r="4" spans="1:51" ht="36.75" customHeight="1" thickBot="1" x14ac:dyDescent="0.25">
      <c r="A4" s="21"/>
      <c r="B4" s="511" t="s">
        <v>207</v>
      </c>
      <c r="C4" s="511"/>
      <c r="D4" s="511"/>
      <c r="E4" s="506"/>
      <c r="F4" s="506"/>
      <c r="G4" s="506"/>
      <c r="H4" s="506"/>
      <c r="I4" s="506"/>
      <c r="J4" s="506"/>
      <c r="K4" s="506"/>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row>
    <row r="5" spans="1:51" x14ac:dyDescent="0.2">
      <c r="A5" s="21"/>
      <c r="B5" s="286" t="s">
        <v>1</v>
      </c>
      <c r="C5" s="517" t="s">
        <v>2</v>
      </c>
      <c r="D5" s="517"/>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row>
    <row r="6" spans="1:51" ht="15" thickBot="1" x14ac:dyDescent="0.25">
      <c r="A6" s="21"/>
      <c r="B6" s="61" t="s">
        <v>3</v>
      </c>
      <c r="C6" s="509" t="s">
        <v>403</v>
      </c>
      <c r="D6" s="510"/>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row>
    <row r="7" spans="1:51" x14ac:dyDescent="0.2">
      <c r="A7" s="21"/>
      <c r="B7" s="287"/>
      <c r="C7" s="288"/>
      <c r="D7" s="288"/>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row>
    <row r="8" spans="1:51" x14ac:dyDescent="0.2">
      <c r="A8" s="21"/>
      <c r="B8" s="287"/>
      <c r="C8" s="288"/>
      <c r="D8" s="288"/>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row>
    <row r="9" spans="1:51" ht="15" x14ac:dyDescent="0.2">
      <c r="A9" s="21"/>
      <c r="B9" s="289" t="s">
        <v>208</v>
      </c>
      <c r="C9" s="290"/>
      <c r="D9" s="290"/>
      <c r="E9" s="44"/>
      <c r="F9" s="44"/>
      <c r="G9" s="44"/>
      <c r="H9" s="44"/>
      <c r="I9" s="44"/>
      <c r="J9" s="44"/>
      <c r="K9" s="44"/>
      <c r="L9" s="45"/>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row>
    <row r="10" spans="1:51" ht="15" x14ac:dyDescent="0.2">
      <c r="A10" s="21"/>
      <c r="B10" s="291" t="s">
        <v>209</v>
      </c>
      <c r="C10" s="292"/>
      <c r="D10" s="292"/>
      <c r="E10" s="293"/>
      <c r="F10" s="293"/>
      <c r="G10" s="293"/>
      <c r="H10" s="293"/>
      <c r="I10" s="293"/>
      <c r="J10" s="293"/>
      <c r="K10" s="293"/>
      <c r="L10" s="294"/>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row>
    <row r="11" spans="1:51" ht="15" x14ac:dyDescent="0.2">
      <c r="A11" s="21"/>
      <c r="B11" s="291" t="s">
        <v>210</v>
      </c>
      <c r="C11" s="292"/>
      <c r="D11" s="292"/>
      <c r="E11" s="293"/>
      <c r="F11" s="293"/>
      <c r="G11" s="293"/>
      <c r="H11" s="293"/>
      <c r="I11" s="293"/>
      <c r="J11" s="293"/>
      <c r="K11" s="293"/>
      <c r="L11" s="294"/>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row>
    <row r="12" spans="1:51" ht="15" x14ac:dyDescent="0.2">
      <c r="A12" s="21"/>
      <c r="B12" s="295" t="s">
        <v>211</v>
      </c>
      <c r="C12" s="296"/>
      <c r="D12" s="296"/>
      <c r="E12" s="47"/>
      <c r="F12" s="47"/>
      <c r="G12" s="47"/>
      <c r="H12" s="47"/>
      <c r="I12" s="47"/>
      <c r="J12" s="47"/>
      <c r="K12" s="47"/>
      <c r="L12" s="48"/>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row>
    <row r="13" spans="1:51" ht="32.25" customHeight="1" thickBot="1" x14ac:dyDescent="0.25">
      <c r="A13" s="21"/>
      <c r="B13" s="516" t="s">
        <v>1403</v>
      </c>
      <c r="C13" s="516"/>
      <c r="D13" s="516"/>
      <c r="E13" s="516"/>
      <c r="F13" s="21"/>
      <c r="G13" s="21"/>
      <c r="H13" s="21"/>
      <c r="I13" s="21"/>
      <c r="J13" s="21"/>
      <c r="K13" s="21"/>
      <c r="L13" s="297"/>
      <c r="M13" s="21"/>
      <c r="N13" s="298"/>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row>
    <row r="14" spans="1:51" ht="14.85" customHeight="1" thickBot="1" x14ac:dyDescent="0.3">
      <c r="A14" s="21"/>
      <c r="B14" s="513" t="s">
        <v>212</v>
      </c>
      <c r="C14" s="513"/>
      <c r="D14" s="513"/>
      <c r="E14" s="514" t="s">
        <v>213</v>
      </c>
      <c r="F14" s="514"/>
      <c r="G14" s="514"/>
      <c r="H14" s="514"/>
      <c r="I14" s="299"/>
      <c r="J14" s="518" t="s">
        <v>214</v>
      </c>
      <c r="K14" s="518"/>
      <c r="L14" s="513" t="s">
        <v>215</v>
      </c>
      <c r="M14" s="513"/>
      <c r="N14" s="513"/>
      <c r="O14" s="513"/>
      <c r="P14" s="513"/>
      <c r="Q14" s="514" t="s">
        <v>216</v>
      </c>
      <c r="R14" s="514"/>
      <c r="S14" s="514"/>
      <c r="T14" s="514"/>
      <c r="U14" s="514"/>
      <c r="V14" s="514"/>
      <c r="W14" s="514"/>
      <c r="X14" s="515"/>
      <c r="Y14" s="515"/>
      <c r="Z14" s="515"/>
      <c r="AA14" s="515"/>
      <c r="AB14" s="515"/>
      <c r="AC14" s="515"/>
      <c r="AD14" s="515"/>
      <c r="AE14" s="515"/>
      <c r="AF14" s="515"/>
      <c r="AG14" s="21"/>
      <c r="AH14" s="21"/>
      <c r="AI14" s="21"/>
      <c r="AJ14" s="21"/>
      <c r="AK14" s="21"/>
      <c r="AL14" s="21"/>
      <c r="AM14" s="21"/>
      <c r="AN14" s="21"/>
      <c r="AO14" s="21"/>
      <c r="AP14" s="21"/>
      <c r="AQ14" s="21"/>
      <c r="AR14" s="21"/>
      <c r="AS14" s="21"/>
      <c r="AT14" s="21"/>
      <c r="AU14" s="21"/>
      <c r="AV14" s="21"/>
    </row>
    <row r="15" spans="1:51" s="303" customFormat="1" ht="45.75" thickBot="1" x14ac:dyDescent="0.25">
      <c r="A15" s="57"/>
      <c r="B15" s="300" t="s">
        <v>71</v>
      </c>
      <c r="C15" s="259" t="s">
        <v>217</v>
      </c>
      <c r="D15" s="259" t="s">
        <v>218</v>
      </c>
      <c r="E15" s="259" t="s">
        <v>219</v>
      </c>
      <c r="F15" s="259" t="s">
        <v>220</v>
      </c>
      <c r="G15" s="259" t="s">
        <v>221</v>
      </c>
      <c r="H15" s="259" t="s">
        <v>222</v>
      </c>
      <c r="I15" s="259" t="s">
        <v>223</v>
      </c>
      <c r="J15" s="259" t="s">
        <v>224</v>
      </c>
      <c r="K15" s="259" t="s">
        <v>225</v>
      </c>
      <c r="L15" s="259" t="s">
        <v>192</v>
      </c>
      <c r="M15" s="259" t="s">
        <v>226</v>
      </c>
      <c r="N15" s="259" t="s">
        <v>227</v>
      </c>
      <c r="O15" s="259" t="s">
        <v>228</v>
      </c>
      <c r="P15" s="259" t="s">
        <v>229</v>
      </c>
      <c r="Q15" s="259" t="s">
        <v>230</v>
      </c>
      <c r="R15" s="259" t="s">
        <v>231</v>
      </c>
      <c r="S15" s="259" t="s">
        <v>232</v>
      </c>
      <c r="T15" s="259" t="s">
        <v>233</v>
      </c>
      <c r="U15" s="259" t="s">
        <v>234</v>
      </c>
      <c r="V15" s="259" t="s">
        <v>235</v>
      </c>
      <c r="W15" s="259" t="s">
        <v>236</v>
      </c>
      <c r="X15" s="259" t="s">
        <v>237</v>
      </c>
      <c r="Y15" s="259" t="s">
        <v>238</v>
      </c>
      <c r="Z15" s="259" t="s">
        <v>239</v>
      </c>
      <c r="AA15" s="259" t="s">
        <v>240</v>
      </c>
      <c r="AB15" s="259" t="s">
        <v>241</v>
      </c>
      <c r="AC15" s="259" t="s">
        <v>242</v>
      </c>
      <c r="AD15" s="259" t="s">
        <v>243</v>
      </c>
      <c r="AE15" s="259" t="s">
        <v>244</v>
      </c>
      <c r="AF15" s="301" t="s">
        <v>245</v>
      </c>
      <c r="AG15" s="302"/>
      <c r="AH15" s="302"/>
      <c r="AI15" s="302"/>
      <c r="AJ15" s="302"/>
      <c r="AK15" s="302"/>
      <c r="AL15" s="302"/>
      <c r="AM15" s="302"/>
      <c r="AN15" s="302"/>
      <c r="AO15" s="302"/>
      <c r="AP15" s="302"/>
      <c r="AQ15" s="302"/>
      <c r="AR15" s="302"/>
      <c r="AS15" s="302"/>
      <c r="AT15" s="302"/>
      <c r="AU15" s="302"/>
      <c r="AV15" s="302"/>
    </row>
    <row r="16" spans="1:51" customFormat="1" ht="15" x14ac:dyDescent="0.25">
      <c r="A16" s="21"/>
      <c r="B16" s="304"/>
      <c r="C16" s="305"/>
      <c r="D16" s="306"/>
      <c r="E16" s="306"/>
      <c r="F16" s="306"/>
      <c r="G16" s="306"/>
      <c r="H16" s="306"/>
      <c r="I16" s="307"/>
      <c r="J16" s="308"/>
      <c r="K16" s="306"/>
      <c r="L16" s="306"/>
      <c r="M16" s="306"/>
      <c r="N16" s="306"/>
      <c r="O16" s="306"/>
      <c r="P16" s="306"/>
      <c r="Q16" s="306"/>
      <c r="R16" s="309"/>
      <c r="S16" s="309"/>
      <c r="T16" s="309"/>
      <c r="U16" s="309"/>
      <c r="V16" s="309"/>
      <c r="W16" s="310">
        <f t="shared" ref="W16:W25" si="0">Q16-R16-S16-T16-U16-V16</f>
        <v>0</v>
      </c>
      <c r="X16" s="309"/>
      <c r="Y16" s="309"/>
      <c r="Z16" s="309"/>
      <c r="AA16" s="309"/>
      <c r="AB16" s="309"/>
      <c r="AC16" s="309"/>
      <c r="AD16" s="309"/>
      <c r="AE16" s="309"/>
      <c r="AF16" s="311"/>
      <c r="AG16" s="21"/>
      <c r="AH16" s="21"/>
      <c r="AI16" s="21"/>
      <c r="AJ16" s="21"/>
      <c r="AK16" s="21"/>
      <c r="AL16" s="21"/>
      <c r="AM16" s="21"/>
      <c r="AN16" s="21"/>
      <c r="AO16" s="21"/>
      <c r="AP16" s="21"/>
      <c r="AQ16" s="21"/>
      <c r="AR16" s="21"/>
      <c r="AS16" s="21"/>
      <c r="AT16" s="21"/>
      <c r="AU16" s="21"/>
      <c r="AV16" s="21"/>
      <c r="AW16" s="22"/>
      <c r="AX16" s="22"/>
      <c r="AY16" s="22"/>
    </row>
    <row r="17" spans="1:51" customFormat="1" ht="15" x14ac:dyDescent="0.25">
      <c r="A17" s="21"/>
      <c r="B17" s="312"/>
      <c r="C17" s="306"/>
      <c r="D17" s="306"/>
      <c r="E17" s="306"/>
      <c r="F17" s="306"/>
      <c r="G17" s="306"/>
      <c r="H17" s="306"/>
      <c r="I17" s="307"/>
      <c r="J17" s="308"/>
      <c r="K17" s="306"/>
      <c r="L17" s="306"/>
      <c r="M17" s="306"/>
      <c r="N17" s="306"/>
      <c r="O17" s="306"/>
      <c r="P17" s="306"/>
      <c r="Q17" s="306"/>
      <c r="R17" s="309"/>
      <c r="S17" s="309"/>
      <c r="T17" s="309"/>
      <c r="U17" s="309"/>
      <c r="V17" s="309"/>
      <c r="W17" s="310">
        <f t="shared" si="0"/>
        <v>0</v>
      </c>
      <c r="X17" s="309"/>
      <c r="Y17" s="309"/>
      <c r="Z17" s="309"/>
      <c r="AA17" s="309"/>
      <c r="AB17" s="309"/>
      <c r="AC17" s="309"/>
      <c r="AD17" s="309"/>
      <c r="AE17" s="309"/>
      <c r="AF17" s="311"/>
      <c r="AG17" s="21"/>
      <c r="AH17" s="21"/>
      <c r="AI17" s="21"/>
      <c r="AJ17" s="21"/>
      <c r="AK17" s="21"/>
      <c r="AL17" s="21"/>
      <c r="AM17" s="21"/>
      <c r="AN17" s="21"/>
      <c r="AO17" s="21"/>
      <c r="AP17" s="21"/>
      <c r="AQ17" s="21"/>
      <c r="AR17" s="21"/>
      <c r="AS17" s="21"/>
      <c r="AT17" s="21"/>
      <c r="AU17" s="21"/>
      <c r="AV17" s="21"/>
      <c r="AW17" s="22"/>
      <c r="AX17" s="22"/>
      <c r="AY17" s="22"/>
    </row>
    <row r="18" spans="1:51" customFormat="1" ht="15" x14ac:dyDescent="0.25">
      <c r="A18" s="21"/>
      <c r="B18" s="312"/>
      <c r="C18" s="306"/>
      <c r="D18" s="306"/>
      <c r="E18" s="306"/>
      <c r="F18" s="306"/>
      <c r="G18" s="306"/>
      <c r="H18" s="306"/>
      <c r="I18" s="307"/>
      <c r="J18" s="308"/>
      <c r="K18" s="306"/>
      <c r="L18" s="306"/>
      <c r="M18" s="306"/>
      <c r="N18" s="306"/>
      <c r="O18" s="306"/>
      <c r="P18" s="306"/>
      <c r="Q18" s="306"/>
      <c r="R18" s="309"/>
      <c r="S18" s="309"/>
      <c r="T18" s="309"/>
      <c r="U18" s="309"/>
      <c r="V18" s="309"/>
      <c r="W18" s="310">
        <f t="shared" si="0"/>
        <v>0</v>
      </c>
      <c r="X18" s="309"/>
      <c r="Y18" s="309"/>
      <c r="Z18" s="309"/>
      <c r="AA18" s="309"/>
      <c r="AB18" s="309"/>
      <c r="AC18" s="309"/>
      <c r="AD18" s="309"/>
      <c r="AE18" s="309"/>
      <c r="AF18" s="311"/>
      <c r="AG18" s="21"/>
      <c r="AH18" s="21"/>
      <c r="AI18" s="21"/>
      <c r="AJ18" s="21"/>
      <c r="AK18" s="21"/>
      <c r="AL18" s="21"/>
      <c r="AM18" s="21"/>
      <c r="AN18" s="21"/>
      <c r="AO18" s="21"/>
      <c r="AP18" s="21"/>
      <c r="AQ18" s="21"/>
      <c r="AR18" s="21"/>
      <c r="AS18" s="21"/>
      <c r="AT18" s="21"/>
      <c r="AU18" s="21"/>
      <c r="AV18" s="21"/>
      <c r="AW18" s="22"/>
      <c r="AX18" s="22"/>
      <c r="AY18" s="22"/>
    </row>
    <row r="19" spans="1:51" customFormat="1" ht="15" x14ac:dyDescent="0.25">
      <c r="A19" s="21"/>
      <c r="B19" s="312"/>
      <c r="C19" s="306"/>
      <c r="D19" s="306"/>
      <c r="E19" s="306"/>
      <c r="F19" s="306"/>
      <c r="G19" s="306"/>
      <c r="H19" s="306"/>
      <c r="I19" s="307"/>
      <c r="J19" s="308"/>
      <c r="K19" s="306"/>
      <c r="L19" s="306"/>
      <c r="M19" s="306"/>
      <c r="N19" s="306"/>
      <c r="O19" s="306"/>
      <c r="P19" s="306"/>
      <c r="Q19" s="306"/>
      <c r="R19" s="309"/>
      <c r="S19" s="309"/>
      <c r="T19" s="309"/>
      <c r="U19" s="309"/>
      <c r="V19" s="309"/>
      <c r="W19" s="310">
        <f t="shared" si="0"/>
        <v>0</v>
      </c>
      <c r="X19" s="309"/>
      <c r="Y19" s="309"/>
      <c r="Z19" s="309"/>
      <c r="AA19" s="309"/>
      <c r="AB19" s="309"/>
      <c r="AC19" s="309"/>
      <c r="AD19" s="309"/>
      <c r="AE19" s="309"/>
      <c r="AF19" s="311"/>
      <c r="AG19" s="21"/>
      <c r="AH19" s="21"/>
      <c r="AI19" s="21"/>
      <c r="AJ19" s="21"/>
      <c r="AK19" s="21"/>
      <c r="AL19" s="21"/>
      <c r="AM19" s="21"/>
      <c r="AN19" s="21"/>
      <c r="AO19" s="21"/>
      <c r="AP19" s="21"/>
      <c r="AQ19" s="21"/>
      <c r="AR19" s="21"/>
      <c r="AS19" s="21"/>
      <c r="AT19" s="21"/>
      <c r="AU19" s="21"/>
      <c r="AV19" s="21"/>
      <c r="AW19" s="22"/>
      <c r="AX19" s="22"/>
      <c r="AY19" s="22"/>
    </row>
    <row r="20" spans="1:51" customFormat="1" ht="15" x14ac:dyDescent="0.25">
      <c r="A20" s="21"/>
      <c r="B20" s="312"/>
      <c r="C20" s="306"/>
      <c r="D20" s="306"/>
      <c r="E20" s="306"/>
      <c r="F20" s="306"/>
      <c r="G20" s="306"/>
      <c r="H20" s="306"/>
      <c r="I20" s="307"/>
      <c r="J20" s="308"/>
      <c r="K20" s="306"/>
      <c r="L20" s="306"/>
      <c r="M20" s="306"/>
      <c r="N20" s="306"/>
      <c r="O20" s="306"/>
      <c r="P20" s="306"/>
      <c r="Q20" s="306"/>
      <c r="R20" s="309"/>
      <c r="S20" s="309"/>
      <c r="T20" s="309"/>
      <c r="U20" s="309"/>
      <c r="V20" s="309"/>
      <c r="W20" s="310">
        <f t="shared" si="0"/>
        <v>0</v>
      </c>
      <c r="X20" s="309"/>
      <c r="Y20" s="309"/>
      <c r="Z20" s="309"/>
      <c r="AA20" s="309"/>
      <c r="AB20" s="309"/>
      <c r="AC20" s="309"/>
      <c r="AD20" s="309"/>
      <c r="AE20" s="309"/>
      <c r="AF20" s="311"/>
      <c r="AG20" s="21"/>
      <c r="AH20" s="21"/>
      <c r="AI20" s="21"/>
      <c r="AJ20" s="21"/>
      <c r="AK20" s="21"/>
      <c r="AL20" s="21"/>
      <c r="AM20" s="21"/>
      <c r="AN20" s="21"/>
      <c r="AO20" s="21"/>
      <c r="AP20" s="21"/>
      <c r="AQ20" s="21"/>
      <c r="AR20" s="21"/>
      <c r="AS20" s="21"/>
      <c r="AT20" s="21"/>
      <c r="AU20" s="21"/>
      <c r="AV20" s="21"/>
      <c r="AW20" s="22"/>
      <c r="AX20" s="22"/>
      <c r="AY20" s="22"/>
    </row>
    <row r="21" spans="1:51" customFormat="1" ht="15" x14ac:dyDescent="0.25">
      <c r="A21" s="21"/>
      <c r="B21" s="312"/>
      <c r="C21" s="306"/>
      <c r="D21" s="306"/>
      <c r="E21" s="306"/>
      <c r="F21" s="306"/>
      <c r="G21" s="306"/>
      <c r="H21" s="306"/>
      <c r="I21" s="307"/>
      <c r="J21" s="308"/>
      <c r="K21" s="306"/>
      <c r="L21" s="306"/>
      <c r="M21" s="306"/>
      <c r="N21" s="306"/>
      <c r="O21" s="306"/>
      <c r="P21" s="306"/>
      <c r="Q21" s="306"/>
      <c r="R21" s="309"/>
      <c r="S21" s="309"/>
      <c r="T21" s="309"/>
      <c r="U21" s="309"/>
      <c r="V21" s="309"/>
      <c r="W21" s="310">
        <f t="shared" si="0"/>
        <v>0</v>
      </c>
      <c r="X21" s="309"/>
      <c r="Y21" s="309"/>
      <c r="Z21" s="309"/>
      <c r="AA21" s="309"/>
      <c r="AB21" s="309"/>
      <c r="AC21" s="309"/>
      <c r="AD21" s="309"/>
      <c r="AE21" s="309"/>
      <c r="AF21" s="311"/>
      <c r="AG21" s="21"/>
      <c r="AH21" s="21"/>
      <c r="AI21" s="21"/>
      <c r="AJ21" s="21"/>
      <c r="AK21" s="21"/>
      <c r="AL21" s="21"/>
      <c r="AM21" s="21"/>
      <c r="AN21" s="21"/>
      <c r="AO21" s="21"/>
      <c r="AP21" s="21"/>
      <c r="AQ21" s="21"/>
      <c r="AR21" s="21"/>
      <c r="AS21" s="21"/>
      <c r="AT21" s="21"/>
      <c r="AU21" s="21"/>
      <c r="AV21" s="21"/>
      <c r="AW21" s="22"/>
      <c r="AX21" s="22"/>
      <c r="AY21" s="22"/>
    </row>
    <row r="22" spans="1:51" customFormat="1" ht="15" x14ac:dyDescent="0.25">
      <c r="A22" s="21"/>
      <c r="B22" s="312"/>
      <c r="C22" s="306"/>
      <c r="D22" s="306"/>
      <c r="E22" s="306"/>
      <c r="F22" s="306"/>
      <c r="G22" s="306"/>
      <c r="H22" s="306"/>
      <c r="I22" s="307"/>
      <c r="J22" s="308"/>
      <c r="K22" s="306"/>
      <c r="L22" s="306"/>
      <c r="M22" s="306"/>
      <c r="N22" s="306"/>
      <c r="O22" s="306"/>
      <c r="P22" s="306"/>
      <c r="Q22" s="306"/>
      <c r="R22" s="309"/>
      <c r="S22" s="309"/>
      <c r="T22" s="309"/>
      <c r="U22" s="309"/>
      <c r="V22" s="309"/>
      <c r="W22" s="310">
        <f t="shared" si="0"/>
        <v>0</v>
      </c>
      <c r="X22" s="309"/>
      <c r="Y22" s="309"/>
      <c r="Z22" s="309"/>
      <c r="AA22" s="309"/>
      <c r="AB22" s="309"/>
      <c r="AC22" s="309"/>
      <c r="AD22" s="309"/>
      <c r="AE22" s="309"/>
      <c r="AF22" s="311"/>
      <c r="AG22" s="21"/>
      <c r="AH22" s="21"/>
      <c r="AI22" s="21"/>
      <c r="AJ22" s="21"/>
      <c r="AK22" s="21"/>
      <c r="AL22" s="21"/>
      <c r="AM22" s="21"/>
      <c r="AN22" s="21"/>
      <c r="AO22" s="21"/>
      <c r="AP22" s="21"/>
      <c r="AQ22" s="21"/>
      <c r="AR22" s="21"/>
      <c r="AS22" s="21"/>
      <c r="AT22" s="21"/>
      <c r="AU22" s="21"/>
      <c r="AV22" s="21"/>
      <c r="AW22" s="22"/>
      <c r="AX22" s="22"/>
      <c r="AY22" s="22"/>
    </row>
    <row r="23" spans="1:51" customFormat="1" ht="15" x14ac:dyDescent="0.25">
      <c r="A23" s="21"/>
      <c r="B23" s="312"/>
      <c r="C23" s="306"/>
      <c r="D23" s="306"/>
      <c r="E23" s="306"/>
      <c r="F23" s="306"/>
      <c r="G23" s="306"/>
      <c r="H23" s="306"/>
      <c r="I23" s="307"/>
      <c r="J23" s="308"/>
      <c r="K23" s="306"/>
      <c r="L23" s="306"/>
      <c r="M23" s="306"/>
      <c r="N23" s="306"/>
      <c r="O23" s="306"/>
      <c r="P23" s="306"/>
      <c r="Q23" s="306"/>
      <c r="R23" s="309"/>
      <c r="S23" s="309"/>
      <c r="T23" s="309"/>
      <c r="U23" s="309"/>
      <c r="V23" s="309"/>
      <c r="W23" s="310">
        <f t="shared" si="0"/>
        <v>0</v>
      </c>
      <c r="X23" s="309"/>
      <c r="Y23" s="309"/>
      <c r="Z23" s="309"/>
      <c r="AA23" s="309"/>
      <c r="AB23" s="309"/>
      <c r="AC23" s="309"/>
      <c r="AD23" s="309"/>
      <c r="AE23" s="309"/>
      <c r="AF23" s="311"/>
      <c r="AG23" s="21"/>
      <c r="AH23" s="21"/>
      <c r="AI23" s="21"/>
      <c r="AJ23" s="21"/>
      <c r="AK23" s="21"/>
      <c r="AL23" s="21"/>
      <c r="AM23" s="21"/>
      <c r="AN23" s="21"/>
      <c r="AO23" s="21"/>
      <c r="AP23" s="21"/>
      <c r="AQ23" s="21"/>
      <c r="AR23" s="21"/>
      <c r="AS23" s="21"/>
      <c r="AT23" s="21"/>
      <c r="AU23" s="21"/>
      <c r="AV23" s="21"/>
      <c r="AW23" s="22"/>
      <c r="AX23" s="22"/>
      <c r="AY23" s="22"/>
    </row>
    <row r="24" spans="1:51" customFormat="1" ht="15" x14ac:dyDescent="0.25">
      <c r="A24" s="21"/>
      <c r="B24" s="312"/>
      <c r="C24" s="306"/>
      <c r="D24" s="306"/>
      <c r="E24" s="306"/>
      <c r="F24" s="306"/>
      <c r="G24" s="306"/>
      <c r="H24" s="306"/>
      <c r="I24" s="307"/>
      <c r="J24" s="308"/>
      <c r="K24" s="306"/>
      <c r="L24" s="306"/>
      <c r="M24" s="306"/>
      <c r="N24" s="306"/>
      <c r="O24" s="306"/>
      <c r="P24" s="306"/>
      <c r="Q24" s="306"/>
      <c r="R24" s="309"/>
      <c r="S24" s="309"/>
      <c r="T24" s="309"/>
      <c r="U24" s="309"/>
      <c r="V24" s="309"/>
      <c r="W24" s="310">
        <f t="shared" si="0"/>
        <v>0</v>
      </c>
      <c r="X24" s="309"/>
      <c r="Y24" s="309"/>
      <c r="Z24" s="309"/>
      <c r="AA24" s="309"/>
      <c r="AB24" s="309"/>
      <c r="AC24" s="309"/>
      <c r="AD24" s="309"/>
      <c r="AE24" s="309"/>
      <c r="AF24" s="311"/>
      <c r="AG24" s="21"/>
      <c r="AH24" s="21"/>
      <c r="AI24" s="21"/>
      <c r="AJ24" s="21"/>
      <c r="AK24" s="21"/>
      <c r="AL24" s="21"/>
      <c r="AM24" s="21"/>
      <c r="AN24" s="21"/>
      <c r="AO24" s="21"/>
      <c r="AP24" s="21"/>
      <c r="AQ24" s="21"/>
      <c r="AR24" s="21"/>
      <c r="AS24" s="21"/>
      <c r="AT24" s="21"/>
      <c r="AU24" s="21"/>
      <c r="AV24" s="21"/>
      <c r="AW24" s="22"/>
      <c r="AX24" s="22"/>
      <c r="AY24" s="22"/>
    </row>
    <row r="25" spans="1:51" customFormat="1" ht="15.75" thickBot="1" x14ac:dyDescent="0.3">
      <c r="A25" s="21"/>
      <c r="B25" s="313"/>
      <c r="C25" s="314"/>
      <c r="D25" s="314"/>
      <c r="E25" s="314"/>
      <c r="F25" s="314"/>
      <c r="G25" s="314"/>
      <c r="H25" s="314"/>
      <c r="I25" s="315"/>
      <c r="J25" s="316"/>
      <c r="K25" s="314"/>
      <c r="L25" s="314"/>
      <c r="M25" s="314"/>
      <c r="N25" s="314"/>
      <c r="O25" s="314"/>
      <c r="P25" s="314"/>
      <c r="Q25" s="314"/>
      <c r="R25" s="317"/>
      <c r="S25" s="317"/>
      <c r="T25" s="317"/>
      <c r="U25" s="317"/>
      <c r="V25" s="317"/>
      <c r="W25" s="318">
        <f t="shared" si="0"/>
        <v>0</v>
      </c>
      <c r="X25" s="317"/>
      <c r="Y25" s="317"/>
      <c r="Z25" s="317"/>
      <c r="AA25" s="317"/>
      <c r="AB25" s="317"/>
      <c r="AC25" s="317"/>
      <c r="AD25" s="317"/>
      <c r="AE25" s="317"/>
      <c r="AF25" s="319"/>
      <c r="AG25" s="21"/>
      <c r="AH25" s="21"/>
      <c r="AI25" s="21"/>
      <c r="AJ25" s="21"/>
      <c r="AK25" s="21"/>
      <c r="AL25" s="21"/>
      <c r="AM25" s="21"/>
      <c r="AN25" s="21"/>
      <c r="AO25" s="21"/>
      <c r="AP25" s="21"/>
      <c r="AQ25" s="21"/>
      <c r="AR25" s="21"/>
      <c r="AS25" s="21"/>
      <c r="AT25" s="21"/>
      <c r="AU25" s="21"/>
      <c r="AV25" s="21"/>
      <c r="AW25" s="22"/>
      <c r="AX25" s="22"/>
      <c r="AY25" s="22"/>
    </row>
    <row r="26" spans="1:51" customFormat="1" ht="15"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row>
    <row r="27" spans="1:51" customFormat="1" ht="15"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row>
    <row r="28" spans="1:51" customFormat="1" ht="15"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row>
    <row r="29" spans="1:51" customFormat="1" ht="15"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row>
    <row r="30" spans="1:51" customFormat="1" ht="15"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row>
    <row r="31" spans="1:51" customFormat="1" ht="15"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row>
    <row r="32" spans="1:51" customFormat="1" ht="15"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row>
    <row r="33" spans="1:51" customFormat="1" ht="15"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row>
    <row r="34" spans="1:51" customFormat="1" ht="15"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row>
    <row r="35" spans="1:51" customFormat="1" ht="15"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row>
    <row r="36" spans="1:51" customFormat="1" ht="15"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row>
    <row r="37" spans="1:51" customFormat="1" ht="15"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row>
    <row r="38" spans="1:51" customFormat="1" ht="15"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row>
    <row r="39" spans="1:51" customFormat="1" ht="15"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row>
    <row r="40" spans="1:51" customFormat="1" ht="15"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row>
    <row r="41" spans="1:51" customFormat="1" ht="15"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row>
    <row r="42" spans="1:51" customFormat="1" ht="15"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row>
    <row r="43" spans="1:51" customFormat="1" ht="15"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row>
    <row r="44" spans="1:51" customFormat="1" ht="15"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row>
    <row r="45" spans="1:51" customFormat="1" ht="15"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row>
    <row r="46" spans="1:51" customFormat="1" ht="15"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row>
    <row r="47" spans="1:51" customFormat="1" ht="15"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row>
    <row r="48" spans="1:51" customFormat="1" ht="15"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row>
    <row r="49" spans="1:51" customFormat="1" ht="15"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row>
    <row r="50" spans="1:51" customFormat="1" ht="15"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row>
    <row r="51" spans="1:51" customFormat="1" ht="15"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row>
    <row r="52" spans="1:51" customFormat="1" ht="15"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row>
    <row r="53" spans="1:51" customFormat="1" ht="15"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row>
    <row r="54" spans="1:51" customFormat="1" ht="15"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row>
    <row r="55" spans="1:51" customFormat="1" ht="15"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row>
    <row r="56" spans="1:51" customFormat="1" ht="15"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row>
    <row r="57" spans="1:51" customFormat="1" ht="15"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row>
    <row r="58" spans="1:51" customFormat="1" ht="15"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row>
    <row r="59" spans="1:51" customFormat="1" ht="15"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row>
    <row r="60" spans="1:51" customFormat="1" ht="15"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row>
    <row r="61" spans="1:51" customFormat="1" ht="15"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row>
    <row r="62" spans="1:51" customFormat="1" ht="15"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row>
    <row r="63" spans="1:51" customFormat="1" ht="15"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row>
    <row r="64" spans="1:51" customFormat="1" ht="15"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row>
    <row r="65" spans="1:51" customFormat="1" ht="15"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row>
    <row r="66" spans="1:51" customFormat="1" ht="15"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row>
    <row r="67" spans="1:51" customFormat="1" ht="15"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row>
  </sheetData>
  <mergeCells count="11">
    <mergeCell ref="L14:P14"/>
    <mergeCell ref="Q14:W14"/>
    <mergeCell ref="X14:AF14"/>
    <mergeCell ref="B13:E13"/>
    <mergeCell ref="E2:K4"/>
    <mergeCell ref="B4:D4"/>
    <mergeCell ref="C5:D5"/>
    <mergeCell ref="C6:D6"/>
    <mergeCell ref="B14:D14"/>
    <mergeCell ref="E14:H14"/>
    <mergeCell ref="J14:K14"/>
  </mergeCells>
  <hyperlinks>
    <hyperlink ref="B2"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6EC37B25-2B52-4BBD-9B2F-76EC98815A9A}"/>
</file>

<file path=customXml/itemProps2.xml><?xml version="1.0" encoding="utf-8"?>
<ds:datastoreItem xmlns:ds="http://schemas.openxmlformats.org/officeDocument/2006/customXml" ds:itemID="{F7B326F0-B797-4E38-B939-4FE06C4BD0BA}"/>
</file>

<file path=customXml/itemProps3.xml><?xml version="1.0" encoding="utf-8"?>
<ds:datastoreItem xmlns:ds="http://schemas.openxmlformats.org/officeDocument/2006/customXml" ds:itemID="{DA4CF5CD-1763-4BAB-8B47-84D713F0733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Guidance</vt:lpstr>
      <vt:lpstr>Contents</vt:lpstr>
      <vt:lpstr>A3)_Associated_Companies</vt:lpstr>
      <vt:lpstr>B1)_PCN_Comparison</vt:lpstr>
      <vt:lpstr>C1)_Cost_to_Make_and_Sell</vt:lpstr>
      <vt:lpstr>C2)_Cost_Reconciliation</vt:lpstr>
      <vt:lpstr>C5)_Raw_Materials_and_Input__</vt:lpstr>
      <vt:lpstr>C6)_Purchases_of_the_Goods</vt:lpstr>
      <vt:lpstr>D1)_T_by_T_Domestic_Sales</vt:lpstr>
      <vt:lpstr>D2)__Export_Sales</vt:lpstr>
      <vt:lpstr>D3)_Sales_Reconciliation</vt:lpstr>
      <vt:lpstr>D5)_Captive_Sales_and_Use</vt:lpstr>
      <vt:lpstr>E4)_Injury</vt:lpstr>
      <vt:lpstr>E15)_Investments_and_ROI</vt:lpstr>
      <vt:lpstr>E18)_Forward_Sales_Contracts</vt:lpstr>
      <vt:lpstr>G3)_Economic_Interest_Test</vt:lpstr>
      <vt:lpstr>'C2)_Cost_Reconciliation'!Print_Area</vt:lpstr>
      <vt:lpstr>'D3)_Sales_Reconciliation'!Print_Area</vt:lpstr>
      <vt:lpstr>'E4)_Injury'!Print_Area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Need, Carolyn</dc:creator>
  <dc:description/>
  <cp:lastModifiedBy>Need, Carolyn</cp:lastModifiedBy>
  <cp:revision>1</cp:revision>
  <dcterms:created xsi:type="dcterms:W3CDTF">2023-01-18T17:04:07Z</dcterms:created>
  <dcterms:modified xsi:type="dcterms:W3CDTF">2023-03-06T09:01:54Z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d06422-c515-4a4e-a1f2-e6a0c0200eae_Enabled">
    <vt:lpwstr>true</vt:lpwstr>
  </property>
  <property fmtid="{D5CDD505-2E9C-101B-9397-08002B2CF9AE}" pid="3" name="MSIP_Label_ced06422-c515-4a4e-a1f2-e6a0c0200eae_SetDate">
    <vt:lpwstr>2023-03-02T15:43:34Z</vt:lpwstr>
  </property>
  <property fmtid="{D5CDD505-2E9C-101B-9397-08002B2CF9AE}" pid="4" name="MSIP_Label_ced06422-c515-4a4e-a1f2-e6a0c0200eae_Method">
    <vt:lpwstr>Standard</vt:lpwstr>
  </property>
  <property fmtid="{D5CDD505-2E9C-101B-9397-08002B2CF9AE}" pid="5" name="MSIP_Label_ced06422-c515-4a4e-a1f2-e6a0c0200eae_Name">
    <vt:lpwstr>Unclassifed</vt:lpwstr>
  </property>
  <property fmtid="{D5CDD505-2E9C-101B-9397-08002B2CF9AE}" pid="6" name="MSIP_Label_ced06422-c515-4a4e-a1f2-e6a0c0200eae_SiteId">
    <vt:lpwstr>e339bd4b-2e3b-4035-a452-2112d502f2ff</vt:lpwstr>
  </property>
  <property fmtid="{D5CDD505-2E9C-101B-9397-08002B2CF9AE}" pid="7" name="MSIP_Label_ced06422-c515-4a4e-a1f2-e6a0c0200eae_ActionId">
    <vt:lpwstr>8f965590-ec8e-47d1-b261-4a852d0eabf2</vt:lpwstr>
  </property>
  <property fmtid="{D5CDD505-2E9C-101B-9397-08002B2CF9AE}" pid="8" name="MSIP_Label_ced06422-c515-4a4e-a1f2-e6a0c0200eae_ContentBits">
    <vt:lpwstr>0</vt:lpwstr>
  </property>
  <property fmtid="{D5CDD505-2E9C-101B-9397-08002B2CF9AE}" pid="9" name="ContentTypeId">
    <vt:lpwstr>0x010100C9280E48E807ED4AA4BA7BE40CA69573</vt:lpwstr>
  </property>
</Properties>
</file>