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deremedies-my.sharepoint.com/personal/alistair_shields_traderemedies_gov_uk/Documents/Case Work/Aluminium Extrusions/3 Verification/Press Metal International/Verification report PMI/Received/"/>
    </mc:Choice>
  </mc:AlternateContent>
  <xr:revisionPtr revIDLastSave="0" documentId="8_{A6702739-8EB9-4F92-88DF-7AD196CCBC43}" xr6:coauthVersionLast="47" xr6:coauthVersionMax="47" xr10:uidLastSave="{00000000-0000-0000-0000-000000000000}"/>
  <bookViews>
    <workbookView xWindow="-120" yWindow="-120" windowWidth="29040" windowHeight="15840" tabRatio="847" activeTab="1" xr2:uid="{D8A873BD-4C85-432E-9FD7-33441D66A4E8}"/>
  </bookViews>
  <sheets>
    <sheet name="D12_1_-_CTM_in_PRC1221" sheetId="5" r:id="rId1"/>
    <sheet name="D13_1_-_AS&amp;G_domestic_marke1221" sheetId="6" r:id="rId2"/>
    <sheet name="Revised PCNs CTM" sheetId="7" r:id="rId3"/>
    <sheet name="Revised PCNs AS&amp;G" sheetId="8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10" i="7" l="1"/>
  <c r="AD10" i="7" l="1"/>
  <c r="Z10" i="7"/>
  <c r="Y10" i="7"/>
  <c r="U10" i="7"/>
  <c r="J10" i="7"/>
  <c r="I10" i="7"/>
  <c r="H10" i="7"/>
  <c r="G10" i="7"/>
  <c r="AB54" i="5" l="1"/>
  <c r="AA54" i="5"/>
  <c r="Y54" i="5"/>
  <c r="X54" i="5"/>
  <c r="V54" i="5"/>
  <c r="U54" i="5"/>
  <c r="S54" i="5"/>
  <c r="Q54" i="5"/>
  <c r="P54" i="5"/>
  <c r="N54" i="5"/>
  <c r="M54" i="5"/>
  <c r="L54" i="5"/>
  <c r="K54" i="5"/>
  <c r="I54" i="5"/>
  <c r="H54" i="5"/>
  <c r="G54" i="5"/>
  <c r="F54" i="5"/>
  <c r="E54" i="5"/>
  <c r="E94" i="6" l="1"/>
  <c r="L94" i="6" l="1"/>
  <c r="M94" i="6"/>
  <c r="U94" i="6"/>
  <c r="K55" i="5"/>
  <c r="M55" i="5"/>
  <c r="L55" i="5"/>
  <c r="U55" i="5"/>
  <c r="Y94" i="6" l="1"/>
  <c r="K94" i="6"/>
  <c r="G55" i="5"/>
  <c r="G94" i="6"/>
  <c r="F55" i="5"/>
  <c r="F94" i="6"/>
  <c r="Y55" i="5"/>
  <c r="AB55" i="5"/>
  <c r="AB94" i="6"/>
  <c r="X55" i="5"/>
  <c r="X94" i="6"/>
  <c r="AA55" i="5"/>
  <c r="AA94" i="6"/>
  <c r="S55" i="5"/>
  <c r="S94" i="6"/>
  <c r="Q55" i="5"/>
  <c r="Q94" i="6"/>
  <c r="I55" i="5"/>
  <c r="I94" i="6"/>
  <c r="P55" i="5"/>
  <c r="P94" i="6"/>
  <c r="N55" i="5"/>
  <c r="N94" i="6"/>
  <c r="H55" i="5"/>
  <c r="H94" i="6"/>
  <c r="V55" i="5"/>
  <c r="V94" i="6"/>
  <c r="D94" i="6" l="1"/>
  <c r="C94" i="6" s="1"/>
  <c r="E55" i="5"/>
  <c r="D55" i="5" s="1"/>
</calcChain>
</file>

<file path=xl/sharedStrings.xml><?xml version="1.0" encoding="utf-8"?>
<sst xmlns="http://schemas.openxmlformats.org/spreadsheetml/2006/main" count="361" uniqueCount="144">
  <si>
    <t>Back to Contents</t>
  </si>
  <si>
    <t>Confidential</t>
    <phoneticPr fontId="3" type="noConversion"/>
  </si>
  <si>
    <t>D12.1 - CTM for Domestic Sales</t>
  </si>
  <si>
    <t>Currency</t>
  </si>
  <si>
    <t>Case no.:</t>
  </si>
  <si>
    <t>AD0012</t>
  </si>
  <si>
    <t>CNY</t>
  </si>
  <si>
    <t>Company name:</t>
  </si>
  <si>
    <t>Press Metal International Technology Ltd.</t>
    <phoneticPr fontId="3" type="noConversion"/>
  </si>
  <si>
    <t>This table D12_1 CTM in PRC is prepared by [PCN] wise as requested by the TRA.</t>
    <phoneticPr fontId="22" type="noConversion"/>
  </si>
  <si>
    <t>S.N.</t>
    <phoneticPr fontId="3" type="noConversion"/>
  </si>
  <si>
    <t>All goods</t>
  </si>
  <si>
    <t>All PCNs</t>
  </si>
  <si>
    <t>CH6M2SAYN</t>
  </si>
  <si>
    <t>CH6S1SAYN</t>
  </si>
  <si>
    <t>CH6S1SNYN</t>
  </si>
  <si>
    <t>CH6S2SAYN</t>
  </si>
  <si>
    <t>CH6S2SNYN</t>
  </si>
  <si>
    <t>CH6S2SNYN (Revised)</t>
  </si>
  <si>
    <t>CH6S2SPYN</t>
  </si>
  <si>
    <t>CH6S3SNYN</t>
  </si>
  <si>
    <t>CH7S2SNYN</t>
  </si>
  <si>
    <t>CS6M1SAYN</t>
  </si>
  <si>
    <t>CS6M1SAYN (Revised)</t>
  </si>
  <si>
    <t>CS6M2SAYN</t>
  </si>
  <si>
    <t>CS6S1SAYN</t>
  </si>
  <si>
    <t>CS6S1SAYN (Revised)</t>
  </si>
  <si>
    <t>CS6S1SNYN</t>
  </si>
  <si>
    <t>CS6S1SNYN (Revised)</t>
  </si>
  <si>
    <t>CS6S2SANN</t>
  </si>
  <si>
    <t>CS6S2SAYN</t>
  </si>
  <si>
    <t>CS6S2SAYN (Revised)</t>
  </si>
  <si>
    <t>CS6S2SNYN</t>
  </si>
  <si>
    <t>CS6S3SAYN</t>
  </si>
  <si>
    <t>CS6S3SAYN(Revised)</t>
  </si>
  <si>
    <t>SP6M5SNYN</t>
  </si>
  <si>
    <t>SP6S2SNYN</t>
  </si>
  <si>
    <t>(I) Manufacturing costs</t>
  </si>
  <si>
    <t>Revised</t>
  </si>
  <si>
    <t>(A) Direct costs</t>
  </si>
  <si>
    <t>Semi-finished goods</t>
    <phoneticPr fontId="3" type="noConversion"/>
  </si>
  <si>
    <t>Auxiliary materials</t>
    <phoneticPr fontId="3" type="noConversion"/>
  </si>
  <si>
    <t>Packing materials</t>
    <phoneticPr fontId="3" type="noConversion"/>
  </si>
  <si>
    <t>Total for (A)</t>
  </si>
  <si>
    <t>(B) Manufacturing overheads</t>
    <phoneticPr fontId="3" type="noConversion"/>
  </si>
  <si>
    <t>Indirect labour</t>
  </si>
  <si>
    <t>Machine hours</t>
    <phoneticPr fontId="3" type="noConversion"/>
  </si>
  <si>
    <t>Maintenance &amp; repairs</t>
    <phoneticPr fontId="3" type="noConversion"/>
  </si>
  <si>
    <t>Energy costs</t>
    <phoneticPr fontId="3" type="noConversion"/>
  </si>
  <si>
    <t>Depreciation and others</t>
    <phoneticPr fontId="3" type="noConversion"/>
  </si>
  <si>
    <t>Total for (B)</t>
  </si>
  <si>
    <t>(C) Total of manufacturing cost (A+B)</t>
    <phoneticPr fontId="3" type="noConversion"/>
  </si>
  <si>
    <t>Quantity produced (Metric Tonnes)</t>
    <phoneticPr fontId="3" type="noConversion"/>
  </si>
  <si>
    <r>
      <rPr>
        <b/>
        <sz val="11"/>
        <color rgb="FF000000"/>
        <rFont val="Arial"/>
        <family val="2"/>
      </rPr>
      <t>Total Revenue</t>
    </r>
    <r>
      <rPr>
        <sz val="11"/>
        <color rgb="FF000000"/>
        <rFont val="Arial"/>
        <family val="2"/>
      </rPr>
      <t xml:space="preserve"> from Sale of by-products</t>
    </r>
  </si>
  <si>
    <t>Value of by-products processed and reused within your company (net of cost of processing these by-products)</t>
  </si>
  <si>
    <t>Average Revenue from by-products per unit</t>
  </si>
  <si>
    <t>Manufacturing cost per unit</t>
  </si>
  <si>
    <t>Manufacturing cost per unit, net of by-product revenue</t>
  </si>
  <si>
    <t>Check</t>
    <phoneticPr fontId="3" type="noConversion"/>
  </si>
  <si>
    <t>D13.1 - AS&amp;G in domestic market</t>
  </si>
  <si>
    <t>This table D13_1 AS&amp;G domestic is prepared by [PCN] wise by the TRA.</t>
    <phoneticPr fontId="22" type="noConversion"/>
  </si>
  <si>
    <t>CH6S1SNYN</t>
    <phoneticPr fontId="3" type="noConversion"/>
  </si>
  <si>
    <t>CH6S2SNYN</t>
    <phoneticPr fontId="3" type="noConversion"/>
  </si>
  <si>
    <t>CS6S2SANN</t>
    <phoneticPr fontId="3" type="noConversion"/>
  </si>
  <si>
    <t>CS6S2SNYN</t>
    <phoneticPr fontId="3" type="noConversion"/>
  </si>
  <si>
    <t>CS6S3SAYN</t>
    <phoneticPr fontId="3" type="noConversion"/>
  </si>
  <si>
    <t>CS6S3SAYN (Revised)</t>
  </si>
  <si>
    <t>SP6M5SNYN</t>
    <phoneticPr fontId="3" type="noConversion"/>
  </si>
  <si>
    <t>Administration, General &amp; Selling (AG&amp;S) costs</t>
  </si>
  <si>
    <t>(A) Selling costs (please breakdown)</t>
  </si>
  <si>
    <t>Advertising fee</t>
  </si>
  <si>
    <t>Aluminum scrap loss-unqualified loss</t>
  </si>
  <si>
    <t>Business entertainment</t>
  </si>
  <si>
    <t>Commodity inspection and customs declaration-import customs declaration and inspection fee</t>
  </si>
  <si>
    <t>Commodity inspection declaration-customs declaration and inspection fee</t>
  </si>
  <si>
    <t>Commodity inspection declaration-import tariff</t>
  </si>
  <si>
    <t>Consultation Fee</t>
  </si>
  <si>
    <t>Depreciation</t>
  </si>
  <si>
    <t>Discounts and commissions</t>
  </si>
  <si>
    <t>Office expenses</t>
  </si>
  <si>
    <t>Phone charges</t>
  </si>
  <si>
    <t>Property insurance premium</t>
  </si>
  <si>
    <t>Rental fee</t>
  </si>
  <si>
    <t>Sample fee</t>
  </si>
  <si>
    <t>Transportation fees-export freight and insurance</t>
  </si>
  <si>
    <t>Travel expenses</t>
  </si>
  <si>
    <t>Wages</t>
  </si>
  <si>
    <t>Welfare fee</t>
  </si>
  <si>
    <t>Transportation expense-domestic freight</t>
  </si>
  <si>
    <t>Transportation expense-post fee</t>
  </si>
  <si>
    <t>(B) Administrative &amp; general costs (please breakdown)</t>
  </si>
  <si>
    <t>Property insurance</t>
  </si>
  <si>
    <t>Afforestation fees</t>
  </si>
  <si>
    <t>Amortization of intangible assets</t>
  </si>
  <si>
    <t>Consulting fee</t>
  </si>
  <si>
    <t>Consumption of fire-fighting materials</t>
  </si>
  <si>
    <t>Disability payments</t>
  </si>
  <si>
    <t>Equipment maintenance</t>
  </si>
  <si>
    <t>Expenditure on power</t>
  </si>
  <si>
    <t>House repair</t>
  </si>
  <si>
    <t>Labour union expenditure</t>
  </si>
  <si>
    <t>Low-value consumables</t>
  </si>
  <si>
    <t>Post fee</t>
  </si>
  <si>
    <t>Rent</t>
  </si>
  <si>
    <t>Telephone fee</t>
  </si>
  <si>
    <t>Tools</t>
  </si>
  <si>
    <t>Traveling fee</t>
  </si>
  <si>
    <t>Vehicle fee</t>
  </si>
  <si>
    <t>Office expense</t>
  </si>
  <si>
    <t>Entertainment expenses</t>
  </si>
  <si>
    <t>Maintenance expense</t>
  </si>
  <si>
    <t>Import declaration and inspection fee</t>
  </si>
  <si>
    <t>(C) Others</t>
  </si>
  <si>
    <t>Finance costs-exchange gains and losses</t>
  </si>
  <si>
    <t>Financial expenses-bank service fees</t>
  </si>
  <si>
    <t>Financial expenses-interest expense</t>
  </si>
  <si>
    <t>Financial expenses-interest income</t>
  </si>
  <si>
    <t>Total for (C)</t>
  </si>
  <si>
    <t>Quantity sold (Metric Tonnes)</t>
  </si>
  <si>
    <t>Total cost to sell (A+B+C)</t>
  </si>
  <si>
    <t>Cost to sell per unit</t>
  </si>
  <si>
    <t>Delivery Charges</t>
  </si>
  <si>
    <t>Cost to sell per unit (minus Delivery Charges per unit)</t>
  </si>
  <si>
    <t>Total cost to make and sell per unit, excluding delivery (using total CTM from D12.1 and total AS&amp;G from D13.1)</t>
  </si>
  <si>
    <t>Press Metal International Technology Ltd.</t>
    <phoneticPr fontId="12" type="noConversion"/>
  </si>
  <si>
    <t>S.N.</t>
    <phoneticPr fontId="12" type="noConversion"/>
  </si>
  <si>
    <t>* Create more PCN columns where necessary</t>
  </si>
  <si>
    <t>PCN</t>
    <phoneticPr fontId="12" type="noConversion"/>
  </si>
  <si>
    <t>Company code</t>
    <phoneticPr fontId="12" type="noConversion"/>
  </si>
  <si>
    <t>As per PMI</t>
  </si>
  <si>
    <t>As Per PMI</t>
  </si>
  <si>
    <t>Semi-finished goods</t>
    <phoneticPr fontId="12" type="noConversion"/>
  </si>
  <si>
    <t>Auxiliary materials</t>
    <phoneticPr fontId="12" type="noConversion"/>
  </si>
  <si>
    <t>Packing materials</t>
    <phoneticPr fontId="12" type="noConversion"/>
  </si>
  <si>
    <t>(B) Manufacturing overheads</t>
    <phoneticPr fontId="12" type="noConversion"/>
  </si>
  <si>
    <t>Machine hours</t>
    <phoneticPr fontId="12" type="noConversion"/>
  </si>
  <si>
    <t>Maintenance &amp; repairs</t>
    <phoneticPr fontId="12" type="noConversion"/>
  </si>
  <si>
    <t>Energy costs</t>
    <phoneticPr fontId="12" type="noConversion"/>
  </si>
  <si>
    <t>Depreciation and others</t>
    <phoneticPr fontId="12" type="noConversion"/>
  </si>
  <si>
    <t>(C) Total of manufacturing cost (A+B)</t>
    <phoneticPr fontId="12" type="noConversion"/>
  </si>
  <si>
    <t>Quantity produced (Metric Tonnes)</t>
    <phoneticPr fontId="12" type="noConversion"/>
  </si>
  <si>
    <t>The data is commercially sensitive and cannot be susceptible to a meaningful non-confidential summary. Since this information are related to the Company’s commercial activities and sensitive business information, disclosure of which could harm the Company’s market and competitive position.</t>
    <phoneticPr fontId="3" type="noConversion"/>
  </si>
  <si>
    <t>Non-confidential</t>
    <phoneticPr fontId="3" type="noConversion"/>
  </si>
  <si>
    <t>[Non-confidential summary: Internal product model]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</si>
</sst>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 &quot;#,##0.00&quot; &quot;;&quot; -&quot;#,##0.00&quot; &quot;;&quot; -&quot;00&quot; &quot;;&quot; &quot;@&quot; &quot;"/>
    <numFmt numFmtId="166" formatCode="#,##0.00_ "/>
  </numFmts>
  <fonts count="3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</font>
    <font>
      <u/>
      <sz val="11"/>
      <color rgb="FF0563C1"/>
      <name val="Calibri"/>
      <family val="2"/>
    </font>
    <font>
      <b/>
      <u/>
      <sz val="11"/>
      <color rgb="FF0563C1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4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0"/>
      <name val="Arial"/>
      <family val="2"/>
    </font>
    <font>
      <b/>
      <u/>
      <sz val="11"/>
      <color rgb="FF000000"/>
      <name val="Arial"/>
      <family val="2"/>
    </font>
    <font>
      <b/>
      <i/>
      <sz val="11"/>
      <color rgb="FFFFFFFF"/>
      <name val="Arial"/>
      <family val="2"/>
    </font>
    <font>
      <sz val="11"/>
      <color rgb="FF000000"/>
      <name val="宋体"/>
      <family val="2"/>
      <charset val="134"/>
    </font>
    <font>
      <sz val="10"/>
      <color rgb="FF000000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Calibri"/>
      <family val="2"/>
    </font>
    <font>
      <b/>
      <i/>
      <sz val="11"/>
      <color rgb="FFFF0000"/>
      <name val="Arial"/>
      <family val="2"/>
    </font>
    <font>
      <b/>
      <sz val="11"/>
      <color theme="0"/>
      <name val="Arial"/>
      <family val="2"/>
    </font>
    <font>
      <sz val="9"/>
      <name val="Calibri"/>
      <family val="3"/>
      <charset val="134"/>
      <scheme val="minor"/>
    </font>
    <font>
      <b/>
      <sz val="10"/>
      <name val="Arial"/>
      <family val="2"/>
    </font>
    <font>
      <b/>
      <sz val="11"/>
      <color theme="1"/>
      <name val="Calibri"/>
      <family val="2"/>
    </font>
    <font>
      <b/>
      <sz val="11"/>
      <color theme="9" tint="0.39997558519241921"/>
      <name val="Arial"/>
      <family val="2"/>
    </font>
    <font>
      <b/>
      <sz val="11"/>
      <color theme="7"/>
      <name val="Arial"/>
      <family val="2"/>
    </font>
    <font>
      <b/>
      <i/>
      <sz val="11"/>
      <color theme="7"/>
      <name val="Arial"/>
      <family val="2"/>
    </font>
    <font>
      <b/>
      <i/>
      <sz val="11"/>
      <color theme="9" tint="0.39997558519241921"/>
      <name val="Arial"/>
      <family val="2"/>
    </font>
    <font>
      <b/>
      <sz val="11"/>
      <color theme="9"/>
      <name val="Arial"/>
      <family val="2"/>
    </font>
    <font>
      <b/>
      <sz val="18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548235"/>
        <bgColor rgb="FF548235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rgb="FF92D050"/>
        <bgColor rgb="FFFFFFFF"/>
      </patternFill>
    </fill>
    <fill>
      <patternFill patternType="solid">
        <fgColor rgb="FFDBDBDB"/>
        <bgColor rgb="FFDBDBDB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12" fillId="0" borderId="0"/>
    <xf numFmtId="164" fontId="1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/>
  </cellStyleXfs>
  <cellXfs count="161">
    <xf numFmtId="0" fontId="0" fillId="0" borderId="0" xfId="0"/>
    <xf numFmtId="0" fontId="5" fillId="2" borderId="0" xfId="2" applyFont="1" applyFill="1" applyAlignment="1">
      <alignment horizontal="left" vertical="center"/>
    </xf>
    <xf numFmtId="0" fontId="7" fillId="2" borderId="0" xfId="0" applyFont="1" applyFill="1" applyAlignment="1">
      <alignment horizontal="left"/>
    </xf>
    <xf numFmtId="0" fontId="10" fillId="5" borderId="2" xfId="3" applyFont="1" applyFill="1" applyBorder="1" applyAlignment="1">
      <alignment horizontal="left" vertical="center"/>
    </xf>
    <xf numFmtId="0" fontId="10" fillId="5" borderId="4" xfId="3" applyFont="1" applyFill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11" fillId="3" borderId="0" xfId="3" applyFont="1" applyFill="1" applyAlignment="1">
      <alignment horizontal="center" vertical="center"/>
    </xf>
    <xf numFmtId="164" fontId="10" fillId="6" borderId="9" xfId="5" applyFont="1" applyFill="1" applyBorder="1" applyAlignment="1">
      <alignment horizontal="left" vertical="center" wrapText="1"/>
    </xf>
    <xf numFmtId="164" fontId="6" fillId="6" borderId="9" xfId="5" applyFont="1" applyFill="1" applyBorder="1" applyAlignment="1">
      <alignment horizontal="left" vertical="center" wrapText="1"/>
    </xf>
    <xf numFmtId="164" fontId="10" fillId="6" borderId="12" xfId="5" applyFont="1" applyFill="1" applyBorder="1" applyAlignment="1">
      <alignment horizontal="left" vertical="center" wrapText="1"/>
    </xf>
    <xf numFmtId="165" fontId="0" fillId="0" borderId="0" xfId="1" applyFont="1"/>
    <xf numFmtId="165" fontId="0" fillId="0" borderId="0" xfId="0" applyNumberFormat="1"/>
    <xf numFmtId="0" fontId="6" fillId="2" borderId="0" xfId="0" applyFont="1" applyFill="1" applyAlignment="1">
      <alignment horizontal="left"/>
    </xf>
    <xf numFmtId="9" fontId="6" fillId="2" borderId="0" xfId="6" applyFont="1" applyFill="1" applyAlignment="1">
      <alignment horizontal="right" vertical="center"/>
    </xf>
    <xf numFmtId="0" fontId="0" fillId="2" borderId="0" xfId="0" applyFill="1"/>
    <xf numFmtId="0" fontId="6" fillId="2" borderId="0" xfId="0" applyFont="1" applyFill="1" applyAlignment="1">
      <alignment horizontal="right" vertical="center"/>
    </xf>
    <xf numFmtId="0" fontId="10" fillId="5" borderId="2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165" fontId="6" fillId="6" borderId="9" xfId="1" applyFont="1" applyFill="1" applyBorder="1" applyAlignment="1">
      <alignment horizontal="left" vertical="center"/>
    </xf>
    <xf numFmtId="0" fontId="10" fillId="6" borderId="9" xfId="0" applyFont="1" applyFill="1" applyBorder="1" applyAlignment="1">
      <alignment horizontal="left" wrapText="1"/>
    </xf>
    <xf numFmtId="165" fontId="6" fillId="6" borderId="9" xfId="1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wrapText="1"/>
    </xf>
    <xf numFmtId="0" fontId="6" fillId="6" borderId="9" xfId="0" applyFont="1" applyFill="1" applyBorder="1" applyAlignment="1">
      <alignment horizontal="left" vertical="center" wrapText="1"/>
    </xf>
    <xf numFmtId="0" fontId="6" fillId="8" borderId="9" xfId="0" applyFont="1" applyFill="1" applyBorder="1" applyAlignment="1">
      <alignment wrapText="1"/>
    </xf>
    <xf numFmtId="0" fontId="10" fillId="6" borderId="12" xfId="0" applyFont="1" applyFill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/>
    </xf>
    <xf numFmtId="165" fontId="6" fillId="0" borderId="0" xfId="1" applyFont="1" applyFill="1" applyBorder="1" applyAlignment="1">
      <alignment horizontal="center"/>
    </xf>
    <xf numFmtId="166" fontId="0" fillId="0" borderId="0" xfId="0" applyNumberFormat="1"/>
    <xf numFmtId="10" fontId="0" fillId="2" borderId="0" xfId="6" applyNumberFormat="1" applyFont="1" applyFill="1" applyAlignment="1">
      <alignment horizontal="right" vertical="center"/>
    </xf>
    <xf numFmtId="0" fontId="15" fillId="2" borderId="0" xfId="0" applyFont="1" applyFill="1"/>
    <xf numFmtId="0" fontId="15" fillId="0" borderId="0" xfId="0" applyFont="1"/>
    <xf numFmtId="165" fontId="15" fillId="2" borderId="0" xfId="1" applyFont="1" applyFill="1"/>
    <xf numFmtId="165" fontId="0" fillId="2" borderId="0" xfId="1" applyFont="1" applyFill="1"/>
    <xf numFmtId="165" fontId="0" fillId="7" borderId="0" xfId="0" applyNumberFormat="1" applyFill="1"/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2" borderId="0" xfId="3" applyFont="1" applyFill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20" fillId="0" borderId="0" xfId="3" applyFont="1" applyAlignment="1">
      <alignment horizontal="left" vertical="center"/>
    </xf>
    <xf numFmtId="164" fontId="6" fillId="6" borderId="9" xfId="5" applyFont="1" applyFill="1" applyBorder="1" applyAlignment="1">
      <alignment horizontal="left" vertical="center"/>
    </xf>
    <xf numFmtId="164" fontId="10" fillId="6" borderId="9" xfId="5" applyFont="1" applyFill="1" applyBorder="1" applyAlignment="1">
      <alignment horizontal="left" vertical="center"/>
    </xf>
    <xf numFmtId="164" fontId="6" fillId="2" borderId="0" xfId="5" applyFont="1" applyFill="1" applyAlignment="1">
      <alignment horizontal="left" vertical="center"/>
    </xf>
    <xf numFmtId="164" fontId="10" fillId="5" borderId="9" xfId="5" applyFont="1" applyFill="1" applyBorder="1" applyAlignment="1">
      <alignment horizontal="left" vertical="center"/>
    </xf>
    <xf numFmtId="0" fontId="6" fillId="2" borderId="0" xfId="3" applyFont="1" applyFill="1" applyAlignment="1">
      <alignment horizontal="right" vertical="center"/>
    </xf>
    <xf numFmtId="0" fontId="6" fillId="0" borderId="0" xfId="3" applyFont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164" fontId="6" fillId="2" borderId="0" xfId="5" applyFont="1" applyFill="1" applyAlignment="1">
      <alignment horizontal="right" vertical="center"/>
    </xf>
    <xf numFmtId="164" fontId="6" fillId="0" borderId="0" xfId="5" applyFont="1" applyFill="1" applyAlignment="1">
      <alignment horizontal="right" vertical="center"/>
    </xf>
    <xf numFmtId="164" fontId="6" fillId="2" borderId="0" xfId="3" applyNumberFormat="1" applyFont="1" applyFill="1" applyAlignment="1">
      <alignment horizontal="right" vertical="center"/>
    </xf>
    <xf numFmtId="164" fontId="6" fillId="0" borderId="0" xfId="3" applyNumberFormat="1" applyFont="1" applyAlignment="1">
      <alignment horizontal="right" vertical="center"/>
    </xf>
    <xf numFmtId="165" fontId="6" fillId="2" borderId="0" xfId="1" applyFont="1" applyFill="1" applyAlignment="1">
      <alignment horizontal="right" vertical="center"/>
    </xf>
    <xf numFmtId="0" fontId="16" fillId="2" borderId="0" xfId="4" applyFont="1" applyFill="1" applyAlignment="1">
      <alignment horizontal="right" vertical="center"/>
    </xf>
    <xf numFmtId="164" fontId="6" fillId="7" borderId="0" xfId="3" applyNumberFormat="1" applyFont="1" applyFill="1" applyAlignment="1">
      <alignment horizontal="right" vertical="center"/>
    </xf>
    <xf numFmtId="0" fontId="6" fillId="2" borderId="0" xfId="4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2" fillId="0" borderId="0" xfId="4" applyAlignment="1">
      <alignment horizontal="right" vertical="center"/>
    </xf>
    <xf numFmtId="0" fontId="14" fillId="4" borderId="10" xfId="3" applyFont="1" applyFill="1" applyBorder="1" applyAlignment="1">
      <alignment horizontal="right" vertical="center"/>
    </xf>
    <xf numFmtId="0" fontId="10" fillId="5" borderId="10" xfId="3" applyFont="1" applyFill="1" applyBorder="1" applyAlignment="1">
      <alignment horizontal="right" vertical="center"/>
    </xf>
    <xf numFmtId="0" fontId="13" fillId="2" borderId="6" xfId="3" applyFont="1" applyFill="1" applyBorder="1" applyAlignment="1">
      <alignment horizontal="left" vertical="center"/>
    </xf>
    <xf numFmtId="0" fontId="9" fillId="4" borderId="7" xfId="3" applyFont="1" applyFill="1" applyBorder="1" applyAlignment="1">
      <alignment horizontal="right" vertical="center"/>
    </xf>
    <xf numFmtId="0" fontId="14" fillId="4" borderId="9" xfId="3" applyFont="1" applyFill="1" applyBorder="1" applyAlignment="1">
      <alignment horizontal="left" vertical="center"/>
    </xf>
    <xf numFmtId="0" fontId="14" fillId="4" borderId="11" xfId="3" applyFont="1" applyFill="1" applyBorder="1" applyAlignment="1">
      <alignment horizontal="right" vertical="center"/>
    </xf>
    <xf numFmtId="0" fontId="10" fillId="5" borderId="9" xfId="3" applyFont="1" applyFill="1" applyBorder="1" applyAlignment="1">
      <alignment horizontal="left" vertical="center"/>
    </xf>
    <xf numFmtId="0" fontId="10" fillId="5" borderId="11" xfId="3" applyFont="1" applyFill="1" applyBorder="1" applyAlignment="1">
      <alignment horizontal="right" vertical="center"/>
    </xf>
    <xf numFmtId="0" fontId="9" fillId="4" borderId="7" xfId="3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left"/>
    </xf>
    <xf numFmtId="0" fontId="9" fillId="4" borderId="19" xfId="0" applyFont="1" applyFill="1" applyBorder="1" applyAlignment="1">
      <alignment horizontal="right" vertical="center"/>
    </xf>
    <xf numFmtId="0" fontId="9" fillId="4" borderId="20" xfId="0" applyFont="1" applyFill="1" applyBorder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5" borderId="6" xfId="0" applyFont="1" applyFill="1" applyBorder="1" applyAlignment="1">
      <alignment horizontal="left"/>
    </xf>
    <xf numFmtId="0" fontId="14" fillId="4" borderId="13" xfId="0" applyFont="1" applyFill="1" applyBorder="1" applyAlignment="1">
      <alignment horizontal="left" vertical="center"/>
    </xf>
    <xf numFmtId="0" fontId="6" fillId="2" borderId="0" xfId="3" applyFont="1" applyFill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 vertical="center"/>
    </xf>
    <xf numFmtId="0" fontId="12" fillId="0" borderId="0" xfId="4" applyAlignment="1">
      <alignment vertical="top"/>
    </xf>
    <xf numFmtId="0" fontId="11" fillId="2" borderId="0" xfId="3" applyFont="1" applyFill="1" applyAlignment="1">
      <alignment horizontal="left"/>
    </xf>
    <xf numFmtId="0" fontId="13" fillId="2" borderId="0" xfId="3" applyFont="1" applyFill="1" applyAlignment="1">
      <alignment horizontal="left"/>
    </xf>
    <xf numFmtId="164" fontId="6" fillId="6" borderId="9" xfId="5" applyFont="1" applyFill="1" applyBorder="1" applyAlignment="1">
      <alignment horizontal="left" indent="1"/>
    </xf>
    <xf numFmtId="164" fontId="10" fillId="6" borderId="9" xfId="5" applyFont="1" applyFill="1" applyBorder="1" applyAlignment="1">
      <alignment horizontal="left"/>
    </xf>
    <xf numFmtId="164" fontId="10" fillId="5" borderId="9" xfId="5" applyFont="1" applyFill="1" applyBorder="1" applyAlignment="1"/>
    <xf numFmtId="164" fontId="6" fillId="6" borderId="9" xfId="5" applyFont="1" applyFill="1" applyBorder="1" applyAlignment="1">
      <alignment horizontal="left" vertical="center" indent="1"/>
    </xf>
    <xf numFmtId="164" fontId="6" fillId="0" borderId="0" xfId="5" applyFont="1" applyFill="1" applyAlignment="1">
      <alignment horizontal="left"/>
    </xf>
    <xf numFmtId="0" fontId="15" fillId="2" borderId="0" xfId="4" applyFont="1" applyFill="1"/>
    <xf numFmtId="164" fontId="0" fillId="2" borderId="0" xfId="5" applyFont="1" applyFill="1" applyAlignment="1"/>
    <xf numFmtId="0" fontId="11" fillId="0" borderId="0" xfId="3" applyFont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4" fillId="0" borderId="0" xfId="4" applyFont="1" applyAlignment="1">
      <alignment horizontal="center"/>
    </xf>
    <xf numFmtId="0" fontId="23" fillId="0" borderId="0" xfId="4" applyFont="1" applyAlignment="1">
      <alignment horizontal="center"/>
    </xf>
    <xf numFmtId="164" fontId="6" fillId="0" borderId="0" xfId="3" applyNumberFormat="1" applyFont="1" applyAlignment="1">
      <alignment horizontal="left"/>
    </xf>
    <xf numFmtId="0" fontId="8" fillId="4" borderId="0" xfId="3" applyFont="1" applyFill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9" fillId="4" borderId="21" xfId="3" applyFont="1" applyFill="1" applyBorder="1" applyAlignment="1">
      <alignment horizontal="center" vertical="center"/>
    </xf>
    <xf numFmtId="0" fontId="9" fillId="0" borderId="22" xfId="3" applyFont="1" applyBorder="1" applyAlignment="1">
      <alignment horizontal="center" vertical="center"/>
    </xf>
    <xf numFmtId="0" fontId="9" fillId="0" borderId="23" xfId="3" applyFont="1" applyBorder="1" applyAlignment="1">
      <alignment horizontal="center" vertical="center"/>
    </xf>
    <xf numFmtId="0" fontId="10" fillId="5" borderId="16" xfId="3" applyFont="1" applyFill="1" applyBorder="1" applyAlignment="1">
      <alignment horizontal="left"/>
    </xf>
    <xf numFmtId="0" fontId="8" fillId="0" borderId="0" xfId="3" applyFont="1" applyAlignment="1">
      <alignment horizontal="left" vertical="center"/>
    </xf>
    <xf numFmtId="0" fontId="10" fillId="0" borderId="24" xfId="3" applyFont="1" applyBorder="1" applyAlignment="1">
      <alignment horizontal="left"/>
    </xf>
    <xf numFmtId="0" fontId="6" fillId="0" borderId="16" xfId="3" applyFont="1" applyBorder="1" applyAlignment="1">
      <alignment horizontal="left"/>
    </xf>
    <xf numFmtId="0" fontId="6" fillId="0" borderId="24" xfId="3" applyFont="1" applyBorder="1" applyAlignment="1">
      <alignment horizontal="left"/>
    </xf>
    <xf numFmtId="164" fontId="6" fillId="0" borderId="0" xfId="5" applyFont="1" applyFill="1" applyBorder="1" applyAlignment="1">
      <alignment horizontal="left"/>
    </xf>
    <xf numFmtId="0" fontId="19" fillId="0" borderId="0" xfId="0" applyFont="1"/>
    <xf numFmtId="0" fontId="10" fillId="0" borderId="0" xfId="3" applyFont="1" applyAlignment="1">
      <alignment horizontal="left"/>
    </xf>
    <xf numFmtId="0" fontId="25" fillId="9" borderId="7" xfId="0" applyFont="1" applyFill="1" applyBorder="1" applyAlignment="1">
      <alignment horizontal="center" vertical="center"/>
    </xf>
    <xf numFmtId="0" fontId="9" fillId="4" borderId="0" xfId="3" applyFont="1" applyFill="1" applyAlignment="1">
      <alignment horizontal="right" vertical="center"/>
    </xf>
    <xf numFmtId="0" fontId="6" fillId="0" borderId="0" xfId="3" applyFont="1" applyAlignment="1">
      <alignment horizontal="right" vertical="center" wrapText="1"/>
    </xf>
    <xf numFmtId="0" fontId="26" fillId="9" borderId="7" xfId="0" applyFont="1" applyFill="1" applyBorder="1" applyAlignment="1">
      <alignment horizontal="center" vertical="center"/>
    </xf>
    <xf numFmtId="0" fontId="6" fillId="9" borderId="0" xfId="3" applyFont="1" applyFill="1" applyAlignment="1">
      <alignment horizontal="left"/>
    </xf>
    <xf numFmtId="0" fontId="27" fillId="4" borderId="10" xfId="3" applyFont="1" applyFill="1" applyBorder="1" applyAlignment="1">
      <alignment horizontal="right" vertical="center"/>
    </xf>
    <xf numFmtId="0" fontId="26" fillId="5" borderId="10" xfId="3" applyFont="1" applyFill="1" applyBorder="1" applyAlignment="1">
      <alignment horizontal="right" vertical="center"/>
    </xf>
    <xf numFmtId="0" fontId="14" fillId="4" borderId="10" xfId="3" applyFont="1" applyFill="1" applyBorder="1" applyAlignment="1">
      <alignment horizontal="center" vertical="center"/>
    </xf>
    <xf numFmtId="0" fontId="28" fillId="4" borderId="10" xfId="3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165" fontId="6" fillId="0" borderId="0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9" fillId="4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9" fillId="9" borderId="7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left" vertical="center" wrapText="1"/>
    </xf>
    <xf numFmtId="0" fontId="10" fillId="5" borderId="15" xfId="0" applyFont="1" applyFill="1" applyBorder="1" applyAlignment="1">
      <alignment vertical="center" wrapText="1"/>
    </xf>
    <xf numFmtId="0" fontId="10" fillId="5" borderId="15" xfId="0" applyFont="1" applyFill="1" applyBorder="1" applyAlignment="1">
      <alignment horizontal="center" vertical="top" wrapText="1"/>
    </xf>
    <xf numFmtId="0" fontId="30" fillId="0" borderId="27" xfId="0" applyFont="1" applyBorder="1" applyAlignment="1">
      <alignment horizontal="left" vertical="top" wrapText="1"/>
    </xf>
    <xf numFmtId="0" fontId="30" fillId="0" borderId="28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8" fillId="4" borderId="1" xfId="3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right" vertical="center"/>
    </xf>
    <xf numFmtId="0" fontId="10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right" vertical="center" wrapText="1"/>
    </xf>
    <xf numFmtId="0" fontId="10" fillId="0" borderId="5" xfId="3" applyFont="1" applyBorder="1" applyAlignment="1">
      <alignment horizontal="center" vertical="center"/>
    </xf>
    <xf numFmtId="0" fontId="10" fillId="5" borderId="6" xfId="0" applyFont="1" applyFill="1" applyBorder="1" applyAlignment="1">
      <alignment horizontal="left"/>
    </xf>
    <xf numFmtId="0" fontId="10" fillId="5" borderId="7" xfId="0" applyFont="1" applyFill="1" applyBorder="1" applyAlignment="1">
      <alignment horizontal="left"/>
    </xf>
    <xf numFmtId="0" fontId="10" fillId="5" borderId="8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4" fillId="4" borderId="13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14" fillId="4" borderId="18" xfId="0" applyFont="1" applyFill="1" applyBorder="1" applyAlignment="1">
      <alignment horizontal="left" vertical="center"/>
    </xf>
    <xf numFmtId="0" fontId="30" fillId="0" borderId="29" xfId="0" applyFont="1" applyBorder="1" applyAlignment="1">
      <alignment horizontal="left" vertical="top"/>
    </xf>
    <xf numFmtId="0" fontId="30" fillId="0" borderId="0" xfId="0" applyFont="1" applyBorder="1" applyAlignment="1">
      <alignment horizontal="left" vertical="top"/>
    </xf>
    <xf numFmtId="0" fontId="10" fillId="5" borderId="26" xfId="3" applyFont="1" applyFill="1" applyBorder="1" applyAlignment="1">
      <alignment horizontal="left"/>
    </xf>
    <xf numFmtId="0" fontId="10" fillId="5" borderId="16" xfId="3" applyFont="1" applyFill="1" applyBorder="1" applyAlignment="1">
      <alignment horizontal="left"/>
    </xf>
    <xf numFmtId="0" fontId="8" fillId="4" borderId="1" xfId="3" applyFont="1" applyFill="1" applyBorder="1" applyAlignment="1">
      <alignment horizontal="left" vertical="center"/>
    </xf>
    <xf numFmtId="0" fontId="6" fillId="0" borderId="3" xfId="3" applyFont="1" applyBorder="1" applyAlignment="1">
      <alignment horizontal="center" vertical="center"/>
    </xf>
    <xf numFmtId="0" fontId="14" fillId="4" borderId="25" xfId="3" applyFont="1" applyFill="1" applyBorder="1" applyAlignment="1">
      <alignment horizontal="center" vertical="center"/>
    </xf>
    <xf numFmtId="0" fontId="14" fillId="4" borderId="0" xfId="3" applyFont="1" applyFill="1" applyAlignment="1">
      <alignment horizontal="center" vertical="center"/>
    </xf>
    <xf numFmtId="0" fontId="30" fillId="0" borderId="0" xfId="0" applyFont="1" applyAlignment="1">
      <alignment horizontal="left" vertical="top"/>
    </xf>
  </cellXfs>
  <cellStyles count="8">
    <cellStyle name="Comma" xfId="1" builtinId="3"/>
    <cellStyle name="Hyperlink" xfId="2" xr:uid="{0BA38E18-812E-49E9-92D7-8FC920F1E701}"/>
    <cellStyle name="Normal" xfId="0" builtinId="0"/>
    <cellStyle name="千位分隔 4" xfId="5" xr:uid="{43C92DED-9394-4295-A199-94F46752BD93}"/>
    <cellStyle name="常规 2" xfId="7" xr:uid="{E46F69E9-BB56-4663-8A6A-02A1533E1E84}"/>
    <cellStyle name="常规 3" xfId="4" xr:uid="{A8073EC3-DC72-4C48-AC82-488D852BD4E7}"/>
    <cellStyle name="常规 4" xfId="3" xr:uid="{DE0E2B7B-5C7E-4F5D-9ACF-3ACFEF6970D7}"/>
    <cellStyle name="百分比 2" xfId="6" xr:uid="{49BB8A5D-2D30-49EC-A68F-2BAFE6D1A1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2823;&#25104;2021\210623PMI&#33521;&#22269;&#38109;&#26448;&#26696;\&#27491;&#24335;&#38382;&#21367;\D12.1&amp;D13.1_PMIT%200913%20updated(&#26681;&#25454;&#21407;&#22987;&#25552;&#20132;&#25104;&#26412;&#34920;&#65289;_&#24213;&#312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2_1_-_CTM_in_PRC"/>
      <sheetName val="D12_1_-_CTM_in_PRC0913底稿"/>
      <sheetName val="Sheet2"/>
      <sheetName val="Sheet4"/>
      <sheetName val="D12_1_-_CTM_in_PRC0913"/>
      <sheetName val="D13_1_-_AS&amp;G_domestic_marke0913"/>
      <sheetName val="Sheet5"/>
    </sheetNames>
    <sheetDataSet>
      <sheetData sheetId="0"/>
      <sheetData sheetId="1"/>
      <sheetData sheetId="2"/>
      <sheetData sheetId="3">
        <row r="2">
          <cell r="C2" t="str">
            <v>Semi-finished goods</v>
          </cell>
          <cell r="D2" t="str">
            <v>Auxiliary materials</v>
          </cell>
          <cell r="E2" t="str">
            <v>Packing materials</v>
          </cell>
          <cell r="F2" t="str">
            <v>Indirect labour</v>
          </cell>
          <cell r="G2" t="str">
            <v>Machine hours</v>
          </cell>
          <cell r="H2" t="str">
            <v>Maintenance &amp; repairs</v>
          </cell>
          <cell r="I2" t="str">
            <v>Energy costs</v>
          </cell>
          <cell r="J2" t="str">
            <v>Depreciation and others</v>
          </cell>
          <cell r="K2" t="str">
            <v>Quantity produced (Metric Tonnes)</v>
          </cell>
        </row>
        <row r="3">
          <cell r="B3" t="str">
            <v>行标签</v>
          </cell>
          <cell r="C3" t="str">
            <v>求和项:Semi-finished goods</v>
          </cell>
          <cell r="D3" t="str">
            <v>求和项:Auxiliary materials</v>
          </cell>
          <cell r="E3" t="str">
            <v>求和项:Packing materials</v>
          </cell>
          <cell r="F3" t="str">
            <v>求和项:Indirect labour</v>
          </cell>
          <cell r="G3" t="str">
            <v>求和项:Machine hours</v>
          </cell>
          <cell r="H3" t="str">
            <v>求和项:Maintenance &amp; repairs</v>
          </cell>
          <cell r="I3" t="str">
            <v>求和项:Energy costs</v>
          </cell>
          <cell r="J3" t="str">
            <v>求和项:Depreciation and others</v>
          </cell>
          <cell r="K3" t="str">
            <v>求和项:Quantity produced (Metric Tonnes)</v>
          </cell>
          <cell r="L3" t="str">
            <v>Total COM</v>
          </cell>
          <cell r="M3" t="str">
            <v>Unit COM</v>
          </cell>
        </row>
        <row r="4">
          <cell r="B4" t="str">
            <v>CH6M2LAYN</v>
          </cell>
          <cell r="C4">
            <v>76672.039999999994</v>
          </cell>
          <cell r="D4">
            <v>0</v>
          </cell>
          <cell r="E4">
            <v>0</v>
          </cell>
          <cell r="F4">
            <v>1860.7399999999998</v>
          </cell>
          <cell r="G4">
            <v>340.4</v>
          </cell>
          <cell r="H4">
            <v>66.2</v>
          </cell>
          <cell r="I4">
            <v>75.199999999999989</v>
          </cell>
          <cell r="J4">
            <v>1111.1400000000001</v>
          </cell>
          <cell r="K4">
            <v>4.3398719999999997</v>
          </cell>
          <cell r="L4">
            <v>80125.719999999987</v>
          </cell>
          <cell r="M4">
            <v>18462.691987229115</v>
          </cell>
        </row>
        <row r="5">
          <cell r="B5" t="str">
            <v>CH6S1SAYN</v>
          </cell>
          <cell r="C5">
            <v>4688.5200000000004</v>
          </cell>
          <cell r="D5">
            <v>0</v>
          </cell>
          <cell r="E5">
            <v>0</v>
          </cell>
          <cell r="F5">
            <v>2979.96</v>
          </cell>
          <cell r="G5">
            <v>161.79</v>
          </cell>
          <cell r="H5">
            <v>333.46000000000004</v>
          </cell>
          <cell r="I5">
            <v>62.099999999999994</v>
          </cell>
          <cell r="J5">
            <v>701.43</v>
          </cell>
          <cell r="K5">
            <v>0.38148000000000004</v>
          </cell>
          <cell r="L5">
            <v>8927.26</v>
          </cell>
          <cell r="M5">
            <v>23401.646219985319</v>
          </cell>
        </row>
        <row r="6">
          <cell r="B6" t="str">
            <v>CH6S1SNYN</v>
          </cell>
          <cell r="C6">
            <v>2454179.2500000005</v>
          </cell>
          <cell r="D6">
            <v>0</v>
          </cell>
          <cell r="E6">
            <v>48308.71</v>
          </cell>
          <cell r="F6">
            <v>506065.27000000025</v>
          </cell>
          <cell r="G6">
            <v>24365.470000000008</v>
          </cell>
          <cell r="H6">
            <v>33755.610000000015</v>
          </cell>
          <cell r="I6">
            <v>31281.039999999994</v>
          </cell>
          <cell r="J6">
            <v>149618.23000000004</v>
          </cell>
          <cell r="K6">
            <v>132.53146599999991</v>
          </cell>
          <cell r="L6">
            <v>3247573.5800000005</v>
          </cell>
          <cell r="M6">
            <v>24504.170051208839</v>
          </cell>
        </row>
        <row r="7">
          <cell r="B7" t="str">
            <v>CH6S2LAYN</v>
          </cell>
          <cell r="C7">
            <v>44783.61</v>
          </cell>
          <cell r="D7">
            <v>0</v>
          </cell>
          <cell r="E7">
            <v>0</v>
          </cell>
          <cell r="F7">
            <v>178.98000000000002</v>
          </cell>
          <cell r="G7">
            <v>26.6</v>
          </cell>
          <cell r="H7">
            <v>10.17</v>
          </cell>
          <cell r="I7">
            <v>9.1000000000000014</v>
          </cell>
          <cell r="J7">
            <v>103.53999999999999</v>
          </cell>
          <cell r="K7">
            <v>1.5362533919999999</v>
          </cell>
          <cell r="L7">
            <v>45112</v>
          </cell>
          <cell r="M7">
            <v>29364.947368005553</v>
          </cell>
        </row>
        <row r="8">
          <cell r="B8" t="str">
            <v>CH6S2SNYN</v>
          </cell>
          <cell r="C8">
            <v>294257.36999999994</v>
          </cell>
          <cell r="D8">
            <v>8147.67</v>
          </cell>
          <cell r="E8">
            <v>1679.93</v>
          </cell>
          <cell r="F8">
            <v>75574.8</v>
          </cell>
          <cell r="G8">
            <v>17400.34</v>
          </cell>
          <cell r="H8">
            <v>7315.880000000001</v>
          </cell>
          <cell r="I8">
            <v>4578.22</v>
          </cell>
          <cell r="J8">
            <v>60610.399999999987</v>
          </cell>
          <cell r="K8">
            <v>15.941721999999999</v>
          </cell>
          <cell r="L8">
            <v>469564.60999999987</v>
          </cell>
          <cell r="M8">
            <v>29455.074552171962</v>
          </cell>
        </row>
        <row r="9">
          <cell r="B9" t="str">
            <v>CH6S2SPYN</v>
          </cell>
          <cell r="C9">
            <v>69529.26999999999</v>
          </cell>
          <cell r="D9">
            <v>0</v>
          </cell>
          <cell r="E9">
            <v>0</v>
          </cell>
          <cell r="F9">
            <v>20645.659999999996</v>
          </cell>
          <cell r="G9">
            <v>4458.54</v>
          </cell>
          <cell r="H9">
            <v>1822.44</v>
          </cell>
          <cell r="I9">
            <v>1015.63</v>
          </cell>
          <cell r="J9">
            <v>12005.980000000001</v>
          </cell>
          <cell r="K9">
            <v>2.8537339999999998</v>
          </cell>
          <cell r="L9">
            <v>109477.51999999999</v>
          </cell>
          <cell r="M9">
            <v>38362.902779305987</v>
          </cell>
        </row>
        <row r="10">
          <cell r="B10" t="str">
            <v>CH6S3LNYN</v>
          </cell>
          <cell r="C10">
            <v>161599.49999999997</v>
          </cell>
          <cell r="D10">
            <v>0</v>
          </cell>
          <cell r="E10">
            <v>0</v>
          </cell>
          <cell r="F10">
            <v>15692.059999999996</v>
          </cell>
          <cell r="G10">
            <v>3236.9</v>
          </cell>
          <cell r="H10">
            <v>1519.88</v>
          </cell>
          <cell r="I10">
            <v>944.14</v>
          </cell>
          <cell r="J10">
            <v>11225.689999999999</v>
          </cell>
          <cell r="K10">
            <v>8.5578840000000014</v>
          </cell>
          <cell r="L10">
            <v>194218.16999999998</v>
          </cell>
          <cell r="M10">
            <v>22694.648583691946</v>
          </cell>
        </row>
        <row r="11">
          <cell r="B11" t="str">
            <v>CH7S2SNYN</v>
          </cell>
          <cell r="C11">
            <v>93176.760000000009</v>
          </cell>
          <cell r="D11">
            <v>0</v>
          </cell>
          <cell r="E11">
            <v>0</v>
          </cell>
          <cell r="F11">
            <v>7973.58</v>
          </cell>
          <cell r="G11">
            <v>973.96</v>
          </cell>
          <cell r="H11">
            <v>686.68999999999994</v>
          </cell>
          <cell r="I11">
            <v>410.91999999999996</v>
          </cell>
          <cell r="J11">
            <v>1845.4899999999998</v>
          </cell>
          <cell r="K11">
            <v>4.1767329999999996</v>
          </cell>
          <cell r="L11">
            <v>105067.40000000002</v>
          </cell>
          <cell r="M11">
            <v>25155.402559847622</v>
          </cell>
        </row>
        <row r="12">
          <cell r="B12" t="str">
            <v>CS6M1SAYN</v>
          </cell>
          <cell r="C12">
            <v>9190.869999999999</v>
          </cell>
          <cell r="D12">
            <v>0</v>
          </cell>
          <cell r="E12">
            <v>0</v>
          </cell>
          <cell r="F12">
            <v>502.26</v>
          </cell>
          <cell r="G12">
            <v>115.53999999999999</v>
          </cell>
          <cell r="H12">
            <v>44.47</v>
          </cell>
          <cell r="I12">
            <v>25.080000000000002</v>
          </cell>
          <cell r="J12">
            <v>403.29</v>
          </cell>
          <cell r="K12">
            <v>0.16755199999999998</v>
          </cell>
          <cell r="L12">
            <v>10281.51</v>
          </cell>
          <cell r="M12">
            <v>61363.099216959519</v>
          </cell>
        </row>
        <row r="13">
          <cell r="B13" t="str">
            <v>CS6M2SAYN</v>
          </cell>
          <cell r="C13">
            <v>16840.5</v>
          </cell>
          <cell r="D13">
            <v>0</v>
          </cell>
          <cell r="E13">
            <v>0</v>
          </cell>
          <cell r="F13">
            <v>611.46</v>
          </cell>
          <cell r="G13">
            <v>155</v>
          </cell>
          <cell r="H13">
            <v>54.67</v>
          </cell>
          <cell r="I13">
            <v>32.809999999999995</v>
          </cell>
          <cell r="J13">
            <v>512.75</v>
          </cell>
          <cell r="K13">
            <v>0.41852800000000001</v>
          </cell>
          <cell r="L13">
            <v>18207.189999999999</v>
          </cell>
          <cell r="M13">
            <v>43502.919756862138</v>
          </cell>
        </row>
        <row r="14">
          <cell r="B14" t="str">
            <v>CS6S1SAYN</v>
          </cell>
          <cell r="C14">
            <v>75136.570000000007</v>
          </cell>
          <cell r="D14">
            <v>0</v>
          </cell>
          <cell r="E14">
            <v>615.54999999999995</v>
          </cell>
          <cell r="F14">
            <v>8135.14</v>
          </cell>
          <cell r="G14">
            <v>548.91999999999985</v>
          </cell>
          <cell r="H14">
            <v>584.04000000000008</v>
          </cell>
          <cell r="I14">
            <v>514.66999999999996</v>
          </cell>
          <cell r="J14">
            <v>3002.79</v>
          </cell>
          <cell r="K14">
            <v>2.9970750000000002</v>
          </cell>
          <cell r="L14">
            <v>88537.68</v>
          </cell>
          <cell r="M14">
            <v>29541.362828758036</v>
          </cell>
        </row>
        <row r="15">
          <cell r="B15" t="str">
            <v>CS6S1SNYN</v>
          </cell>
          <cell r="C15">
            <v>655742.38999999978</v>
          </cell>
          <cell r="D15">
            <v>0</v>
          </cell>
          <cell r="E15">
            <v>9113.64</v>
          </cell>
          <cell r="F15">
            <v>65923.909999999989</v>
          </cell>
          <cell r="G15">
            <v>2935.28</v>
          </cell>
          <cell r="H15">
            <v>4396.2100000000009</v>
          </cell>
          <cell r="I15">
            <v>4195.17</v>
          </cell>
          <cell r="J15">
            <v>18990.280000000002</v>
          </cell>
          <cell r="K15">
            <v>34.811316000000012</v>
          </cell>
          <cell r="L15">
            <v>761296.87999999989</v>
          </cell>
          <cell r="M15">
            <v>21869.235854226241</v>
          </cell>
        </row>
        <row r="16">
          <cell r="B16" t="str">
            <v>CS6S2LANN</v>
          </cell>
          <cell r="C16">
            <v>22383679.120000005</v>
          </cell>
          <cell r="D16">
            <v>0</v>
          </cell>
          <cell r="E16">
            <v>0</v>
          </cell>
          <cell r="F16">
            <v>1293556.9400000009</v>
          </cell>
          <cell r="G16">
            <v>57377.850000000013</v>
          </cell>
          <cell r="H16">
            <v>85468.509999999922</v>
          </cell>
          <cell r="I16">
            <v>83712.030000000042</v>
          </cell>
          <cell r="J16">
            <v>368507.3400000002</v>
          </cell>
          <cell r="K16">
            <v>1053.2735439999997</v>
          </cell>
          <cell r="L16">
            <v>24272301.79000001</v>
          </cell>
          <cell r="M16">
            <v>23044.632544193115</v>
          </cell>
        </row>
        <row r="17">
          <cell r="B17" t="str">
            <v>CS6S2LAYN</v>
          </cell>
          <cell r="C17">
            <v>4689476.0600000015</v>
          </cell>
          <cell r="D17">
            <v>0</v>
          </cell>
          <cell r="E17">
            <v>0</v>
          </cell>
          <cell r="F17">
            <v>1385564.9899999998</v>
          </cell>
          <cell r="G17">
            <v>123732.23</v>
          </cell>
          <cell r="H17">
            <v>102720.18000000001</v>
          </cell>
          <cell r="I17">
            <v>87037.320000000036</v>
          </cell>
          <cell r="J17">
            <v>305963.76</v>
          </cell>
          <cell r="K17">
            <v>225.82320900000005</v>
          </cell>
          <cell r="L17">
            <v>6694494.540000001</v>
          </cell>
          <cell r="M17">
            <v>29644.847266340988</v>
          </cell>
        </row>
        <row r="18">
          <cell r="B18" t="str">
            <v>CS6S2LNYN</v>
          </cell>
          <cell r="C18">
            <v>5138345.6900000023</v>
          </cell>
          <cell r="D18">
            <v>0</v>
          </cell>
          <cell r="E18">
            <v>63802.759999999995</v>
          </cell>
          <cell r="F18">
            <v>360156.14999999973</v>
          </cell>
          <cell r="G18">
            <v>29658.339999999953</v>
          </cell>
          <cell r="H18">
            <v>29764.900000000023</v>
          </cell>
          <cell r="I18">
            <v>23002.549999999985</v>
          </cell>
          <cell r="J18">
            <v>148738.24000000002</v>
          </cell>
          <cell r="K18">
            <v>273.62218599999954</v>
          </cell>
          <cell r="L18">
            <v>5793468.6300000018</v>
          </cell>
          <cell r="M18">
            <v>21173.241522162283</v>
          </cell>
        </row>
        <row r="19">
          <cell r="B19" t="str">
            <v>CS6S2SAYN</v>
          </cell>
          <cell r="C19">
            <v>17149.11</v>
          </cell>
          <cell r="D19">
            <v>0</v>
          </cell>
          <cell r="E19">
            <v>0</v>
          </cell>
          <cell r="F19">
            <v>6463.54</v>
          </cell>
          <cell r="G19">
            <v>1235.96</v>
          </cell>
          <cell r="H19">
            <v>592.34999999999991</v>
          </cell>
          <cell r="I19">
            <v>405.06000000000006</v>
          </cell>
          <cell r="J19">
            <v>3610.0700000000006</v>
          </cell>
          <cell r="K19">
            <v>0.68213599999999985</v>
          </cell>
          <cell r="L19">
            <v>29456.09</v>
          </cell>
          <cell r="M19">
            <v>43182.13670001291</v>
          </cell>
        </row>
        <row r="20">
          <cell r="B20" t="str">
            <v>CS6S3LAYN</v>
          </cell>
          <cell r="C20">
            <v>9857.07</v>
          </cell>
          <cell r="D20">
            <v>0</v>
          </cell>
          <cell r="E20">
            <v>0</v>
          </cell>
          <cell r="F20">
            <v>7977.91</v>
          </cell>
          <cell r="G20">
            <v>1161.5899999999999</v>
          </cell>
          <cell r="H20">
            <v>1531.39</v>
          </cell>
          <cell r="I20">
            <v>611.54</v>
          </cell>
          <cell r="J20">
            <v>6297.56</v>
          </cell>
          <cell r="K20">
            <v>0.33339696000000008</v>
          </cell>
          <cell r="L20">
            <v>27437.06</v>
          </cell>
          <cell r="M20">
            <v>82295.471440411435</v>
          </cell>
        </row>
        <row r="21">
          <cell r="B21" t="str">
            <v>SP6M5LNYN</v>
          </cell>
          <cell r="C21">
            <v>101993.51999999999</v>
          </cell>
          <cell r="D21">
            <v>0</v>
          </cell>
          <cell r="E21">
            <v>0</v>
          </cell>
          <cell r="F21">
            <v>3936.87</v>
          </cell>
          <cell r="G21">
            <v>631.92000000000007</v>
          </cell>
          <cell r="H21">
            <v>576.95999999999992</v>
          </cell>
          <cell r="I21">
            <v>230.08999999999997</v>
          </cell>
          <cell r="J21">
            <v>3413.66</v>
          </cell>
          <cell r="K21">
            <v>5.1567600000000002</v>
          </cell>
          <cell r="L21">
            <v>110783.01999999999</v>
          </cell>
          <cell r="M21">
            <v>21483.066886960027</v>
          </cell>
        </row>
        <row r="22">
          <cell r="B22" t="str">
            <v>SP6S2SNYN</v>
          </cell>
          <cell r="C22">
            <v>13106.82</v>
          </cell>
          <cell r="D22">
            <v>0</v>
          </cell>
          <cell r="E22">
            <v>0</v>
          </cell>
          <cell r="F22">
            <v>6226.5099999999993</v>
          </cell>
          <cell r="G22">
            <v>1488.2800000000002</v>
          </cell>
          <cell r="H22">
            <v>65.19</v>
          </cell>
          <cell r="I22">
            <v>217.63</v>
          </cell>
          <cell r="J22">
            <v>923.82999999999993</v>
          </cell>
          <cell r="K22">
            <v>0.77498600000000017</v>
          </cell>
          <cell r="L22">
            <v>22028.259999999995</v>
          </cell>
          <cell r="M22">
            <v>28424.074757479477</v>
          </cell>
        </row>
        <row r="23">
          <cell r="B23" t="str">
            <v>总计</v>
          </cell>
          <cell r="C23">
            <v>36309404.040000014</v>
          </cell>
          <cell r="D23">
            <v>8147.67</v>
          </cell>
          <cell r="E23">
            <v>123520.59</v>
          </cell>
          <cell r="F23">
            <v>3770026.7300000009</v>
          </cell>
          <cell r="G23">
            <v>270004.91000000003</v>
          </cell>
          <cell r="H23">
            <v>271309.2</v>
          </cell>
          <cell r="I23">
            <v>238360.30000000005</v>
          </cell>
          <cell r="J23">
            <v>1097585.4700000004</v>
          </cell>
          <cell r="K23">
            <v>1768.3798333519992</v>
          </cell>
          <cell r="L23">
            <v>42088358.910000019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587E-9617-4E4A-A1D7-B73F0FA96288}">
  <dimension ref="A1:AD91"/>
  <sheetViews>
    <sheetView topLeftCell="A3" zoomScale="70" zoomScaleNormal="70" workbookViewId="0">
      <pane xSplit="2" ySplit="3" topLeftCell="C6" activePane="bottomRight" state="frozen"/>
      <selection pane="topRight" activeCell="C3" sqref="C3"/>
      <selection pane="bottomLeft" activeCell="A6" sqref="A6"/>
      <selection pane="bottomRight" activeCell="O11" sqref="O11"/>
    </sheetView>
  </sheetViews>
  <sheetFormatPr defaultColWidth="9.21875" defaultRowHeight="13.8"/>
  <cols>
    <col min="1" max="1" width="5.21875" style="58" customWidth="1"/>
    <col min="2" max="2" width="35.21875" style="40" bestFit="1" customWidth="1"/>
    <col min="3" max="3" width="18" style="47" customWidth="1"/>
    <col min="4" max="4" width="23" style="47" customWidth="1"/>
    <col min="5" max="28" width="38.21875" style="47" customWidth="1"/>
    <col min="29" max="16384" width="9.21875" style="47"/>
  </cols>
  <sheetData>
    <row r="1" spans="1:30" s="46" customFormat="1" ht="15" customHeight="1">
      <c r="A1" s="58"/>
      <c r="B1" s="1" t="s">
        <v>0</v>
      </c>
      <c r="V1" s="47"/>
      <c r="W1" s="47"/>
      <c r="AD1" s="48" t="s">
        <v>1</v>
      </c>
    </row>
    <row r="2" spans="1:30" ht="15" customHeight="1" thickBot="1">
      <c r="B2" s="39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X2" s="46"/>
      <c r="Y2" s="46"/>
      <c r="Z2" s="46"/>
      <c r="AA2" s="46"/>
      <c r="AB2" s="46"/>
    </row>
    <row r="3" spans="1:30" ht="20.100000000000001" customHeight="1" thickBot="1">
      <c r="B3" s="136" t="s">
        <v>2</v>
      </c>
      <c r="C3" s="136"/>
      <c r="D3" s="136"/>
      <c r="E3" s="136"/>
      <c r="F3" s="136"/>
      <c r="G3" s="46"/>
      <c r="H3" s="137" t="s">
        <v>3</v>
      </c>
      <c r="I3" s="137"/>
      <c r="J3" s="110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X3" s="46"/>
      <c r="Y3" s="46"/>
      <c r="Z3" s="46"/>
      <c r="AA3" s="46"/>
      <c r="AB3" s="46"/>
      <c r="AD3" s="2" t="s">
        <v>142</v>
      </c>
    </row>
    <row r="4" spans="1:30" ht="14.25" customHeight="1" thickBot="1">
      <c r="B4" s="3" t="s">
        <v>4</v>
      </c>
      <c r="C4" s="138" t="s">
        <v>5</v>
      </c>
      <c r="D4" s="138"/>
      <c r="E4" s="138"/>
      <c r="F4" s="138"/>
      <c r="G4" s="46"/>
      <c r="H4" s="139" t="s">
        <v>6</v>
      </c>
      <c r="I4" s="139"/>
      <c r="J4" s="111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X4" s="46"/>
      <c r="Y4" s="46"/>
      <c r="Z4" s="46"/>
      <c r="AA4" s="46"/>
      <c r="AB4" s="46"/>
    </row>
    <row r="5" spans="1:30" ht="15.6" customHeight="1" thickBot="1">
      <c r="B5" s="4" t="s">
        <v>7</v>
      </c>
      <c r="C5" s="140" t="s">
        <v>8</v>
      </c>
      <c r="D5" s="140"/>
      <c r="E5" s="140"/>
      <c r="F5" s="140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X5" s="46"/>
      <c r="Y5" s="46"/>
      <c r="Z5" s="46"/>
      <c r="AA5" s="46"/>
      <c r="AB5" s="46"/>
    </row>
    <row r="6" spans="1:30" ht="15.6" customHeight="1">
      <c r="B6" s="5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X6" s="46"/>
      <c r="Y6" s="46"/>
      <c r="Z6" s="46"/>
      <c r="AA6" s="46"/>
      <c r="AB6" s="46"/>
    </row>
    <row r="7" spans="1:30" s="59" customFormat="1">
      <c r="A7" s="58"/>
      <c r="B7" s="74" t="s">
        <v>9</v>
      </c>
      <c r="C7" s="46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1:30" s="59" customFormat="1">
      <c r="A8" s="58"/>
      <c r="B8" s="41"/>
      <c r="C8" s="46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</row>
    <row r="9" spans="1:30" s="59" customFormat="1" ht="14.4" thickBot="1">
      <c r="A9" s="58"/>
      <c r="B9" s="39"/>
      <c r="C9" s="46"/>
      <c r="D9" s="6" t="s">
        <v>10</v>
      </c>
      <c r="E9" s="57">
        <v>1</v>
      </c>
      <c r="F9" s="57">
        <v>2</v>
      </c>
      <c r="G9" s="57">
        <v>3</v>
      </c>
      <c r="H9" s="57">
        <v>4</v>
      </c>
      <c r="I9" s="57">
        <v>5</v>
      </c>
      <c r="J9" s="57"/>
      <c r="K9" s="57">
        <v>6</v>
      </c>
      <c r="L9" s="57">
        <v>7</v>
      </c>
      <c r="M9" s="57">
        <v>8</v>
      </c>
      <c r="N9" s="57">
        <v>9</v>
      </c>
      <c r="O9" s="57"/>
      <c r="P9" s="57">
        <v>10</v>
      </c>
      <c r="Q9" s="57">
        <v>11</v>
      </c>
      <c r="R9" s="57"/>
      <c r="S9" s="57">
        <v>12</v>
      </c>
      <c r="T9" s="57"/>
      <c r="U9" s="57">
        <v>13</v>
      </c>
      <c r="V9" s="57">
        <v>14</v>
      </c>
      <c r="W9" s="57"/>
      <c r="X9" s="57">
        <v>15</v>
      </c>
      <c r="Y9" s="57">
        <v>16</v>
      </c>
      <c r="Z9" s="57"/>
      <c r="AA9" s="57">
        <v>17</v>
      </c>
      <c r="AB9" s="57">
        <v>18</v>
      </c>
    </row>
    <row r="10" spans="1:30" s="59" customFormat="1">
      <c r="A10" s="58"/>
      <c r="B10" s="62"/>
      <c r="C10" s="63" t="s">
        <v>11</v>
      </c>
      <c r="D10" s="68" t="s">
        <v>12</v>
      </c>
      <c r="E10" s="109" t="s">
        <v>13</v>
      </c>
      <c r="F10" s="109" t="s">
        <v>14</v>
      </c>
      <c r="G10" s="109" t="s">
        <v>15</v>
      </c>
      <c r="H10" s="69" t="s">
        <v>16</v>
      </c>
      <c r="I10" s="112" t="s">
        <v>17</v>
      </c>
      <c r="J10" s="109" t="s">
        <v>18</v>
      </c>
      <c r="K10" s="128" t="s">
        <v>19</v>
      </c>
      <c r="L10" s="109" t="s">
        <v>20</v>
      </c>
      <c r="M10" s="69" t="s">
        <v>21</v>
      </c>
      <c r="N10" s="112" t="s">
        <v>22</v>
      </c>
      <c r="O10" s="109" t="s">
        <v>23</v>
      </c>
      <c r="P10" s="69" t="s">
        <v>24</v>
      </c>
      <c r="Q10" s="112" t="s">
        <v>25</v>
      </c>
      <c r="R10" s="109" t="s">
        <v>26</v>
      </c>
      <c r="S10" s="112" t="s">
        <v>27</v>
      </c>
      <c r="T10" s="109" t="s">
        <v>28</v>
      </c>
      <c r="U10" s="109" t="s">
        <v>29</v>
      </c>
      <c r="V10" s="112" t="s">
        <v>30</v>
      </c>
      <c r="W10" s="109" t="s">
        <v>31</v>
      </c>
      <c r="X10" s="109" t="s">
        <v>32</v>
      </c>
      <c r="Y10" s="112" t="s">
        <v>33</v>
      </c>
      <c r="Z10" s="69" t="s">
        <v>34</v>
      </c>
      <c r="AA10" s="69" t="s">
        <v>35</v>
      </c>
      <c r="AB10" s="70" t="s">
        <v>36</v>
      </c>
    </row>
    <row r="11" spans="1:30">
      <c r="B11" s="64" t="s">
        <v>37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114"/>
      <c r="O11" s="117" t="s">
        <v>38</v>
      </c>
      <c r="P11" s="60"/>
      <c r="Q11" s="114"/>
      <c r="R11" s="117" t="s">
        <v>38</v>
      </c>
      <c r="S11" s="114"/>
      <c r="T11" s="117" t="s">
        <v>38</v>
      </c>
      <c r="U11" s="60"/>
      <c r="V11" s="114"/>
      <c r="W11" s="117" t="s">
        <v>38</v>
      </c>
      <c r="X11" s="60"/>
      <c r="Y11" s="114"/>
      <c r="Z11" s="116" t="s">
        <v>38</v>
      </c>
      <c r="AA11" s="60"/>
      <c r="AB11" s="65"/>
    </row>
    <row r="12" spans="1:30">
      <c r="B12" s="66" t="s">
        <v>39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115"/>
      <c r="O12" s="61"/>
      <c r="P12" s="61"/>
      <c r="Q12" s="115"/>
      <c r="R12" s="61"/>
      <c r="S12" s="115"/>
      <c r="T12" s="61"/>
      <c r="U12" s="61"/>
      <c r="V12" s="115"/>
      <c r="W12" s="61"/>
      <c r="X12" s="61"/>
      <c r="Y12" s="115"/>
      <c r="Z12" s="61"/>
      <c r="AA12" s="61"/>
      <c r="AB12" s="67"/>
    </row>
    <row r="13" spans="1:30" ht="14.4" customHeight="1">
      <c r="B13" s="42" t="s">
        <v>40</v>
      </c>
      <c r="C13" s="132" t="s">
        <v>141</v>
      </c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</row>
    <row r="14" spans="1:30" ht="14.4" customHeight="1">
      <c r="B14" s="42" t="s">
        <v>41</v>
      </c>
      <c r="C14" s="134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</row>
    <row r="15" spans="1:30" ht="14.4" customHeight="1">
      <c r="B15" s="42" t="s">
        <v>42</v>
      </c>
      <c r="C15" s="134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</row>
    <row r="16" spans="1:30" ht="14.4" customHeight="1">
      <c r="B16" s="43" t="s">
        <v>43</v>
      </c>
      <c r="C16" s="134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</row>
    <row r="17" spans="2:28" ht="14.4" customHeight="1">
      <c r="B17" s="45" t="s">
        <v>44</v>
      </c>
      <c r="C17" s="134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</row>
    <row r="18" spans="2:28" ht="14.4" customHeight="1">
      <c r="B18" s="42" t="s">
        <v>45</v>
      </c>
      <c r="C18" s="134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</row>
    <row r="19" spans="2:28" ht="14.4" customHeight="1">
      <c r="B19" s="42" t="s">
        <v>46</v>
      </c>
      <c r="C19" s="134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</row>
    <row r="20" spans="2:28" ht="14.4" customHeight="1">
      <c r="B20" s="42" t="s">
        <v>47</v>
      </c>
      <c r="C20" s="134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</row>
    <row r="21" spans="2:28" ht="14.4" customHeight="1">
      <c r="B21" s="42" t="s">
        <v>48</v>
      </c>
      <c r="C21" s="134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</row>
    <row r="22" spans="2:28" ht="14.4" customHeight="1">
      <c r="B22" s="42" t="s">
        <v>49</v>
      </c>
      <c r="C22" s="134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</row>
    <row r="23" spans="2:28" ht="14.4" customHeight="1">
      <c r="B23" s="43" t="s">
        <v>50</v>
      </c>
      <c r="C23" s="134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</row>
    <row r="24" spans="2:28" ht="27.6" customHeight="1">
      <c r="B24" s="7" t="s">
        <v>51</v>
      </c>
      <c r="C24" s="134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</row>
    <row r="25" spans="2:28" ht="18" customHeight="1">
      <c r="B25" s="8" t="s">
        <v>52</v>
      </c>
      <c r="C25" s="134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</row>
    <row r="26" spans="2:28" ht="27.6">
      <c r="B26" s="8" t="s">
        <v>53</v>
      </c>
      <c r="C26" s="134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</row>
    <row r="27" spans="2:28" ht="55.2">
      <c r="B27" s="8" t="s">
        <v>54</v>
      </c>
      <c r="C27" s="134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</row>
    <row r="28" spans="2:28" ht="27.6">
      <c r="B28" s="8" t="s">
        <v>55</v>
      </c>
      <c r="C28" s="134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</row>
    <row r="29" spans="2:28" ht="14.4" customHeight="1">
      <c r="B29" s="7" t="s">
        <v>56</v>
      </c>
      <c r="C29" s="134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</row>
    <row r="30" spans="2:28" ht="28.2" thickBot="1">
      <c r="B30" s="9" t="s">
        <v>57</v>
      </c>
      <c r="C30" s="134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</row>
    <row r="31" spans="2:28">
      <c r="B31" s="39"/>
      <c r="C31" s="46"/>
      <c r="D31" s="46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50"/>
      <c r="W31" s="50"/>
      <c r="X31" s="49"/>
      <c r="Y31" s="49"/>
      <c r="Z31" s="49"/>
      <c r="AA31" s="49"/>
      <c r="AB31" s="49"/>
    </row>
    <row r="32" spans="2:28">
      <c r="B32" s="39"/>
      <c r="C32" s="46"/>
      <c r="D32" s="46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50"/>
      <c r="W32" s="50"/>
      <c r="X32" s="49"/>
      <c r="Y32" s="49"/>
      <c r="Z32" s="49"/>
      <c r="AA32" s="49"/>
      <c r="AB32" s="49"/>
    </row>
    <row r="33" spans="2:28">
      <c r="B33" s="39"/>
      <c r="C33" s="46"/>
      <c r="D33" s="46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50"/>
      <c r="W33" s="50"/>
      <c r="X33" s="49"/>
      <c r="Y33" s="49"/>
      <c r="Z33" s="49"/>
      <c r="AA33" s="49"/>
      <c r="AB33" s="49"/>
    </row>
    <row r="34" spans="2:28">
      <c r="B34" s="39"/>
      <c r="C34" s="46"/>
      <c r="D34" s="46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50"/>
      <c r="W34" s="50"/>
      <c r="X34" s="49"/>
      <c r="Y34" s="49"/>
      <c r="Z34" s="49"/>
      <c r="AA34" s="49"/>
      <c r="AB34" s="49"/>
    </row>
    <row r="35" spans="2:28">
      <c r="B35" s="39"/>
      <c r="C35" s="46"/>
      <c r="D35" s="46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50"/>
      <c r="W35" s="50"/>
      <c r="X35" s="49"/>
      <c r="Y35" s="49"/>
      <c r="Z35" s="49"/>
      <c r="AA35" s="49"/>
      <c r="AB35" s="49"/>
    </row>
    <row r="36" spans="2:28">
      <c r="B36" s="39"/>
      <c r="C36" s="46"/>
      <c r="D36" s="46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0"/>
      <c r="W36" s="50"/>
      <c r="X36" s="49"/>
      <c r="Y36" s="49"/>
      <c r="Z36" s="49"/>
      <c r="AA36" s="49"/>
      <c r="AB36" s="49"/>
    </row>
    <row r="37" spans="2:28">
      <c r="B37" s="39"/>
      <c r="C37" s="46"/>
      <c r="D37" s="46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50"/>
      <c r="W37" s="50"/>
      <c r="X37" s="49"/>
      <c r="Y37" s="49"/>
      <c r="Z37" s="49"/>
      <c r="AA37" s="49"/>
      <c r="AB37" s="49"/>
    </row>
    <row r="38" spans="2:28">
      <c r="B38" s="39"/>
      <c r="C38" s="46"/>
      <c r="D38" s="46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50"/>
      <c r="W38" s="50"/>
      <c r="X38" s="49"/>
      <c r="Y38" s="49"/>
      <c r="Z38" s="49"/>
      <c r="AA38" s="49"/>
      <c r="AB38" s="49"/>
    </row>
    <row r="39" spans="2:28">
      <c r="B39" s="39"/>
      <c r="C39" s="46"/>
      <c r="D39" s="46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50"/>
      <c r="W39" s="50"/>
      <c r="X39" s="49"/>
      <c r="Y39" s="49"/>
      <c r="Z39" s="49"/>
      <c r="AA39" s="49"/>
      <c r="AB39" s="49"/>
    </row>
    <row r="40" spans="2:28" customFormat="1" ht="14.4"/>
    <row r="41" spans="2:28" customFormat="1" ht="14.4"/>
    <row r="42" spans="2:28" customFormat="1" ht="14.4"/>
    <row r="43" spans="2:28">
      <c r="B43" s="39"/>
      <c r="C43" s="46"/>
      <c r="D43" s="46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49"/>
      <c r="Y43" s="49"/>
      <c r="Z43" s="49"/>
      <c r="AA43" s="49"/>
      <c r="AB43" s="49"/>
    </row>
    <row r="44" spans="2:28">
      <c r="B44" s="39"/>
      <c r="C44" s="46"/>
      <c r="D44" s="46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49"/>
      <c r="Y44" s="49"/>
      <c r="Z44" s="49"/>
      <c r="AA44" s="49"/>
      <c r="AB44" s="49"/>
    </row>
    <row r="45" spans="2:28">
      <c r="B45" s="39"/>
      <c r="C45" s="46"/>
      <c r="D45" s="46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50"/>
      <c r="W45" s="50"/>
      <c r="X45" s="49"/>
      <c r="Y45" s="49"/>
      <c r="Z45" s="49"/>
      <c r="AA45" s="49"/>
      <c r="AB45" s="49"/>
    </row>
    <row r="46" spans="2:28">
      <c r="B46" s="39"/>
      <c r="C46" s="46"/>
      <c r="D46" s="46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50"/>
      <c r="W46" s="50"/>
      <c r="X46" s="49"/>
      <c r="Y46" s="49"/>
      <c r="Z46" s="49"/>
      <c r="AA46" s="49"/>
      <c r="AB46" s="49"/>
    </row>
    <row r="47" spans="2:28">
      <c r="B47" s="39"/>
      <c r="C47" s="46"/>
      <c r="D47" s="46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50"/>
      <c r="W47" s="50"/>
      <c r="X47" s="49"/>
      <c r="Y47" s="49"/>
      <c r="Z47" s="49"/>
      <c r="AA47" s="49"/>
      <c r="AB47" s="49"/>
    </row>
    <row r="48" spans="2:28">
      <c r="B48" s="39"/>
      <c r="C48" s="46"/>
      <c r="D48" s="46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50"/>
      <c r="W48" s="50"/>
      <c r="X48" s="49"/>
      <c r="Y48" s="49"/>
      <c r="Z48" s="49"/>
      <c r="AA48" s="49"/>
      <c r="AB48" s="49"/>
    </row>
    <row r="49" spans="2:28">
      <c r="B49" s="39"/>
      <c r="C49" s="46"/>
      <c r="D49" s="50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2"/>
      <c r="W49" s="52"/>
      <c r="X49" s="51"/>
      <c r="Y49" s="51"/>
      <c r="Z49" s="51"/>
      <c r="AA49" s="51"/>
      <c r="AB49" s="51"/>
    </row>
    <row r="50" spans="2:28"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X50" s="46"/>
      <c r="Y50" s="46"/>
      <c r="Z50" s="46"/>
      <c r="AA50" s="46"/>
      <c r="AB50" s="46"/>
    </row>
    <row r="51" spans="2:28">
      <c r="B51" s="56"/>
      <c r="C51" s="49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X51" s="46"/>
      <c r="Y51" s="46"/>
      <c r="Z51" s="46"/>
      <c r="AA51" s="46"/>
      <c r="AB51" s="46"/>
    </row>
    <row r="52" spans="2:28">
      <c r="B52" s="44"/>
      <c r="C52" s="46"/>
      <c r="D52" s="46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2"/>
      <c r="W52" s="52"/>
      <c r="X52" s="51"/>
      <c r="Y52" s="51"/>
      <c r="Z52" s="51"/>
      <c r="AA52" s="51"/>
      <c r="AB52" s="51"/>
    </row>
    <row r="53" spans="2:28">
      <c r="B53" s="39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X53" s="46"/>
      <c r="Y53" s="46"/>
      <c r="Z53" s="46"/>
      <c r="AA53" s="46"/>
      <c r="AB53" s="46"/>
    </row>
    <row r="54" spans="2:28" hidden="1">
      <c r="B54" s="39"/>
      <c r="D54" s="46"/>
      <c r="E54" s="53" t="e">
        <f>VLOOKUP(E10,[1]Sheet4!$B:$M,12,0)</f>
        <v>#N/A</v>
      </c>
      <c r="F54" s="53">
        <f>VLOOKUP(F10,[1]Sheet4!$B:$M,12,0)</f>
        <v>23401.646219985319</v>
      </c>
      <c r="G54" s="53">
        <f>VLOOKUP(G10,[1]Sheet4!$B:$M,12,0)</f>
        <v>24504.170051208839</v>
      </c>
      <c r="H54" s="53" t="e">
        <f>VLOOKUP(H10,[1]Sheet4!$B:$M,12,0)</f>
        <v>#N/A</v>
      </c>
      <c r="I54" s="53">
        <f>VLOOKUP(I10,[1]Sheet4!$B:$M,12,0)</f>
        <v>29455.074552171962</v>
      </c>
      <c r="J54" s="53"/>
      <c r="K54" s="53">
        <f>VLOOKUP(K10,[1]Sheet4!$B:$M,12,0)</f>
        <v>38362.902779305987</v>
      </c>
      <c r="L54" s="53" t="e">
        <f>VLOOKUP(L10,[1]Sheet4!$B:$M,12,0)</f>
        <v>#N/A</v>
      </c>
      <c r="M54" s="53">
        <f>VLOOKUP(M10,[1]Sheet4!$B:$M,12,0)</f>
        <v>25155.402559847622</v>
      </c>
      <c r="N54" s="53">
        <f>VLOOKUP(N10,[1]Sheet4!$B:$M,12,0)</f>
        <v>61363.099216959519</v>
      </c>
      <c r="O54" s="53"/>
      <c r="P54" s="53">
        <f>VLOOKUP(P10,[1]Sheet4!$B:$M,12,0)</f>
        <v>43502.919756862138</v>
      </c>
      <c r="Q54" s="53">
        <f>VLOOKUP(Q10,[1]Sheet4!$B:$M,12,0)</f>
        <v>29541.362828758036</v>
      </c>
      <c r="R54" s="53"/>
      <c r="S54" s="53">
        <f>VLOOKUP(S10,[1]Sheet4!$B:$M,12,0)</f>
        <v>21869.235854226241</v>
      </c>
      <c r="T54" s="53"/>
      <c r="U54" s="53" t="e">
        <f>VLOOKUP(U10,[1]Sheet4!$B:$M,12,0)</f>
        <v>#N/A</v>
      </c>
      <c r="V54" s="53">
        <f>VLOOKUP(V10,[1]Sheet4!$B:$M,12,0)</f>
        <v>43182.13670001291</v>
      </c>
      <c r="W54" s="53"/>
      <c r="X54" s="53" t="e">
        <f>VLOOKUP(X10,[1]Sheet4!$B:$M,12,0)</f>
        <v>#N/A</v>
      </c>
      <c r="Y54" s="53" t="e">
        <f>VLOOKUP(Y10,[1]Sheet4!$B:$M,12,0)</f>
        <v>#N/A</v>
      </c>
      <c r="Z54" s="53"/>
      <c r="AA54" s="53" t="e">
        <f>VLOOKUP(AA10,[1]Sheet4!$B:$M,12,0)</f>
        <v>#N/A</v>
      </c>
      <c r="AB54" s="53">
        <f>VLOOKUP(AB10,[1]Sheet4!$B:$M,12,0)</f>
        <v>28424.074757479477</v>
      </c>
    </row>
    <row r="55" spans="2:28" hidden="1">
      <c r="B55" s="39"/>
      <c r="C55" s="54" t="s">
        <v>58</v>
      </c>
      <c r="D55" s="55" t="e">
        <f>SUM(E55:AB55)</f>
        <v>#N/A</v>
      </c>
      <c r="E55" s="51" t="e">
        <f t="shared" ref="E55:AB55" si="0">E54-E30</f>
        <v>#N/A</v>
      </c>
      <c r="F55" s="51">
        <f t="shared" si="0"/>
        <v>23401.646219985319</v>
      </c>
      <c r="G55" s="51">
        <f t="shared" si="0"/>
        <v>24504.170051208839</v>
      </c>
      <c r="H55" s="51" t="e">
        <f t="shared" si="0"/>
        <v>#N/A</v>
      </c>
      <c r="I55" s="51">
        <f t="shared" si="0"/>
        <v>29455.074552171962</v>
      </c>
      <c r="J55" s="51"/>
      <c r="K55" s="51">
        <f t="shared" si="0"/>
        <v>38362.902779305987</v>
      </c>
      <c r="L55" s="51" t="e">
        <f t="shared" si="0"/>
        <v>#N/A</v>
      </c>
      <c r="M55" s="51">
        <f t="shared" si="0"/>
        <v>25155.402559847622</v>
      </c>
      <c r="N55" s="51">
        <f t="shared" si="0"/>
        <v>61363.099216959519</v>
      </c>
      <c r="O55" s="51"/>
      <c r="P55" s="51">
        <f t="shared" si="0"/>
        <v>43502.919756862138</v>
      </c>
      <c r="Q55" s="51">
        <f t="shared" si="0"/>
        <v>29541.362828758036</v>
      </c>
      <c r="R55" s="51"/>
      <c r="S55" s="51">
        <f t="shared" si="0"/>
        <v>21869.235854226241</v>
      </c>
      <c r="T55" s="51"/>
      <c r="U55" s="51" t="e">
        <f t="shared" si="0"/>
        <v>#N/A</v>
      </c>
      <c r="V55" s="51">
        <f t="shared" si="0"/>
        <v>43182.13670001291</v>
      </c>
      <c r="W55" s="51"/>
      <c r="X55" s="51" t="e">
        <f t="shared" si="0"/>
        <v>#N/A</v>
      </c>
      <c r="Y55" s="51" t="e">
        <f t="shared" si="0"/>
        <v>#N/A</v>
      </c>
      <c r="Z55" s="51"/>
      <c r="AA55" s="51" t="e">
        <f t="shared" si="0"/>
        <v>#N/A</v>
      </c>
      <c r="AB55" s="51">
        <f t="shared" si="0"/>
        <v>28424.074757479477</v>
      </c>
    </row>
    <row r="56" spans="2:28">
      <c r="B56" s="39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X56" s="46"/>
      <c r="Y56" s="46"/>
      <c r="Z56" s="46"/>
      <c r="AA56" s="46"/>
      <c r="AB56" s="46"/>
    </row>
    <row r="57" spans="2:28">
      <c r="B57" s="39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X57" s="46"/>
      <c r="Y57" s="46"/>
      <c r="Z57" s="46"/>
      <c r="AA57" s="46"/>
      <c r="AB57" s="46"/>
    </row>
    <row r="58" spans="2:28">
      <c r="B58" s="39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X58" s="46"/>
      <c r="Y58" s="46"/>
      <c r="Z58" s="46"/>
      <c r="AA58" s="46"/>
      <c r="AB58" s="46"/>
    </row>
    <row r="59" spans="2:28">
      <c r="B59" s="39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X59" s="46"/>
      <c r="Y59" s="46"/>
      <c r="Z59" s="46"/>
      <c r="AA59" s="46"/>
      <c r="AB59" s="46"/>
    </row>
    <row r="60" spans="2:28">
      <c r="B60" s="39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X60" s="46"/>
      <c r="Y60" s="46"/>
      <c r="Z60" s="46"/>
      <c r="AA60" s="46"/>
      <c r="AB60" s="46"/>
    </row>
    <row r="61" spans="2:28">
      <c r="B61" s="39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X61" s="46"/>
      <c r="Y61" s="46"/>
      <c r="Z61" s="46"/>
      <c r="AA61" s="46"/>
      <c r="AB61" s="46"/>
    </row>
    <row r="62" spans="2:28">
      <c r="B62" s="39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X62" s="46"/>
      <c r="Y62" s="46"/>
      <c r="Z62" s="46"/>
      <c r="AA62" s="46"/>
      <c r="AB62" s="46"/>
    </row>
    <row r="63" spans="2:28">
      <c r="B63" s="39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X63" s="46"/>
      <c r="Y63" s="46"/>
      <c r="Z63" s="46"/>
      <c r="AA63" s="46"/>
      <c r="AB63" s="46"/>
    </row>
    <row r="64" spans="2:28">
      <c r="B64" s="39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X64" s="46"/>
      <c r="Y64" s="46"/>
      <c r="Z64" s="46"/>
      <c r="AA64" s="46"/>
      <c r="AB64" s="46"/>
    </row>
    <row r="65" spans="2:28">
      <c r="B65" s="39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X65" s="46"/>
      <c r="Y65" s="46"/>
      <c r="Z65" s="46"/>
      <c r="AA65" s="46"/>
      <c r="AB65" s="46"/>
    </row>
    <row r="66" spans="2:28">
      <c r="B66" s="39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X66" s="46"/>
      <c r="Y66" s="46"/>
      <c r="Z66" s="46"/>
      <c r="AA66" s="46"/>
      <c r="AB66" s="46"/>
    </row>
    <row r="67" spans="2:28">
      <c r="B67" s="39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X67" s="46"/>
      <c r="Y67" s="46"/>
      <c r="Z67" s="46"/>
      <c r="AA67" s="46"/>
      <c r="AB67" s="46"/>
    </row>
    <row r="68" spans="2:28">
      <c r="B68" s="39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X68" s="46"/>
      <c r="Y68" s="46"/>
      <c r="Z68" s="46"/>
      <c r="AA68" s="46"/>
      <c r="AB68" s="46"/>
    </row>
    <row r="69" spans="2:28">
      <c r="B69" s="39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X69" s="46"/>
      <c r="Y69" s="46"/>
      <c r="Z69" s="46"/>
      <c r="AA69" s="46"/>
      <c r="AB69" s="46"/>
    </row>
    <row r="70" spans="2:28">
      <c r="B70" s="39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X70" s="46"/>
      <c r="Y70" s="46"/>
      <c r="Z70" s="46"/>
      <c r="AA70" s="46"/>
      <c r="AB70" s="46"/>
    </row>
    <row r="71" spans="2:28">
      <c r="B71" s="39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X71" s="46"/>
      <c r="Y71" s="46"/>
      <c r="Z71" s="46"/>
      <c r="AA71" s="46"/>
      <c r="AB71" s="46"/>
    </row>
    <row r="72" spans="2:28">
      <c r="B72" s="39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X72" s="46"/>
      <c r="Y72" s="46"/>
      <c r="Z72" s="46"/>
      <c r="AA72" s="46"/>
      <c r="AB72" s="46"/>
    </row>
    <row r="73" spans="2:28">
      <c r="B73" s="39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X73" s="46"/>
      <c r="Y73" s="46"/>
      <c r="Z73" s="46"/>
      <c r="AA73" s="46"/>
      <c r="AB73" s="46"/>
    </row>
    <row r="74" spans="2:28">
      <c r="B74" s="39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X74" s="46"/>
      <c r="Y74" s="46"/>
      <c r="Z74" s="46"/>
      <c r="AA74" s="46"/>
      <c r="AB74" s="46"/>
    </row>
    <row r="75" spans="2:28">
      <c r="B75" s="39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X75" s="46"/>
      <c r="Y75" s="46"/>
      <c r="Z75" s="46"/>
      <c r="AA75" s="46"/>
      <c r="AB75" s="46"/>
    </row>
    <row r="76" spans="2:28">
      <c r="B76" s="39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X76" s="46"/>
      <c r="Y76" s="46"/>
      <c r="Z76" s="46"/>
      <c r="AA76" s="46"/>
      <c r="AB76" s="46"/>
    </row>
    <row r="77" spans="2:28">
      <c r="B77" s="39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X77" s="46"/>
      <c r="Y77" s="46"/>
      <c r="Z77" s="46"/>
      <c r="AA77" s="46"/>
      <c r="AB77" s="46"/>
    </row>
    <row r="78" spans="2:28">
      <c r="B78" s="39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X78" s="46"/>
      <c r="Y78" s="46"/>
      <c r="Z78" s="46"/>
      <c r="AA78" s="46"/>
      <c r="AB78" s="46"/>
    </row>
    <row r="79" spans="2:28">
      <c r="B79" s="39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X79" s="46"/>
      <c r="Y79" s="46"/>
      <c r="Z79" s="46"/>
      <c r="AA79" s="46"/>
      <c r="AB79" s="46"/>
    </row>
    <row r="80" spans="2:28">
      <c r="B80" s="39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X80" s="46"/>
      <c r="Y80" s="46"/>
      <c r="Z80" s="46"/>
      <c r="AA80" s="46"/>
      <c r="AB80" s="46"/>
    </row>
    <row r="81" spans="2:28">
      <c r="B81" s="39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X81" s="46"/>
      <c r="Y81" s="46"/>
      <c r="Z81" s="46"/>
      <c r="AA81" s="46"/>
      <c r="AB81" s="46"/>
    </row>
    <row r="82" spans="2:28">
      <c r="B82" s="39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X82" s="46"/>
      <c r="Y82" s="46"/>
      <c r="Z82" s="46"/>
      <c r="AA82" s="46"/>
      <c r="AB82" s="46"/>
    </row>
    <row r="83" spans="2:28">
      <c r="B83" s="39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X83" s="46"/>
      <c r="Y83" s="46"/>
      <c r="Z83" s="46"/>
      <c r="AA83" s="46"/>
      <c r="AB83" s="46"/>
    </row>
    <row r="84" spans="2:28">
      <c r="B84" s="39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X84" s="46"/>
      <c r="Y84" s="46"/>
      <c r="Z84" s="46"/>
      <c r="AA84" s="46"/>
      <c r="AB84" s="46"/>
    </row>
    <row r="85" spans="2:28">
      <c r="B85" s="39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X85" s="46"/>
      <c r="Y85" s="46"/>
      <c r="Z85" s="46"/>
      <c r="AA85" s="46"/>
      <c r="AB85" s="46"/>
    </row>
    <row r="86" spans="2:28">
      <c r="B86" s="39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X86" s="46"/>
      <c r="Y86" s="46"/>
      <c r="Z86" s="46"/>
      <c r="AA86" s="46"/>
      <c r="AB86" s="46"/>
    </row>
    <row r="87" spans="2:28">
      <c r="B87" s="39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X87" s="46"/>
      <c r="Y87" s="46"/>
      <c r="Z87" s="46"/>
      <c r="AA87" s="46"/>
      <c r="AB87" s="46"/>
    </row>
    <row r="88" spans="2:28">
      <c r="B88" s="39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X88" s="46"/>
      <c r="Y88" s="46"/>
      <c r="Z88" s="46"/>
      <c r="AA88" s="46"/>
      <c r="AB88" s="46"/>
    </row>
    <row r="89" spans="2:28">
      <c r="B89" s="39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X89" s="46"/>
      <c r="Y89" s="46"/>
      <c r="Z89" s="46"/>
      <c r="AA89" s="46"/>
      <c r="AB89" s="46"/>
    </row>
    <row r="90" spans="2:28">
      <c r="B90" s="39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X90" s="46"/>
      <c r="Y90" s="46"/>
      <c r="Z90" s="46"/>
      <c r="AA90" s="46"/>
      <c r="AB90" s="46"/>
    </row>
    <row r="91" spans="2:28">
      <c r="B91" s="39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X91" s="46"/>
      <c r="Y91" s="46"/>
      <c r="Z91" s="46"/>
      <c r="AA91" s="46"/>
      <c r="AB91" s="46"/>
    </row>
  </sheetData>
  <mergeCells count="6">
    <mergeCell ref="C13:AB30"/>
    <mergeCell ref="B3:F3"/>
    <mergeCell ref="H3:I3"/>
    <mergeCell ref="C4:F4"/>
    <mergeCell ref="H4:I4"/>
    <mergeCell ref="C5:F5"/>
  </mergeCells>
  <phoneticPr fontId="3" type="noConversion"/>
  <hyperlinks>
    <hyperlink ref="B1" location="Contents!A1" display="Back to Contents" xr:uid="{B79574ED-3A88-42FD-9E9B-249B25FCC694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10B5E-1749-4564-A1EC-D0C29DBDA8D2}">
  <dimension ref="A1:AC179"/>
  <sheetViews>
    <sheetView tabSelected="1" zoomScale="90" zoomScaleNormal="90" workbookViewId="0">
      <pane xSplit="2" ySplit="12" topLeftCell="C13" activePane="bottomRight" state="frozen"/>
      <selection pane="topRight" activeCell="A35" sqref="A35:XFD35"/>
      <selection pane="bottomLeft" activeCell="A35" sqref="A35:XFD35"/>
      <selection pane="bottomRight" activeCell="A10" sqref="A10"/>
    </sheetView>
  </sheetViews>
  <sheetFormatPr defaultColWidth="9.21875" defaultRowHeight="14.4"/>
  <cols>
    <col min="1" max="1" width="11.77734375" customWidth="1"/>
    <col min="2" max="2" width="43.5546875" customWidth="1"/>
    <col min="3" max="3" width="28.77734375" style="38" customWidth="1"/>
    <col min="4" max="4" width="24.77734375" customWidth="1"/>
    <col min="5" max="5" width="34.77734375" customWidth="1"/>
    <col min="6" max="6" width="23.77734375" customWidth="1"/>
    <col min="7" max="7" width="33" customWidth="1"/>
    <col min="8" max="15" width="34.77734375" customWidth="1"/>
    <col min="16" max="28" width="34.77734375" style="14" customWidth="1"/>
  </cols>
  <sheetData>
    <row r="1" spans="2:29">
      <c r="B1" s="1" t="s">
        <v>0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AC1" s="2" t="s">
        <v>142</v>
      </c>
    </row>
    <row r="2" spans="2:29" ht="15" thickBot="1">
      <c r="B2" s="12"/>
      <c r="C2" s="15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2:29" ht="18" thickBot="1">
      <c r="B3" s="144" t="s">
        <v>59</v>
      </c>
      <c r="C3" s="144"/>
      <c r="D3" s="144"/>
      <c r="E3" s="144"/>
      <c r="F3" s="144"/>
      <c r="G3" s="12"/>
      <c r="H3" s="145" t="s">
        <v>3</v>
      </c>
      <c r="I3" s="145"/>
      <c r="J3" s="126"/>
      <c r="K3" s="12"/>
      <c r="L3" s="12"/>
      <c r="M3" s="12"/>
      <c r="N3" s="12"/>
      <c r="O3" s="12"/>
      <c r="P3" s="12"/>
      <c r="Q3" s="12"/>
      <c r="R3" s="12"/>
    </row>
    <row r="4" spans="2:29" ht="15" thickBot="1">
      <c r="B4" s="16" t="s">
        <v>4</v>
      </c>
      <c r="C4" s="146" t="s">
        <v>5</v>
      </c>
      <c r="D4" s="146"/>
      <c r="E4" s="146"/>
      <c r="F4" s="146"/>
      <c r="G4" s="12"/>
      <c r="H4" s="147" t="s">
        <v>6</v>
      </c>
      <c r="I4" s="147"/>
      <c r="J4" s="127"/>
      <c r="K4" s="12"/>
      <c r="L4" s="12"/>
      <c r="M4" s="12"/>
      <c r="N4" s="12"/>
      <c r="O4" s="12"/>
      <c r="P4" s="12"/>
      <c r="Q4" s="12"/>
      <c r="R4" s="12"/>
    </row>
    <row r="5" spans="2:29" ht="15" thickBot="1">
      <c r="B5" s="17" t="s">
        <v>7</v>
      </c>
      <c r="C5" s="148" t="s">
        <v>8</v>
      </c>
      <c r="D5" s="148"/>
      <c r="E5" s="148"/>
      <c r="F5" s="148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2:29">
      <c r="B6" s="18"/>
      <c r="C6" s="19"/>
      <c r="D6" s="19"/>
      <c r="E6" s="19"/>
      <c r="F6" s="19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2:29">
      <c r="C7" s="15"/>
      <c r="P7"/>
      <c r="Q7"/>
      <c r="R7"/>
      <c r="S7"/>
      <c r="T7"/>
      <c r="U7"/>
      <c r="V7"/>
      <c r="W7"/>
      <c r="X7"/>
      <c r="Y7"/>
      <c r="Z7"/>
      <c r="AA7"/>
      <c r="AB7"/>
    </row>
    <row r="8" spans="2:29">
      <c r="B8" s="75" t="s">
        <v>60</v>
      </c>
      <c r="C8" s="15"/>
      <c r="P8"/>
      <c r="Q8"/>
      <c r="R8"/>
      <c r="S8"/>
      <c r="T8"/>
      <c r="U8"/>
      <c r="V8"/>
      <c r="W8"/>
      <c r="X8"/>
      <c r="Y8"/>
      <c r="Z8"/>
      <c r="AA8"/>
      <c r="AB8"/>
    </row>
    <row r="9" spans="2:29" ht="15" thickBot="1">
      <c r="B9" s="12"/>
      <c r="C9" s="15"/>
      <c r="D9" s="6" t="s">
        <v>10</v>
      </c>
      <c r="E9" s="57">
        <v>1</v>
      </c>
      <c r="F9" s="57">
        <v>2</v>
      </c>
      <c r="G9" s="57">
        <v>3</v>
      </c>
      <c r="H9" s="57">
        <v>4</v>
      </c>
      <c r="I9" s="57">
        <v>5</v>
      </c>
      <c r="J9" s="57"/>
      <c r="K9" s="57">
        <v>6</v>
      </c>
      <c r="L9" s="57">
        <v>7</v>
      </c>
      <c r="M9" s="57">
        <v>8</v>
      </c>
      <c r="N9" s="57">
        <v>9</v>
      </c>
      <c r="O9" s="57"/>
      <c r="P9" s="57">
        <v>10</v>
      </c>
      <c r="Q9" s="57">
        <v>11</v>
      </c>
      <c r="R9" s="57"/>
      <c r="S9" s="57">
        <v>12</v>
      </c>
      <c r="T9" s="57"/>
      <c r="U9" s="57">
        <v>13</v>
      </c>
      <c r="V9" s="57">
        <v>14</v>
      </c>
      <c r="W9" s="57"/>
      <c r="X9" s="57">
        <v>15</v>
      </c>
      <c r="Y9" s="57">
        <v>16</v>
      </c>
      <c r="Z9" s="57"/>
      <c r="AA9" s="57">
        <v>17</v>
      </c>
      <c r="AB9" s="57">
        <v>18</v>
      </c>
    </row>
    <row r="10" spans="2:29" ht="15" thickBot="1">
      <c r="B10" s="71"/>
      <c r="C10" s="72" t="s">
        <v>11</v>
      </c>
      <c r="D10" s="73" t="s">
        <v>12</v>
      </c>
      <c r="E10" s="109" t="s">
        <v>13</v>
      </c>
      <c r="F10" s="109" t="s">
        <v>14</v>
      </c>
      <c r="G10" s="109" t="s">
        <v>61</v>
      </c>
      <c r="H10" s="69" t="s">
        <v>16</v>
      </c>
      <c r="I10" s="112" t="s">
        <v>62</v>
      </c>
      <c r="J10" s="109" t="s">
        <v>18</v>
      </c>
      <c r="K10" s="109" t="s">
        <v>19</v>
      </c>
      <c r="L10" s="109" t="s">
        <v>20</v>
      </c>
      <c r="M10" s="69" t="s">
        <v>21</v>
      </c>
      <c r="N10" s="112" t="s">
        <v>22</v>
      </c>
      <c r="O10" s="109" t="s">
        <v>23</v>
      </c>
      <c r="P10" s="69" t="s">
        <v>24</v>
      </c>
      <c r="Q10" s="112" t="s">
        <v>25</v>
      </c>
      <c r="R10" s="109" t="s">
        <v>26</v>
      </c>
      <c r="S10" s="112" t="s">
        <v>27</v>
      </c>
      <c r="T10" s="109" t="s">
        <v>28</v>
      </c>
      <c r="U10" s="109" t="s">
        <v>63</v>
      </c>
      <c r="V10" s="112" t="s">
        <v>30</v>
      </c>
      <c r="W10" s="109" t="s">
        <v>31</v>
      </c>
      <c r="X10" s="109" t="s">
        <v>64</v>
      </c>
      <c r="Y10" s="69" t="s">
        <v>65</v>
      </c>
      <c r="Z10" s="69" t="s">
        <v>66</v>
      </c>
      <c r="AA10" s="69" t="s">
        <v>67</v>
      </c>
      <c r="AB10" s="70" t="s">
        <v>36</v>
      </c>
    </row>
    <row r="11" spans="2:29" ht="15" thickBot="1">
      <c r="B11" s="149" t="s">
        <v>68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1"/>
    </row>
    <row r="12" spans="2:29">
      <c r="B12" s="141" t="s">
        <v>69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3"/>
    </row>
    <row r="13" spans="2:29" ht="14.55" customHeight="1">
      <c r="B13" s="20" t="s">
        <v>70</v>
      </c>
      <c r="C13" s="133" t="s">
        <v>141</v>
      </c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</row>
    <row r="14" spans="2:29" ht="14.55" customHeight="1">
      <c r="B14" s="20" t="s">
        <v>71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</row>
    <row r="15" spans="2:29" ht="14.55" customHeight="1">
      <c r="B15" s="20" t="s">
        <v>72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</row>
    <row r="16" spans="2:29" ht="14.55" customHeight="1">
      <c r="B16" s="20" t="s">
        <v>73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</row>
    <row r="17" spans="2:28" ht="14.55" customHeight="1">
      <c r="B17" s="20" t="s">
        <v>74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</row>
    <row r="18" spans="2:28" ht="14.55" customHeight="1">
      <c r="B18" s="20" t="s">
        <v>75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</row>
    <row r="19" spans="2:28" ht="14.55" customHeight="1">
      <c r="B19" s="20" t="s">
        <v>76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</row>
    <row r="20" spans="2:28" ht="14.55" customHeight="1">
      <c r="B20" s="20" t="s">
        <v>77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</row>
    <row r="21" spans="2:28" ht="14.55" customHeight="1">
      <c r="B21" s="20" t="s">
        <v>78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</row>
    <row r="22" spans="2:28" ht="14.55" customHeight="1">
      <c r="B22" s="20" t="s">
        <v>79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</row>
    <row r="23" spans="2:28" ht="14.55" customHeight="1">
      <c r="B23" s="20" t="s">
        <v>80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</row>
    <row r="24" spans="2:28" ht="14.55" customHeight="1">
      <c r="B24" s="20" t="s">
        <v>81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</row>
    <row r="25" spans="2:28" ht="14.55" customHeight="1">
      <c r="B25" s="20" t="s">
        <v>82</v>
      </c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</row>
    <row r="26" spans="2:28" ht="14.55" customHeight="1">
      <c r="B26" s="20" t="s">
        <v>83</v>
      </c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</row>
    <row r="27" spans="2:28" ht="14.55" customHeight="1">
      <c r="B27" s="20" t="s">
        <v>84</v>
      </c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</row>
    <row r="28" spans="2:28" ht="14.55" customHeight="1">
      <c r="B28" s="20" t="s">
        <v>85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</row>
    <row r="29" spans="2:28" ht="14.55" customHeight="1">
      <c r="B29" s="20" t="s">
        <v>86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</row>
    <row r="30" spans="2:28" ht="14.55" customHeight="1">
      <c r="B30" s="20" t="s">
        <v>87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</row>
    <row r="31" spans="2:28" ht="14.55" customHeight="1">
      <c r="B31" s="20" t="s">
        <v>88</v>
      </c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</row>
    <row r="32" spans="2:28" ht="14.55" customHeight="1">
      <c r="B32" s="20" t="s">
        <v>89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</row>
    <row r="33" spans="2:28" ht="14.55" customHeight="1">
      <c r="B33" s="21" t="s">
        <v>43</v>
      </c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</row>
    <row r="34" spans="2:28" ht="14.55" customHeight="1">
      <c r="B34" s="131" t="s">
        <v>90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</row>
    <row r="35" spans="2:28" ht="14.55" customHeight="1">
      <c r="B35" s="22" t="s">
        <v>91</v>
      </c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</row>
    <row r="36" spans="2:28" ht="14.55" customHeight="1">
      <c r="B36" s="22" t="s">
        <v>70</v>
      </c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</row>
    <row r="37" spans="2:28" ht="14.55" customHeight="1">
      <c r="B37" s="22" t="s">
        <v>92</v>
      </c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</row>
    <row r="38" spans="2:28" ht="14.55" customHeight="1">
      <c r="B38" s="22" t="s">
        <v>93</v>
      </c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</row>
    <row r="39" spans="2:28" ht="14.55" customHeight="1">
      <c r="B39" s="22" t="s">
        <v>94</v>
      </c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</row>
    <row r="40" spans="2:28" ht="19.350000000000001" customHeight="1">
      <c r="B40" s="22" t="s">
        <v>95</v>
      </c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</row>
    <row r="41" spans="2:28" ht="14.55" customHeight="1">
      <c r="B41" s="22" t="s">
        <v>77</v>
      </c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</row>
    <row r="42" spans="2:28" ht="14.55" customHeight="1">
      <c r="B42" s="22" t="s">
        <v>96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</row>
    <row r="43" spans="2:28" ht="14.55" customHeight="1">
      <c r="B43" s="22" t="s">
        <v>97</v>
      </c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</row>
    <row r="44" spans="2:28" ht="14.55" customHeight="1">
      <c r="B44" s="22" t="s">
        <v>98</v>
      </c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</row>
    <row r="45" spans="2:28" ht="14.55" customHeight="1">
      <c r="B45" s="22" t="s">
        <v>99</v>
      </c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</row>
    <row r="46" spans="2:28" ht="14.55" customHeight="1">
      <c r="B46" s="22" t="s">
        <v>100</v>
      </c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</row>
    <row r="47" spans="2:28" ht="14.55" customHeight="1">
      <c r="B47" s="22" t="s">
        <v>101</v>
      </c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</row>
    <row r="48" spans="2:28" ht="14.55" customHeight="1">
      <c r="B48" s="22" t="s">
        <v>102</v>
      </c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</row>
    <row r="49" spans="2:28" ht="14.55" customHeight="1">
      <c r="B49" s="22" t="s">
        <v>103</v>
      </c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</row>
    <row r="50" spans="2:28" ht="14.55" customHeight="1">
      <c r="B50" s="22" t="s">
        <v>83</v>
      </c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</row>
    <row r="51" spans="2:28" ht="14.55" customHeight="1">
      <c r="B51" s="22" t="s">
        <v>104</v>
      </c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</row>
    <row r="52" spans="2:28" ht="14.55" customHeight="1">
      <c r="B52" s="22" t="s">
        <v>105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</row>
    <row r="53" spans="2:28" ht="14.55" customHeight="1">
      <c r="B53" s="22" t="s">
        <v>106</v>
      </c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</row>
    <row r="54" spans="2:28" ht="14.55" customHeight="1">
      <c r="B54" s="22" t="s">
        <v>107</v>
      </c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</row>
    <row r="55" spans="2:28" ht="14.55" customHeight="1">
      <c r="B55" s="22" t="s">
        <v>86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</row>
    <row r="56" spans="2:28" ht="14.55" customHeight="1">
      <c r="B56" s="22" t="s">
        <v>87</v>
      </c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</row>
    <row r="57" spans="2:28" ht="14.55" customHeight="1">
      <c r="B57" s="22" t="s">
        <v>108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</row>
    <row r="58" spans="2:28" ht="14.55" customHeight="1">
      <c r="B58" s="22" t="s">
        <v>109</v>
      </c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</row>
    <row r="59" spans="2:28" ht="14.55" customHeight="1">
      <c r="B59" s="22" t="s">
        <v>110</v>
      </c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</row>
    <row r="60" spans="2:28" ht="14.55" customHeight="1">
      <c r="B60" s="22" t="s">
        <v>111</v>
      </c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</row>
    <row r="61" spans="2:28" ht="14.55" customHeight="1">
      <c r="B61" s="21" t="s">
        <v>50</v>
      </c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</row>
    <row r="62" spans="2:28" ht="14.55" customHeight="1">
      <c r="B62" s="130" t="s">
        <v>112</v>
      </c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</row>
    <row r="63" spans="2:28" ht="14.55" customHeight="1">
      <c r="B63" s="23" t="s">
        <v>113</v>
      </c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</row>
    <row r="64" spans="2:28" ht="14.55" customHeight="1">
      <c r="B64" s="24" t="s">
        <v>114</v>
      </c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</row>
    <row r="65" spans="2:28" ht="14.55" customHeight="1">
      <c r="B65" s="25" t="s">
        <v>115</v>
      </c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</row>
    <row r="66" spans="2:28" ht="14.55" customHeight="1">
      <c r="B66" s="24" t="s">
        <v>116</v>
      </c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</row>
    <row r="67" spans="2:28" ht="14.55" customHeight="1">
      <c r="B67" s="21" t="s">
        <v>117</v>
      </c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</row>
    <row r="68" spans="2:28" ht="14.55" customHeight="1">
      <c r="B68" s="21" t="s">
        <v>118</v>
      </c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</row>
    <row r="69" spans="2:28" ht="14.55" customHeight="1">
      <c r="B69" s="21" t="s">
        <v>119</v>
      </c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</row>
    <row r="70" spans="2:28" ht="14.55" customHeight="1">
      <c r="B70" s="21" t="s">
        <v>120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</row>
    <row r="71" spans="2:28" ht="14.55" customHeight="1">
      <c r="B71" s="21" t="s">
        <v>121</v>
      </c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</row>
    <row r="72" spans="2:28" ht="30.6" customHeight="1">
      <c r="B72" s="21" t="s">
        <v>122</v>
      </c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</row>
    <row r="73" spans="2:28" ht="50.55" customHeight="1" thickBot="1">
      <c r="B73" s="26" t="s">
        <v>123</v>
      </c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</row>
    <row r="74" spans="2:28">
      <c r="B74" s="27"/>
      <c r="C74"/>
      <c r="P74"/>
      <c r="Q74"/>
      <c r="R74"/>
      <c r="S74"/>
      <c r="T74"/>
      <c r="U74"/>
      <c r="V74"/>
      <c r="W74"/>
      <c r="X74"/>
      <c r="Y74"/>
      <c r="Z74"/>
      <c r="AA74"/>
      <c r="AB74"/>
    </row>
    <row r="75" spans="2:28">
      <c r="B75" s="27"/>
      <c r="C75" s="28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</row>
    <row r="76" spans="2:28">
      <c r="C76"/>
      <c r="P76"/>
      <c r="Q76"/>
      <c r="R76"/>
      <c r="S76"/>
      <c r="T76"/>
      <c r="U76"/>
      <c r="V76"/>
      <c r="W76"/>
      <c r="X76"/>
      <c r="Y76"/>
      <c r="Z76"/>
      <c r="AA76"/>
      <c r="AB76"/>
    </row>
    <row r="77" spans="2:28">
      <c r="C77"/>
      <c r="P77"/>
      <c r="Q77"/>
      <c r="R77"/>
      <c r="S77"/>
      <c r="T77"/>
      <c r="U77"/>
      <c r="V77"/>
      <c r="W77"/>
      <c r="X77"/>
      <c r="Y77"/>
      <c r="Z77"/>
      <c r="AA77"/>
      <c r="AB77"/>
    </row>
    <row r="78" spans="2:28">
      <c r="C78"/>
      <c r="P78"/>
      <c r="Q78"/>
      <c r="R78"/>
      <c r="S78"/>
      <c r="T78"/>
      <c r="U78"/>
      <c r="V78"/>
      <c r="W78"/>
      <c r="X78"/>
      <c r="Y78"/>
      <c r="Z78"/>
      <c r="AA78"/>
      <c r="AB78"/>
    </row>
    <row r="79" spans="2:28">
      <c r="C79"/>
      <c r="P79"/>
      <c r="Q79"/>
      <c r="R79"/>
      <c r="S79"/>
      <c r="T79"/>
      <c r="U79"/>
      <c r="V79"/>
      <c r="W79"/>
      <c r="X79"/>
      <c r="Y79"/>
      <c r="Z79"/>
      <c r="AA79"/>
      <c r="AB79"/>
    </row>
    <row r="80" spans="2:28">
      <c r="C80"/>
      <c r="P80"/>
      <c r="Q80"/>
      <c r="R80"/>
      <c r="S80"/>
      <c r="T80"/>
      <c r="U80"/>
      <c r="V80"/>
      <c r="W80"/>
      <c r="X80"/>
      <c r="Y80"/>
      <c r="Z80"/>
      <c r="AA80"/>
      <c r="AB80"/>
    </row>
    <row r="81" spans="1:28">
      <c r="C81"/>
      <c r="P81"/>
      <c r="Q81"/>
      <c r="R81"/>
      <c r="S81"/>
      <c r="T81"/>
      <c r="U81"/>
      <c r="V81"/>
      <c r="W81"/>
      <c r="X81"/>
      <c r="Y81"/>
      <c r="Z81"/>
      <c r="AA81"/>
      <c r="AB81"/>
    </row>
    <row r="82" spans="1:28">
      <c r="C82"/>
      <c r="P82"/>
      <c r="Q82"/>
      <c r="R82"/>
      <c r="S82"/>
      <c r="T82"/>
      <c r="U82"/>
      <c r="V82"/>
      <c r="W82"/>
      <c r="X82"/>
      <c r="Y82"/>
      <c r="Z82"/>
      <c r="AA82"/>
      <c r="AB82"/>
    </row>
    <row r="83" spans="1:28" s="14" customFormat="1" ht="15">
      <c r="A83"/>
      <c r="C83" s="31"/>
      <c r="D83" s="32"/>
    </row>
    <row r="84" spans="1:28" s="14" customFormat="1" ht="15">
      <c r="A84"/>
      <c r="B84"/>
      <c r="C84" s="33"/>
      <c r="D84" s="32"/>
      <c r="E84" s="34"/>
      <c r="G84" s="32"/>
      <c r="H84" s="32"/>
    </row>
    <row r="85" spans="1:28" s="14" customFormat="1" ht="15">
      <c r="A85"/>
      <c r="B85"/>
      <c r="C85" s="33"/>
      <c r="D85" s="32"/>
      <c r="E85" s="34"/>
      <c r="G85" s="32"/>
      <c r="H85" s="32"/>
    </row>
    <row r="86" spans="1:28" s="14" customFormat="1" ht="15">
      <c r="A86"/>
      <c r="B86"/>
      <c r="C86" s="33"/>
      <c r="D86" s="32"/>
      <c r="E86" s="34"/>
      <c r="G86" s="32"/>
      <c r="H86" s="32"/>
    </row>
    <row r="87" spans="1:28" s="14" customFormat="1" ht="15">
      <c r="A87"/>
      <c r="B87"/>
      <c r="C87" s="33"/>
      <c r="D87" s="32"/>
      <c r="E87" s="34"/>
      <c r="G87" s="32"/>
      <c r="H87" s="32"/>
    </row>
    <row r="88" spans="1:28" s="14" customFormat="1" ht="15">
      <c r="A88"/>
      <c r="B88"/>
      <c r="C88" s="33"/>
      <c r="D88" s="32"/>
      <c r="E88" s="34"/>
      <c r="G88" s="32"/>
      <c r="H88" s="32"/>
    </row>
    <row r="89" spans="1:28" s="14" customFormat="1" ht="15">
      <c r="A89"/>
      <c r="B89"/>
      <c r="C89" s="33"/>
      <c r="D89" s="32"/>
      <c r="E89" s="34"/>
      <c r="G89" s="32"/>
      <c r="H89" s="32"/>
    </row>
    <row r="90" spans="1:28" s="14" customFormat="1" ht="15">
      <c r="A90"/>
      <c r="B90"/>
      <c r="C90" s="33"/>
      <c r="D90" s="32"/>
      <c r="E90" s="34"/>
      <c r="G90" s="32"/>
      <c r="H90" s="32"/>
    </row>
    <row r="91" spans="1:28" s="14" customFormat="1" ht="15">
      <c r="A91"/>
      <c r="B91"/>
      <c r="C91" s="33"/>
      <c r="D91" s="32"/>
      <c r="E91" s="34"/>
      <c r="G91" s="32"/>
      <c r="H91" s="32"/>
    </row>
    <row r="92" spans="1:28" s="14" customFormat="1" ht="15">
      <c r="A92"/>
      <c r="B92"/>
      <c r="C92" s="10"/>
      <c r="D92" s="35"/>
      <c r="E92" s="32"/>
      <c r="F92" s="35"/>
      <c r="G92" s="35"/>
      <c r="H92" s="35"/>
    </row>
    <row r="93" spans="1:28" s="14" customFormat="1" hidden="1">
      <c r="A93"/>
      <c r="B93"/>
      <c r="C93" s="10"/>
      <c r="D93" s="35">
        <v>23800.519614737233</v>
      </c>
      <c r="E93" s="35">
        <v>18462.691987229115</v>
      </c>
      <c r="F93" s="35">
        <v>23401.646219985319</v>
      </c>
      <c r="G93" s="35">
        <v>24504.170051208843</v>
      </c>
      <c r="H93" s="35">
        <v>29364.947368005553</v>
      </c>
      <c r="I93" s="35">
        <v>29455.074552171962</v>
      </c>
      <c r="J93" s="35"/>
      <c r="K93" s="35">
        <v>38362.902779305987</v>
      </c>
      <c r="L93" s="35">
        <v>22694.648583691942</v>
      </c>
      <c r="M93" s="35">
        <v>25155.402559847618</v>
      </c>
      <c r="N93" s="35">
        <v>61363.099216959512</v>
      </c>
      <c r="O93" s="35"/>
      <c r="P93" s="35">
        <v>43502.919756862138</v>
      </c>
      <c r="Q93" s="35">
        <v>29541.36282875804</v>
      </c>
      <c r="R93" s="35"/>
      <c r="S93" s="35">
        <v>21869.235854226237</v>
      </c>
      <c r="T93" s="35"/>
      <c r="U93" s="35">
        <v>23044.632544193111</v>
      </c>
      <c r="V93" s="35">
        <v>29644.847266340988</v>
      </c>
      <c r="W93" s="35"/>
      <c r="X93" s="35">
        <v>21173.241522162283</v>
      </c>
      <c r="Y93" s="35">
        <v>43182.13670001291</v>
      </c>
      <c r="Z93" s="35"/>
      <c r="AA93" s="35">
        <v>82295.471440411435</v>
      </c>
      <c r="AB93" s="35">
        <v>21483.066886960027</v>
      </c>
    </row>
    <row r="94" spans="1:28" s="14" customFormat="1" hidden="1">
      <c r="A94"/>
      <c r="B94" s="10" t="s">
        <v>58</v>
      </c>
      <c r="C94" s="36">
        <f>SUM(D94:AB94)</f>
        <v>612302.0177330703</v>
      </c>
      <c r="D94" s="35">
        <f>D72+D93-D73</f>
        <v>23800.519614737233</v>
      </c>
      <c r="E94" s="35">
        <f t="shared" ref="E94:AB94" si="0">E72+E93-E73</f>
        <v>18462.691987229115</v>
      </c>
      <c r="F94" s="35">
        <f t="shared" si="0"/>
        <v>23401.646219985319</v>
      </c>
      <c r="G94" s="35">
        <f t="shared" si="0"/>
        <v>24504.170051208843</v>
      </c>
      <c r="H94" s="35">
        <f t="shared" si="0"/>
        <v>29364.947368005553</v>
      </c>
      <c r="I94" s="35">
        <f t="shared" si="0"/>
        <v>29455.074552171962</v>
      </c>
      <c r="J94" s="35"/>
      <c r="K94" s="35">
        <f t="shared" si="0"/>
        <v>38362.902779305987</v>
      </c>
      <c r="L94" s="35">
        <f t="shared" si="0"/>
        <v>22694.648583691942</v>
      </c>
      <c r="M94" s="35">
        <f t="shared" si="0"/>
        <v>25155.402559847618</v>
      </c>
      <c r="N94" s="35">
        <f t="shared" si="0"/>
        <v>61363.099216959512</v>
      </c>
      <c r="O94" s="35"/>
      <c r="P94" s="35">
        <f t="shared" si="0"/>
        <v>43502.919756862138</v>
      </c>
      <c r="Q94" s="35">
        <f t="shared" si="0"/>
        <v>29541.36282875804</v>
      </c>
      <c r="R94" s="35"/>
      <c r="S94" s="35">
        <f t="shared" si="0"/>
        <v>21869.235854226237</v>
      </c>
      <c r="T94" s="35"/>
      <c r="U94" s="35">
        <f t="shared" si="0"/>
        <v>23044.632544193111</v>
      </c>
      <c r="V94" s="35">
        <f t="shared" si="0"/>
        <v>29644.847266340988</v>
      </c>
      <c r="W94" s="35"/>
      <c r="X94" s="35">
        <f t="shared" si="0"/>
        <v>21173.241522162283</v>
      </c>
      <c r="Y94" s="35">
        <f t="shared" si="0"/>
        <v>43182.13670001291</v>
      </c>
      <c r="Z94" s="35"/>
      <c r="AA94" s="35">
        <f t="shared" si="0"/>
        <v>82295.471440411435</v>
      </c>
      <c r="AB94" s="35">
        <f t="shared" si="0"/>
        <v>21483.066886960027</v>
      </c>
    </row>
    <row r="95" spans="1:28" s="14" customFormat="1">
      <c r="A95"/>
      <c r="B95"/>
      <c r="C95"/>
    </row>
    <row r="96" spans="1:28" s="14" customFormat="1">
      <c r="A96"/>
      <c r="B96"/>
      <c r="C96"/>
    </row>
    <row r="97" spans="1:3" s="14" customFormat="1">
      <c r="A97"/>
      <c r="B97"/>
      <c r="C97"/>
    </row>
    <row r="98" spans="1:3" s="14" customFormat="1">
      <c r="A98"/>
      <c r="B98" s="30"/>
      <c r="C98"/>
    </row>
    <row r="99" spans="1:3" s="14" customFormat="1">
      <c r="A99"/>
      <c r="B99" s="11"/>
      <c r="C99"/>
    </row>
    <row r="100" spans="1:3" s="14" customFormat="1">
      <c r="A100"/>
      <c r="B100" s="11"/>
      <c r="C100"/>
    </row>
    <row r="101" spans="1:3" s="14" customFormat="1">
      <c r="A101"/>
      <c r="B101"/>
      <c r="C101"/>
    </row>
    <row r="102" spans="1:3" s="14" customFormat="1">
      <c r="A102"/>
      <c r="B102"/>
      <c r="C102"/>
    </row>
    <row r="103" spans="1:3" s="14" customFormat="1">
      <c r="A103"/>
      <c r="B103"/>
      <c r="C103"/>
    </row>
    <row r="104" spans="1:3" s="14" customFormat="1">
      <c r="A104"/>
      <c r="B104"/>
      <c r="C104"/>
    </row>
    <row r="105" spans="1:3" s="14" customFormat="1">
      <c r="A105"/>
      <c r="B105"/>
      <c r="C105"/>
    </row>
    <row r="106" spans="1:3" s="14" customFormat="1">
      <c r="A106"/>
      <c r="B106"/>
      <c r="C106"/>
    </row>
    <row r="107" spans="1:3" s="14" customFormat="1">
      <c r="A107"/>
      <c r="B107"/>
      <c r="C107"/>
    </row>
    <row r="108" spans="1:3" s="14" customFormat="1">
      <c r="A108"/>
      <c r="B108"/>
      <c r="C108"/>
    </row>
    <row r="109" spans="1:3" s="14" customFormat="1">
      <c r="A109"/>
      <c r="C109" s="37"/>
    </row>
    <row r="110" spans="1:3" s="14" customFormat="1">
      <c r="A110"/>
      <c r="C110" s="37"/>
    </row>
    <row r="111" spans="1:3" s="14" customFormat="1">
      <c r="A111"/>
      <c r="C111" s="37"/>
    </row>
    <row r="112" spans="1:3" s="14" customFormat="1">
      <c r="A112"/>
      <c r="C112" s="37"/>
    </row>
    <row r="113" spans="1:3" s="14" customFormat="1">
      <c r="A113"/>
      <c r="C113" s="37"/>
    </row>
    <row r="114" spans="1:3" s="14" customFormat="1">
      <c r="A114"/>
      <c r="C114" s="37"/>
    </row>
    <row r="115" spans="1:3" s="14" customFormat="1">
      <c r="A115"/>
      <c r="C115" s="37"/>
    </row>
    <row r="116" spans="1:3" s="14" customFormat="1">
      <c r="A116"/>
      <c r="C116" s="37"/>
    </row>
    <row r="117" spans="1:3" s="14" customFormat="1">
      <c r="A117"/>
      <c r="C117" s="37"/>
    </row>
    <row r="118" spans="1:3" s="14" customFormat="1">
      <c r="A118"/>
      <c r="C118" s="37"/>
    </row>
    <row r="119" spans="1:3" s="14" customFormat="1">
      <c r="A119"/>
      <c r="C119" s="37"/>
    </row>
    <row r="120" spans="1:3" s="14" customFormat="1">
      <c r="A120"/>
      <c r="C120" s="37"/>
    </row>
    <row r="121" spans="1:3" s="14" customFormat="1">
      <c r="A121"/>
      <c r="C121" s="37"/>
    </row>
    <row r="122" spans="1:3" s="14" customFormat="1">
      <c r="A122"/>
      <c r="C122" s="37"/>
    </row>
    <row r="123" spans="1:3" s="14" customFormat="1">
      <c r="A123"/>
      <c r="C123" s="37"/>
    </row>
    <row r="124" spans="1:3" s="14" customFormat="1">
      <c r="A124"/>
      <c r="C124" s="37"/>
    </row>
    <row r="125" spans="1:3" s="14" customFormat="1">
      <c r="A125"/>
      <c r="C125" s="37"/>
    </row>
    <row r="126" spans="1:3" s="14" customFormat="1">
      <c r="A126"/>
      <c r="C126" s="37"/>
    </row>
    <row r="127" spans="1:3" s="14" customFormat="1">
      <c r="A127"/>
      <c r="C127" s="37"/>
    </row>
    <row r="128" spans="1:3" s="14" customFormat="1">
      <c r="A128"/>
      <c r="C128" s="37"/>
    </row>
    <row r="129" spans="1:3" s="14" customFormat="1">
      <c r="A129"/>
      <c r="C129" s="37"/>
    </row>
    <row r="130" spans="1:3" s="14" customFormat="1">
      <c r="A130"/>
      <c r="C130" s="37"/>
    </row>
    <row r="131" spans="1:3" s="14" customFormat="1">
      <c r="A131"/>
      <c r="C131" s="37"/>
    </row>
    <row r="132" spans="1:3" s="14" customFormat="1">
      <c r="A132"/>
      <c r="C132" s="37"/>
    </row>
    <row r="133" spans="1:3" s="14" customFormat="1">
      <c r="A133"/>
      <c r="C133" s="37"/>
    </row>
    <row r="134" spans="1:3" s="14" customFormat="1">
      <c r="A134"/>
      <c r="C134" s="37"/>
    </row>
    <row r="135" spans="1:3" s="14" customFormat="1">
      <c r="A135"/>
      <c r="C135" s="37"/>
    </row>
    <row r="136" spans="1:3" s="14" customFormat="1">
      <c r="A136"/>
      <c r="C136" s="37"/>
    </row>
    <row r="137" spans="1:3" s="14" customFormat="1">
      <c r="A137"/>
      <c r="C137" s="37"/>
    </row>
    <row r="138" spans="1:3" s="14" customFormat="1">
      <c r="A138"/>
      <c r="C138" s="37"/>
    </row>
    <row r="139" spans="1:3" s="14" customFormat="1">
      <c r="A139"/>
      <c r="C139" s="37"/>
    </row>
    <row r="140" spans="1:3" s="14" customFormat="1">
      <c r="A140"/>
      <c r="C140" s="37"/>
    </row>
    <row r="141" spans="1:3" s="14" customFormat="1">
      <c r="A141"/>
      <c r="C141" s="37"/>
    </row>
    <row r="142" spans="1:3" s="14" customFormat="1">
      <c r="A142"/>
      <c r="C142" s="37"/>
    </row>
    <row r="143" spans="1:3" s="14" customFormat="1">
      <c r="A143"/>
      <c r="C143" s="37"/>
    </row>
    <row r="144" spans="1:3" s="14" customFormat="1">
      <c r="A144"/>
      <c r="C144" s="37"/>
    </row>
    <row r="145" spans="1:3" s="14" customFormat="1">
      <c r="A145"/>
      <c r="C145" s="37"/>
    </row>
    <row r="146" spans="1:3" s="14" customFormat="1">
      <c r="A146"/>
      <c r="C146" s="37"/>
    </row>
    <row r="147" spans="1:3" s="14" customFormat="1">
      <c r="A147"/>
      <c r="C147" s="37"/>
    </row>
    <row r="148" spans="1:3" s="14" customFormat="1">
      <c r="A148"/>
      <c r="C148" s="37"/>
    </row>
    <row r="149" spans="1:3" s="14" customFormat="1">
      <c r="A149"/>
      <c r="C149" s="37"/>
    </row>
    <row r="150" spans="1:3" s="14" customFormat="1">
      <c r="A150"/>
      <c r="C150" s="37"/>
    </row>
    <row r="151" spans="1:3" s="14" customFormat="1">
      <c r="A151"/>
      <c r="C151" s="37"/>
    </row>
    <row r="152" spans="1:3" s="14" customFormat="1">
      <c r="A152"/>
      <c r="C152" s="37"/>
    </row>
    <row r="153" spans="1:3" s="14" customFormat="1">
      <c r="A153"/>
      <c r="C153" s="37"/>
    </row>
    <row r="154" spans="1:3" s="14" customFormat="1">
      <c r="A154"/>
      <c r="C154" s="37"/>
    </row>
    <row r="155" spans="1:3" s="14" customFormat="1">
      <c r="A155"/>
      <c r="C155" s="37"/>
    </row>
    <row r="156" spans="1:3" s="14" customFormat="1">
      <c r="A156"/>
      <c r="C156" s="37"/>
    </row>
    <row r="157" spans="1:3" s="14" customFormat="1">
      <c r="A157"/>
      <c r="C157" s="37"/>
    </row>
    <row r="158" spans="1:3" s="14" customFormat="1">
      <c r="A158"/>
      <c r="C158" s="37"/>
    </row>
    <row r="159" spans="1:3" s="14" customFormat="1">
      <c r="A159"/>
      <c r="C159" s="37"/>
    </row>
    <row r="160" spans="1:3" s="14" customFormat="1">
      <c r="A160"/>
      <c r="C160" s="37"/>
    </row>
    <row r="161" spans="1:3" s="14" customFormat="1">
      <c r="A161"/>
      <c r="C161" s="37"/>
    </row>
    <row r="162" spans="1:3" s="14" customFormat="1">
      <c r="A162"/>
      <c r="C162" s="37"/>
    </row>
    <row r="163" spans="1:3" s="14" customFormat="1">
      <c r="A163"/>
      <c r="C163" s="37"/>
    </row>
    <row r="164" spans="1:3" s="14" customFormat="1">
      <c r="A164"/>
      <c r="C164" s="37"/>
    </row>
    <row r="165" spans="1:3" s="14" customFormat="1">
      <c r="A165"/>
      <c r="C165" s="37"/>
    </row>
    <row r="166" spans="1:3" s="14" customFormat="1">
      <c r="A166"/>
      <c r="C166" s="37"/>
    </row>
    <row r="167" spans="1:3" s="14" customFormat="1">
      <c r="A167"/>
      <c r="C167" s="37"/>
    </row>
    <row r="168" spans="1:3" s="14" customFormat="1">
      <c r="A168"/>
      <c r="C168" s="37"/>
    </row>
    <row r="169" spans="1:3" s="14" customFormat="1">
      <c r="A169"/>
      <c r="C169" s="37"/>
    </row>
    <row r="170" spans="1:3" s="14" customFormat="1">
      <c r="A170"/>
      <c r="C170" s="37"/>
    </row>
    <row r="171" spans="1:3" s="14" customFormat="1">
      <c r="A171"/>
      <c r="C171" s="37"/>
    </row>
    <row r="172" spans="1:3" s="14" customFormat="1">
      <c r="A172"/>
      <c r="C172" s="37"/>
    </row>
    <row r="173" spans="1:3" s="14" customFormat="1">
      <c r="A173"/>
      <c r="C173" s="37"/>
    </row>
    <row r="174" spans="1:3" s="14" customFormat="1">
      <c r="A174"/>
      <c r="C174" s="37"/>
    </row>
    <row r="175" spans="1:3" s="14" customFormat="1">
      <c r="A175"/>
      <c r="C175" s="37"/>
    </row>
    <row r="176" spans="1:3" s="14" customFormat="1">
      <c r="A176"/>
      <c r="C176" s="37"/>
    </row>
    <row r="177" spans="1:3" s="14" customFormat="1">
      <c r="A177"/>
      <c r="C177" s="37"/>
    </row>
    <row r="178" spans="1:3" s="14" customFormat="1">
      <c r="A178"/>
      <c r="C178" s="37"/>
    </row>
    <row r="179" spans="1:3" s="14" customFormat="1">
      <c r="A179"/>
      <c r="C179" s="37"/>
    </row>
  </sheetData>
  <mergeCells count="8">
    <mergeCell ref="C13:AB73"/>
    <mergeCell ref="B12:AB12"/>
    <mergeCell ref="B3:F3"/>
    <mergeCell ref="H3:I3"/>
    <mergeCell ref="C4:F4"/>
    <mergeCell ref="H4:I4"/>
    <mergeCell ref="C5:F5"/>
    <mergeCell ref="B11:AB11"/>
  </mergeCells>
  <phoneticPr fontId="3" type="noConversion"/>
  <hyperlinks>
    <hyperlink ref="B1" location="Contents!A1" display="Back to Contents" xr:uid="{5A8F71DA-4BC2-472F-97E1-04550613DCCB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35C74-DB59-43A6-8909-FC74A0F68238}">
  <dimension ref="A1:AO74"/>
  <sheetViews>
    <sheetView showGridLines="0" zoomScale="80" zoomScaleNormal="80" workbookViewId="0">
      <selection activeCell="C13" sqref="C13:AI30"/>
    </sheetView>
  </sheetViews>
  <sheetFormatPr defaultColWidth="9.21875" defaultRowHeight="14.4"/>
  <cols>
    <col min="1" max="1" width="5.21875" customWidth="1"/>
    <col min="2" max="2" width="35.21875" style="79" bestFit="1" customWidth="1"/>
    <col min="3" max="3" width="18" style="79" customWidth="1"/>
    <col min="4" max="4" width="23" style="79" customWidth="1"/>
    <col min="5" max="5" width="15" style="79" customWidth="1"/>
    <col min="6" max="6" width="23" style="79" customWidth="1"/>
    <col min="7" max="7" width="41.77734375" style="79" customWidth="1"/>
    <col min="8" max="11" width="38.21875" style="79" customWidth="1"/>
    <col min="12" max="12" width="4.21875" style="79" customWidth="1"/>
    <col min="13" max="13" width="17.77734375" style="79" customWidth="1"/>
    <col min="14" max="14" width="18.5546875" style="79" customWidth="1"/>
    <col min="15" max="15" width="18" style="79" customWidth="1"/>
    <col min="16" max="17" width="16" style="79" customWidth="1"/>
    <col min="18" max="18" width="17.21875" style="79" customWidth="1"/>
    <col min="19" max="19" width="4.21875" style="79" customWidth="1"/>
    <col min="20" max="20" width="20" style="79" customWidth="1"/>
    <col min="21" max="21" width="29.21875" style="79" customWidth="1"/>
    <col min="22" max="22" width="25.21875" style="79" customWidth="1"/>
    <col min="23" max="23" width="3" style="79" customWidth="1"/>
    <col min="24" max="24" width="18.21875" style="79" customWidth="1"/>
    <col min="25" max="27" width="38.21875" style="79" customWidth="1"/>
    <col min="28" max="28" width="5.21875" style="79" customWidth="1"/>
    <col min="29" max="29" width="13.21875" style="79" customWidth="1"/>
    <col min="30" max="31" width="38.21875" style="79" customWidth="1"/>
    <col min="32" max="32" width="9.21875" style="79"/>
    <col min="33" max="33" width="13.21875" style="79" customWidth="1"/>
    <col min="34" max="35" width="38.21875" style="79" customWidth="1"/>
    <col min="36" max="16384" width="9.21875" style="79"/>
  </cols>
  <sheetData>
    <row r="1" spans="1:41" s="78" customFormat="1" ht="15" customHeight="1">
      <c r="A1"/>
      <c r="B1" s="1" t="s">
        <v>0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G1" s="79"/>
      <c r="AH1" s="79"/>
      <c r="AI1" s="79"/>
      <c r="AJ1" s="79"/>
      <c r="AK1" s="2" t="s">
        <v>142</v>
      </c>
      <c r="AL1" s="79"/>
      <c r="AM1" s="79"/>
      <c r="AN1" s="79"/>
      <c r="AO1" s="79"/>
    </row>
    <row r="2" spans="1:41" ht="15" customHeight="1" thickBot="1">
      <c r="B2" s="78"/>
      <c r="C2" s="78"/>
    </row>
    <row r="3" spans="1:41" ht="20.100000000000001" customHeight="1" thickBot="1">
      <c r="B3" s="156" t="s">
        <v>2</v>
      </c>
      <c r="C3" s="156"/>
      <c r="D3" s="156"/>
      <c r="E3" s="102"/>
      <c r="F3" s="96"/>
    </row>
    <row r="4" spans="1:41" ht="14.25" customHeight="1">
      <c r="B4" s="3" t="s">
        <v>4</v>
      </c>
      <c r="C4" s="157" t="s">
        <v>5</v>
      </c>
      <c r="D4" s="157"/>
      <c r="E4" s="80"/>
      <c r="F4" s="80"/>
    </row>
    <row r="5" spans="1:41" ht="15.6" customHeight="1" thickBot="1">
      <c r="B5" s="4" t="s">
        <v>7</v>
      </c>
      <c r="C5" s="140" t="s">
        <v>124</v>
      </c>
      <c r="D5" s="140"/>
      <c r="E5" s="97"/>
      <c r="F5" s="97"/>
    </row>
    <row r="6" spans="1:41" ht="15.6" customHeight="1">
      <c r="B6" s="5"/>
      <c r="C6" s="80"/>
      <c r="D6" s="80"/>
      <c r="E6" s="80"/>
      <c r="F6" s="80"/>
    </row>
    <row r="7" spans="1:41" s="81" customFormat="1">
      <c r="A7"/>
      <c r="B7" s="78"/>
      <c r="C7" s="78"/>
      <c r="D7" s="91" t="s">
        <v>125</v>
      </c>
      <c r="E7" s="91"/>
      <c r="F7" s="91"/>
      <c r="G7" s="92">
        <v>22</v>
      </c>
      <c r="H7" s="92">
        <v>36</v>
      </c>
      <c r="I7" s="92">
        <v>37</v>
      </c>
      <c r="J7" s="92">
        <v>44</v>
      </c>
      <c r="K7" s="92"/>
      <c r="L7" s="92"/>
      <c r="M7" s="92"/>
      <c r="N7" s="92"/>
      <c r="O7" s="92"/>
      <c r="P7" s="92"/>
      <c r="Q7" s="92"/>
      <c r="R7" s="92"/>
      <c r="S7" s="92"/>
      <c r="T7" s="92"/>
      <c r="U7" s="92">
        <v>67</v>
      </c>
      <c r="V7" s="92"/>
      <c r="W7" s="92"/>
      <c r="X7" s="92"/>
      <c r="Y7" s="92">
        <v>82</v>
      </c>
      <c r="Z7" s="92">
        <v>83</v>
      </c>
      <c r="AA7" s="92"/>
      <c r="AB7" s="92"/>
      <c r="AC7" s="92"/>
      <c r="AD7" s="92">
        <v>111</v>
      </c>
      <c r="AE7" s="92"/>
      <c r="AG7" s="92"/>
      <c r="AH7" s="92">
        <v>111</v>
      </c>
      <c r="AI7" s="92"/>
    </row>
    <row r="8" spans="1:41" s="81" customFormat="1">
      <c r="A8"/>
      <c r="B8" s="82" t="s">
        <v>126</v>
      </c>
      <c r="C8" s="78"/>
      <c r="D8" s="91" t="s">
        <v>127</v>
      </c>
      <c r="E8" s="91"/>
      <c r="F8" s="93" t="s">
        <v>17</v>
      </c>
      <c r="G8" s="93" t="s">
        <v>17</v>
      </c>
      <c r="H8" s="93" t="s">
        <v>17</v>
      </c>
      <c r="I8" s="93" t="s">
        <v>17</v>
      </c>
      <c r="J8" s="93" t="s">
        <v>17</v>
      </c>
      <c r="K8" s="93" t="s">
        <v>17</v>
      </c>
      <c r="L8" s="93"/>
      <c r="M8" s="93" t="s">
        <v>25</v>
      </c>
      <c r="N8" s="93" t="s">
        <v>25</v>
      </c>
      <c r="O8" s="93" t="s">
        <v>25</v>
      </c>
      <c r="P8" s="93" t="s">
        <v>25</v>
      </c>
      <c r="Q8" s="93" t="s">
        <v>25</v>
      </c>
      <c r="R8" s="93" t="s">
        <v>25</v>
      </c>
      <c r="S8" s="93"/>
      <c r="T8" s="93" t="s">
        <v>22</v>
      </c>
      <c r="U8" s="93" t="s">
        <v>22</v>
      </c>
      <c r="V8" s="93" t="s">
        <v>22</v>
      </c>
      <c r="W8" s="93"/>
      <c r="X8" s="93" t="s">
        <v>27</v>
      </c>
      <c r="Y8" s="93" t="s">
        <v>27</v>
      </c>
      <c r="Z8" s="93" t="s">
        <v>27</v>
      </c>
      <c r="AA8" s="93" t="s">
        <v>27</v>
      </c>
      <c r="AB8" s="93"/>
      <c r="AC8" s="93" t="s">
        <v>30</v>
      </c>
      <c r="AD8" s="93" t="s">
        <v>30</v>
      </c>
      <c r="AE8" s="93" t="s">
        <v>30</v>
      </c>
      <c r="AG8" s="93" t="s">
        <v>33</v>
      </c>
      <c r="AH8" s="93" t="s">
        <v>33</v>
      </c>
      <c r="AI8" s="93" t="s">
        <v>33</v>
      </c>
    </row>
    <row r="9" spans="1:41" s="81" customFormat="1" ht="15" thickBot="1">
      <c r="A9"/>
      <c r="B9" s="78"/>
      <c r="C9" s="78"/>
      <c r="D9" s="91" t="s">
        <v>128</v>
      </c>
      <c r="E9" s="91"/>
      <c r="F9" s="91" t="s">
        <v>129</v>
      </c>
      <c r="G9" s="94" t="s">
        <v>143</v>
      </c>
      <c r="H9" s="94" t="s">
        <v>143</v>
      </c>
      <c r="I9" s="94" t="s">
        <v>143</v>
      </c>
      <c r="J9" s="94" t="s">
        <v>143</v>
      </c>
      <c r="K9" s="94" t="s">
        <v>38</v>
      </c>
      <c r="L9" s="94"/>
      <c r="M9" s="94" t="s">
        <v>129</v>
      </c>
      <c r="N9" s="94" t="s">
        <v>143</v>
      </c>
      <c r="O9" s="94" t="s">
        <v>143</v>
      </c>
      <c r="P9" s="94" t="s">
        <v>143</v>
      </c>
      <c r="Q9" s="94" t="s">
        <v>143</v>
      </c>
      <c r="R9" s="94" t="s">
        <v>38</v>
      </c>
      <c r="S9" s="94"/>
      <c r="T9" s="94" t="s">
        <v>129</v>
      </c>
      <c r="U9" s="94" t="s">
        <v>143</v>
      </c>
      <c r="V9" s="94" t="s">
        <v>38</v>
      </c>
      <c r="W9" s="94"/>
      <c r="X9" s="94" t="s">
        <v>130</v>
      </c>
      <c r="Y9" s="94" t="s">
        <v>143</v>
      </c>
      <c r="Z9" s="94" t="s">
        <v>143</v>
      </c>
      <c r="AA9" s="94" t="s">
        <v>38</v>
      </c>
      <c r="AB9" s="94"/>
      <c r="AC9" s="94" t="s">
        <v>130</v>
      </c>
      <c r="AD9" s="94" t="s">
        <v>143</v>
      </c>
      <c r="AE9" s="94" t="s">
        <v>38</v>
      </c>
      <c r="AG9" s="94" t="s">
        <v>130</v>
      </c>
      <c r="AH9" s="94" t="s">
        <v>143</v>
      </c>
      <c r="AI9" s="94" t="s">
        <v>38</v>
      </c>
    </row>
    <row r="10" spans="1:41" s="81" customFormat="1">
      <c r="A10"/>
      <c r="B10" s="83"/>
      <c r="C10" s="98" t="s">
        <v>11</v>
      </c>
      <c r="D10" s="99" t="s">
        <v>12</v>
      </c>
      <c r="E10" s="100"/>
      <c r="F10" s="99"/>
      <c r="G10" s="99" t="str">
        <f t="shared" ref="G10:J10" si="0">G8&amp;G9</f>
        <v>CH6S2SNYN[Non-confidential summary: Internal product model]</v>
      </c>
      <c r="H10" s="99" t="str">
        <f t="shared" si="0"/>
        <v>CH6S2SNYN[Non-confidential summary: Internal product model]</v>
      </c>
      <c r="I10" s="99" t="str">
        <f t="shared" si="0"/>
        <v>CH6S2SNYN[Non-confidential summary: Internal product model]</v>
      </c>
      <c r="J10" s="99" t="str">
        <f t="shared" si="0"/>
        <v>CH6S2SNYN[Non-confidential summary: Internal product model]</v>
      </c>
      <c r="K10" s="99"/>
      <c r="L10" s="100"/>
      <c r="M10" s="99"/>
      <c r="N10" s="99"/>
      <c r="O10" s="99"/>
      <c r="P10" s="99"/>
      <c r="Q10" s="99"/>
      <c r="R10" s="99"/>
      <c r="S10" s="100"/>
      <c r="T10" s="99"/>
      <c r="U10" s="99" t="str">
        <f t="shared" ref="U10:AD10" si="1">U8&amp;U9</f>
        <v>CS6M1SAYN[Non-confidential summary: Internal product model]</v>
      </c>
      <c r="V10" s="99"/>
      <c r="W10" s="100"/>
      <c r="X10" s="99"/>
      <c r="Y10" s="99" t="str">
        <f t="shared" si="1"/>
        <v>CS6S1SNYN[Non-confidential summary: Internal product model]</v>
      </c>
      <c r="Z10" s="99" t="str">
        <f t="shared" si="1"/>
        <v>CS6S1SNYN[Non-confidential summary: Internal product model]</v>
      </c>
      <c r="AA10" s="99"/>
      <c r="AB10" s="100"/>
      <c r="AC10" s="99"/>
      <c r="AD10" s="99" t="str">
        <f t="shared" si="1"/>
        <v>CS6S2SAYN[Non-confidential summary: Internal product model]</v>
      </c>
      <c r="AE10" s="99"/>
      <c r="AG10" s="99"/>
      <c r="AH10" s="99" t="str">
        <f t="shared" ref="AH10" si="2">AH8&amp;AH9</f>
        <v>CS6S3SAYN[Non-confidential summary: Internal product model]</v>
      </c>
      <c r="AI10" s="99"/>
    </row>
    <row r="11" spans="1:41">
      <c r="B11" s="158" t="s">
        <v>37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G11" s="113"/>
      <c r="AH11" s="113"/>
      <c r="AI11" s="113"/>
    </row>
    <row r="12" spans="1:41">
      <c r="B12" s="154" t="s">
        <v>39</v>
      </c>
      <c r="C12" s="155"/>
      <c r="D12" s="155"/>
      <c r="E12" s="103"/>
      <c r="F12" s="101"/>
      <c r="G12" s="104"/>
      <c r="H12" s="104"/>
      <c r="I12" s="104"/>
      <c r="J12" s="104"/>
      <c r="K12" s="104"/>
      <c r="L12" s="105"/>
      <c r="M12" s="104"/>
      <c r="N12" s="104"/>
      <c r="O12" s="104"/>
      <c r="P12" s="104"/>
      <c r="Q12" s="104"/>
      <c r="R12" s="104"/>
      <c r="S12" s="105"/>
      <c r="T12" s="104"/>
      <c r="U12" s="104"/>
      <c r="V12" s="104"/>
      <c r="W12" s="105"/>
      <c r="X12" s="104"/>
      <c r="Y12" s="104"/>
      <c r="Z12" s="104"/>
      <c r="AA12" s="104"/>
      <c r="AB12" s="105"/>
      <c r="AC12" s="104"/>
      <c r="AD12" s="104"/>
      <c r="AE12" s="104"/>
      <c r="AG12" s="104"/>
      <c r="AH12" s="104"/>
      <c r="AI12" s="104"/>
    </row>
    <row r="13" spans="1:41" ht="14.4" customHeight="1">
      <c r="B13" s="84" t="s">
        <v>131</v>
      </c>
      <c r="C13" s="152" t="s">
        <v>141</v>
      </c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</row>
    <row r="14" spans="1:41" ht="14.4" customHeight="1">
      <c r="B14" s="84" t="s">
        <v>132</v>
      </c>
      <c r="C14" s="152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</row>
    <row r="15" spans="1:41" ht="14.4" customHeight="1">
      <c r="B15" s="84" t="s">
        <v>133</v>
      </c>
      <c r="C15" s="152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</row>
    <row r="16" spans="1:41" s="108" customFormat="1" ht="14.4" customHeight="1">
      <c r="A16" s="107"/>
      <c r="B16" s="85" t="s">
        <v>43</v>
      </c>
      <c r="C16" s="152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</row>
    <row r="17" spans="2:35" ht="14.4" customHeight="1">
      <c r="B17" s="86" t="s">
        <v>134</v>
      </c>
      <c r="C17" s="152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</row>
    <row r="18" spans="2:35" ht="14.4" customHeight="1">
      <c r="B18" s="84" t="s">
        <v>45</v>
      </c>
      <c r="C18" s="152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</row>
    <row r="19" spans="2:35" ht="14.4" customHeight="1">
      <c r="B19" s="84" t="s">
        <v>135</v>
      </c>
      <c r="C19" s="152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</row>
    <row r="20" spans="2:35" ht="14.4" customHeight="1">
      <c r="B20" s="84" t="s">
        <v>136</v>
      </c>
      <c r="C20" s="152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</row>
    <row r="21" spans="2:35" ht="14.4" customHeight="1">
      <c r="B21" s="84" t="s">
        <v>137</v>
      </c>
      <c r="C21" s="152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</row>
    <row r="22" spans="2:35" ht="14.4" customHeight="1">
      <c r="B22" s="87" t="s">
        <v>138</v>
      </c>
      <c r="C22" s="152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</row>
    <row r="23" spans="2:35" ht="14.4" customHeight="1">
      <c r="B23" s="85" t="s">
        <v>50</v>
      </c>
      <c r="C23" s="152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</row>
    <row r="24" spans="2:35" ht="27.6" customHeight="1">
      <c r="B24" s="7" t="s">
        <v>139</v>
      </c>
      <c r="C24" s="152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</row>
    <row r="25" spans="2:35" ht="18" customHeight="1">
      <c r="B25" s="8" t="s">
        <v>140</v>
      </c>
      <c r="C25" s="152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</row>
    <row r="26" spans="2:35" ht="27.6">
      <c r="B26" s="8" t="s">
        <v>53</v>
      </c>
      <c r="C26" s="152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</row>
    <row r="27" spans="2:35" ht="55.2">
      <c r="B27" s="8" t="s">
        <v>54</v>
      </c>
      <c r="C27" s="152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</row>
    <row r="28" spans="2:35" ht="27.6">
      <c r="B28" s="8" t="s">
        <v>55</v>
      </c>
      <c r="C28" s="152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</row>
    <row r="29" spans="2:35" ht="14.4" customHeight="1">
      <c r="B29" s="7" t="s">
        <v>56</v>
      </c>
      <c r="C29" s="152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</row>
    <row r="30" spans="2:35" ht="28.2" thickBot="1">
      <c r="B30" s="9" t="s">
        <v>57</v>
      </c>
      <c r="C30" s="152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</row>
    <row r="31" spans="2:35">
      <c r="B31" s="78"/>
      <c r="C31" s="78"/>
      <c r="G31" s="88"/>
      <c r="H31" s="88"/>
      <c r="I31" s="88"/>
      <c r="J31" s="88"/>
      <c r="K31" s="88"/>
      <c r="L31" s="106"/>
      <c r="M31" s="106"/>
      <c r="N31" s="106"/>
      <c r="O31" s="106"/>
      <c r="P31" s="106"/>
      <c r="Q31" s="106"/>
      <c r="R31" s="106"/>
      <c r="S31" s="106"/>
      <c r="T31" s="106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G31" s="88"/>
      <c r="AH31" s="88"/>
      <c r="AI31" s="88"/>
    </row>
    <row r="32" spans="2:35">
      <c r="B32" s="78"/>
      <c r="C32" s="78"/>
      <c r="D32" s="88"/>
      <c r="E32" s="88"/>
      <c r="F32" s="88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G32" s="95"/>
      <c r="AH32" s="95"/>
      <c r="AI32" s="95"/>
    </row>
    <row r="33" spans="2:35" ht="15">
      <c r="C33" s="89"/>
      <c r="AD33" s="95"/>
      <c r="AE33" s="95"/>
      <c r="AH33" s="95"/>
      <c r="AI33" s="95"/>
    </row>
    <row r="34" spans="2:35" ht="15">
      <c r="B34" s="89"/>
      <c r="C34" s="90"/>
    </row>
    <row r="35" spans="2:35">
      <c r="B35" s="90"/>
      <c r="C35" s="78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G35" s="95"/>
      <c r="AH35" s="95"/>
      <c r="AI35" s="95"/>
    </row>
    <row r="36" spans="2:35">
      <c r="B36" s="78"/>
      <c r="C36" s="78"/>
    </row>
    <row r="37" spans="2:35">
      <c r="B37" s="78"/>
      <c r="C37" s="78"/>
    </row>
    <row r="38" spans="2:35">
      <c r="B38" s="78"/>
      <c r="C38" s="78"/>
    </row>
    <row r="39" spans="2:35">
      <c r="B39" s="78"/>
      <c r="C39" s="78"/>
    </row>
    <row r="40" spans="2:35">
      <c r="B40" s="78"/>
      <c r="C40" s="78"/>
    </row>
    <row r="41" spans="2:35">
      <c r="B41" s="78"/>
      <c r="C41" s="78"/>
    </row>
    <row r="42" spans="2:35">
      <c r="B42" s="78"/>
      <c r="C42" s="78"/>
    </row>
    <row r="43" spans="2:35">
      <c r="B43" s="78"/>
      <c r="C43" s="78"/>
    </row>
    <row r="44" spans="2:35">
      <c r="B44" s="78"/>
      <c r="C44" s="78"/>
    </row>
    <row r="45" spans="2:35">
      <c r="B45" s="78"/>
      <c r="C45" s="78"/>
    </row>
    <row r="46" spans="2:35">
      <c r="B46" s="78"/>
      <c r="C46" s="78"/>
    </row>
    <row r="47" spans="2:35">
      <c r="B47" s="78"/>
      <c r="C47" s="78"/>
    </row>
    <row r="48" spans="2:35">
      <c r="B48" s="78"/>
      <c r="C48" s="78"/>
    </row>
    <row r="49" spans="2:3">
      <c r="B49" s="78"/>
      <c r="C49" s="78"/>
    </row>
    <row r="50" spans="2:3">
      <c r="B50" s="78"/>
      <c r="C50" s="78"/>
    </row>
    <row r="51" spans="2:3">
      <c r="B51" s="78"/>
      <c r="C51" s="78"/>
    </row>
    <row r="52" spans="2:3">
      <c r="B52" s="78"/>
      <c r="C52" s="78"/>
    </row>
    <row r="53" spans="2:3">
      <c r="B53" s="78"/>
      <c r="C53" s="78"/>
    </row>
    <row r="54" spans="2:3">
      <c r="B54" s="78"/>
      <c r="C54" s="78"/>
    </row>
    <row r="55" spans="2:3">
      <c r="B55" s="78"/>
      <c r="C55" s="78"/>
    </row>
    <row r="56" spans="2:3">
      <c r="B56" s="78"/>
      <c r="C56" s="78"/>
    </row>
    <row r="57" spans="2:3">
      <c r="B57" s="78"/>
      <c r="C57" s="78"/>
    </row>
    <row r="58" spans="2:3">
      <c r="B58" s="78"/>
      <c r="C58" s="78"/>
    </row>
    <row r="59" spans="2:3">
      <c r="B59" s="78"/>
      <c r="C59" s="78"/>
    </row>
    <row r="60" spans="2:3">
      <c r="B60" s="78"/>
      <c r="C60" s="78"/>
    </row>
    <row r="61" spans="2:3">
      <c r="B61" s="78"/>
      <c r="C61" s="78"/>
    </row>
    <row r="62" spans="2:3">
      <c r="B62" s="78"/>
      <c r="C62" s="78"/>
    </row>
    <row r="63" spans="2:3">
      <c r="B63" s="78"/>
      <c r="C63" s="78"/>
    </row>
    <row r="64" spans="2:3">
      <c r="B64" s="78"/>
      <c r="C64" s="78"/>
    </row>
    <row r="65" spans="2:3">
      <c r="B65" s="78"/>
      <c r="C65" s="78"/>
    </row>
    <row r="66" spans="2:3">
      <c r="B66" s="78"/>
      <c r="C66" s="78"/>
    </row>
    <row r="67" spans="2:3">
      <c r="B67" s="78"/>
      <c r="C67" s="78"/>
    </row>
    <row r="68" spans="2:3">
      <c r="B68" s="78"/>
      <c r="C68" s="78"/>
    </row>
    <row r="69" spans="2:3">
      <c r="B69" s="78"/>
      <c r="C69" s="78"/>
    </row>
    <row r="70" spans="2:3">
      <c r="B70" s="78"/>
      <c r="C70" s="78"/>
    </row>
    <row r="71" spans="2:3">
      <c r="B71" s="78"/>
      <c r="C71" s="78"/>
    </row>
    <row r="72" spans="2:3">
      <c r="B72" s="78"/>
      <c r="C72" s="78"/>
    </row>
    <row r="73" spans="2:3">
      <c r="B73" s="78"/>
      <c r="C73" s="78"/>
    </row>
    <row r="74" spans="2:3">
      <c r="B74" s="78"/>
      <c r="C74" s="78"/>
    </row>
  </sheetData>
  <mergeCells count="6">
    <mergeCell ref="C13:AI30"/>
    <mergeCell ref="B12:D12"/>
    <mergeCell ref="B3:D3"/>
    <mergeCell ref="C4:D4"/>
    <mergeCell ref="C5:D5"/>
    <mergeCell ref="B11:AE11"/>
  </mergeCells>
  <phoneticPr fontId="3" type="noConversion"/>
  <hyperlinks>
    <hyperlink ref="B1" location="Contents!A1" display="Back to Contents" xr:uid="{BA4496D5-FA69-4A25-B17E-D1E677AEC68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5020A-CBAB-4DFC-8AD1-6DE3AD789894}">
  <dimension ref="A1:AG61"/>
  <sheetViews>
    <sheetView showGridLines="0" zoomScale="80" zoomScaleNormal="80" workbookViewId="0">
      <selection activeCell="M2" sqref="M2"/>
    </sheetView>
  </sheetViews>
  <sheetFormatPr defaultRowHeight="14.4"/>
  <cols>
    <col min="1" max="1" width="67.5546875" customWidth="1"/>
    <col min="2" max="2" width="6" customWidth="1"/>
    <col min="3" max="3" width="11.5546875" bestFit="1" customWidth="1"/>
    <col min="4" max="4" width="19" customWidth="1"/>
    <col min="5" max="6" width="17.21875" customWidth="1"/>
    <col min="7" max="7" width="14.77734375" customWidth="1"/>
    <col min="8" max="8" width="11.77734375" customWidth="1"/>
    <col min="10" max="10" width="14.21875" customWidth="1"/>
    <col min="11" max="11" width="22.21875" customWidth="1"/>
    <col min="12" max="12" width="16.77734375" customWidth="1"/>
    <col min="13" max="13" width="27.21875" customWidth="1"/>
    <col min="14" max="14" width="18.44140625" customWidth="1"/>
    <col min="15" max="15" width="14.21875" customWidth="1"/>
    <col min="17" max="17" width="20" customWidth="1"/>
    <col min="18" max="18" width="19.77734375" customWidth="1"/>
    <col min="19" max="19" width="16.21875" customWidth="1"/>
    <col min="21" max="21" width="14.5546875" customWidth="1"/>
    <col min="22" max="22" width="19.77734375" customWidth="1"/>
    <col min="23" max="23" width="21.21875" customWidth="1"/>
    <col min="24" max="24" width="16.77734375" customWidth="1"/>
    <col min="26" max="26" width="13.21875" customWidth="1"/>
    <col min="27" max="27" width="18.77734375" customWidth="1"/>
    <col min="28" max="28" width="20.77734375" customWidth="1"/>
    <col min="30" max="30" width="23.21875" customWidth="1"/>
    <col min="31" max="31" width="22.44140625" customWidth="1"/>
    <col min="32" max="32" width="26.5546875" customWidth="1"/>
  </cols>
  <sheetData>
    <row r="1" spans="1:33">
      <c r="A1" s="91"/>
      <c r="B1" s="91"/>
      <c r="C1" s="93" t="s">
        <v>17</v>
      </c>
      <c r="D1" s="93" t="s">
        <v>17</v>
      </c>
      <c r="E1" s="93" t="s">
        <v>17</v>
      </c>
      <c r="F1" s="93" t="s">
        <v>17</v>
      </c>
      <c r="G1" s="93" t="s">
        <v>17</v>
      </c>
      <c r="H1" s="93" t="s">
        <v>17</v>
      </c>
      <c r="I1" s="93"/>
      <c r="J1" s="93" t="s">
        <v>25</v>
      </c>
      <c r="K1" s="93" t="s">
        <v>25</v>
      </c>
      <c r="L1" s="93" t="s">
        <v>25</v>
      </c>
      <c r="M1" s="93" t="s">
        <v>25</v>
      </c>
      <c r="N1" s="93" t="s">
        <v>25</v>
      </c>
      <c r="O1" s="93" t="s">
        <v>25</v>
      </c>
      <c r="P1" s="93"/>
      <c r="Q1" s="93" t="s">
        <v>22</v>
      </c>
      <c r="R1" s="93" t="s">
        <v>22</v>
      </c>
      <c r="S1" s="93" t="s">
        <v>22</v>
      </c>
      <c r="T1" s="93"/>
      <c r="U1" s="93" t="s">
        <v>27</v>
      </c>
      <c r="V1" s="93" t="s">
        <v>27</v>
      </c>
      <c r="W1" s="93" t="s">
        <v>27</v>
      </c>
      <c r="X1" s="93" t="s">
        <v>27</v>
      </c>
      <c r="Y1" s="93"/>
      <c r="Z1" s="93" t="s">
        <v>30</v>
      </c>
      <c r="AA1" s="93" t="s">
        <v>30</v>
      </c>
      <c r="AB1" s="93" t="s">
        <v>30</v>
      </c>
      <c r="AC1" s="81"/>
      <c r="AD1" s="93" t="s">
        <v>33</v>
      </c>
      <c r="AE1" s="93" t="s">
        <v>33</v>
      </c>
      <c r="AF1" s="93" t="s">
        <v>33</v>
      </c>
      <c r="AG1" s="2" t="s">
        <v>142</v>
      </c>
    </row>
    <row r="2" spans="1:33">
      <c r="A2" s="91"/>
      <c r="B2" s="91"/>
      <c r="C2" s="91" t="s">
        <v>129</v>
      </c>
      <c r="D2" s="94" t="s">
        <v>143</v>
      </c>
      <c r="E2" s="94" t="s">
        <v>143</v>
      </c>
      <c r="F2" s="94" t="s">
        <v>143</v>
      </c>
      <c r="G2" s="94" t="s">
        <v>143</v>
      </c>
      <c r="H2" s="94" t="s">
        <v>38</v>
      </c>
      <c r="I2" s="94"/>
      <c r="J2" s="94" t="s">
        <v>129</v>
      </c>
      <c r="K2" s="94" t="s">
        <v>143</v>
      </c>
      <c r="L2" s="94" t="s">
        <v>143</v>
      </c>
      <c r="M2" s="94" t="s">
        <v>143</v>
      </c>
      <c r="N2" s="94" t="s">
        <v>143</v>
      </c>
      <c r="O2" s="94" t="s">
        <v>38</v>
      </c>
      <c r="P2" s="94"/>
      <c r="Q2" s="94" t="s">
        <v>129</v>
      </c>
      <c r="R2" s="94" t="s">
        <v>143</v>
      </c>
      <c r="S2" s="94" t="s">
        <v>38</v>
      </c>
      <c r="T2" s="94"/>
      <c r="U2" s="94" t="s">
        <v>130</v>
      </c>
      <c r="V2" s="94" t="s">
        <v>143</v>
      </c>
      <c r="W2" s="94" t="s">
        <v>143</v>
      </c>
      <c r="X2" s="94" t="s">
        <v>38</v>
      </c>
      <c r="Y2" s="94"/>
      <c r="Z2" s="94" t="s">
        <v>130</v>
      </c>
      <c r="AA2" s="94" t="s">
        <v>143</v>
      </c>
      <c r="AB2" s="94" t="s">
        <v>38</v>
      </c>
      <c r="AC2" s="81"/>
      <c r="AD2" s="94" t="s">
        <v>130</v>
      </c>
      <c r="AE2" s="94" t="s">
        <v>143</v>
      </c>
      <c r="AF2" s="94" t="s">
        <v>38</v>
      </c>
    </row>
    <row r="3" spans="1:33" ht="15" thickBot="1"/>
    <row r="4" spans="1:33" ht="15" thickBot="1">
      <c r="A4" s="77" t="s">
        <v>68</v>
      </c>
      <c r="B4" s="118"/>
      <c r="C4" s="160" t="s">
        <v>141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</row>
    <row r="5" spans="1:33">
      <c r="A5" s="76" t="s">
        <v>69</v>
      </c>
      <c r="B5" s="119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</row>
    <row r="6" spans="1:33">
      <c r="A6" s="22" t="s">
        <v>70</v>
      </c>
      <c r="B6" s="12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</row>
    <row r="7" spans="1:33">
      <c r="A7" s="22" t="s">
        <v>71</v>
      </c>
      <c r="B7" s="12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</row>
    <row r="8" spans="1:33">
      <c r="A8" s="22" t="s">
        <v>72</v>
      </c>
      <c r="B8" s="12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</row>
    <row r="9" spans="1:33" ht="27.6">
      <c r="A9" s="22" t="s">
        <v>73</v>
      </c>
      <c r="B9" s="12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</row>
    <row r="10" spans="1:33" ht="27.6">
      <c r="A10" s="22" t="s">
        <v>74</v>
      </c>
      <c r="B10" s="12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</row>
    <row r="11" spans="1:33">
      <c r="A11" s="22" t="s">
        <v>75</v>
      </c>
      <c r="B11" s="12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</row>
    <row r="12" spans="1:33">
      <c r="A12" s="22" t="s">
        <v>76</v>
      </c>
      <c r="B12" s="12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</row>
    <row r="13" spans="1:33">
      <c r="A13" s="22" t="s">
        <v>77</v>
      </c>
      <c r="B13" s="12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</row>
    <row r="14" spans="1:33">
      <c r="A14" s="22" t="s">
        <v>78</v>
      </c>
      <c r="B14" s="12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</row>
    <row r="15" spans="1:33">
      <c r="A15" s="22" t="s">
        <v>79</v>
      </c>
      <c r="B15" s="12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</row>
    <row r="16" spans="1:33">
      <c r="A16" s="22" t="s">
        <v>80</v>
      </c>
      <c r="B16" s="12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</row>
    <row r="17" spans="1:32">
      <c r="A17" s="22" t="s">
        <v>81</v>
      </c>
      <c r="B17" s="12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</row>
    <row r="18" spans="1:32">
      <c r="A18" s="22" t="s">
        <v>82</v>
      </c>
      <c r="B18" s="12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</row>
    <row r="19" spans="1:32">
      <c r="A19" s="22" t="s">
        <v>83</v>
      </c>
      <c r="B19" s="12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</row>
    <row r="20" spans="1:32">
      <c r="A20" s="22" t="s">
        <v>84</v>
      </c>
      <c r="B20" s="12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</row>
    <row r="21" spans="1:32">
      <c r="A21" s="22" t="s">
        <v>85</v>
      </c>
      <c r="B21" s="12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</row>
    <row r="22" spans="1:32">
      <c r="A22" s="22" t="s">
        <v>86</v>
      </c>
      <c r="B22" s="12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</row>
    <row r="23" spans="1:32">
      <c r="A23" s="22" t="s">
        <v>87</v>
      </c>
      <c r="B23" s="12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</row>
    <row r="24" spans="1:32">
      <c r="A24" s="22" t="s">
        <v>88</v>
      </c>
      <c r="B24" s="12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</row>
    <row r="25" spans="1:32">
      <c r="A25" s="22" t="s">
        <v>89</v>
      </c>
      <c r="B25" s="12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</row>
    <row r="26" spans="1:32">
      <c r="A26" s="21" t="s">
        <v>43</v>
      </c>
      <c r="B26" s="121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</row>
    <row r="27" spans="1:32">
      <c r="A27" s="129" t="s">
        <v>90</v>
      </c>
      <c r="B27" s="122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</row>
    <row r="28" spans="1:32">
      <c r="A28" s="22" t="s">
        <v>91</v>
      </c>
      <c r="B28" s="12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</row>
    <row r="29" spans="1:32">
      <c r="A29" s="22" t="s">
        <v>70</v>
      </c>
      <c r="B29" s="12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</row>
    <row r="30" spans="1:32">
      <c r="A30" s="22" t="s">
        <v>92</v>
      </c>
      <c r="B30" s="12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</row>
    <row r="31" spans="1:32">
      <c r="A31" s="22" t="s">
        <v>93</v>
      </c>
      <c r="B31" s="12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</row>
    <row r="32" spans="1:32">
      <c r="A32" s="22" t="s">
        <v>94</v>
      </c>
      <c r="B32" s="12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</row>
    <row r="33" spans="1:32">
      <c r="A33" s="22" t="s">
        <v>95</v>
      </c>
      <c r="B33" s="12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</row>
    <row r="34" spans="1:32">
      <c r="A34" s="22" t="s">
        <v>77</v>
      </c>
      <c r="B34" s="12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</row>
    <row r="35" spans="1:32">
      <c r="A35" s="22" t="s">
        <v>96</v>
      </c>
      <c r="B35" s="12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</row>
    <row r="36" spans="1:32">
      <c r="A36" s="22" t="s">
        <v>97</v>
      </c>
      <c r="B36" s="12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</row>
    <row r="37" spans="1:32">
      <c r="A37" s="22" t="s">
        <v>98</v>
      </c>
      <c r="B37" s="12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</row>
    <row r="38" spans="1:32">
      <c r="A38" s="22" t="s">
        <v>99</v>
      </c>
      <c r="B38" s="12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</row>
    <row r="39" spans="1:32">
      <c r="A39" s="22" t="s">
        <v>100</v>
      </c>
      <c r="B39" s="12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</row>
    <row r="40" spans="1:32">
      <c r="A40" s="22" t="s">
        <v>101</v>
      </c>
      <c r="B40" s="12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</row>
    <row r="41" spans="1:32">
      <c r="A41" s="22" t="s">
        <v>102</v>
      </c>
      <c r="B41" s="12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</row>
    <row r="42" spans="1:32">
      <c r="A42" s="22" t="s">
        <v>103</v>
      </c>
      <c r="B42" s="12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</row>
    <row r="43" spans="1:32">
      <c r="A43" s="22" t="s">
        <v>83</v>
      </c>
      <c r="B43" s="12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</row>
    <row r="44" spans="1:32">
      <c r="A44" s="22" t="s">
        <v>104</v>
      </c>
      <c r="B44" s="12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</row>
    <row r="45" spans="1:32">
      <c r="A45" s="22" t="s">
        <v>105</v>
      </c>
      <c r="B45" s="12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</row>
    <row r="46" spans="1:32">
      <c r="A46" s="22" t="s">
        <v>106</v>
      </c>
      <c r="B46" s="12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</row>
    <row r="47" spans="1:32">
      <c r="A47" s="22" t="s">
        <v>107</v>
      </c>
      <c r="B47" s="12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</row>
    <row r="48" spans="1:32">
      <c r="A48" s="22" t="s">
        <v>86</v>
      </c>
      <c r="B48" s="12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</row>
    <row r="49" spans="1:32">
      <c r="A49" s="22" t="s">
        <v>87</v>
      </c>
      <c r="B49" s="12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</row>
    <row r="50" spans="1:32">
      <c r="A50" s="22" t="s">
        <v>108</v>
      </c>
      <c r="B50" s="12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</row>
    <row r="51" spans="1:32">
      <c r="A51" s="22" t="s">
        <v>109</v>
      </c>
      <c r="B51" s="12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</row>
    <row r="52" spans="1:32">
      <c r="A52" s="22" t="s">
        <v>110</v>
      </c>
      <c r="B52" s="12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</row>
    <row r="53" spans="1:32">
      <c r="A53" s="22" t="s">
        <v>111</v>
      </c>
      <c r="B53" s="12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</row>
    <row r="54" spans="1:32">
      <c r="A54" s="21" t="s">
        <v>50</v>
      </c>
      <c r="B54" s="121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</row>
    <row r="55" spans="1:32">
      <c r="A55" s="21" t="s">
        <v>112</v>
      </c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</row>
    <row r="56" spans="1:32">
      <c r="A56" s="23" t="s">
        <v>113</v>
      </c>
      <c r="B56" s="123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</row>
    <row r="57" spans="1:32">
      <c r="A57" s="24" t="s">
        <v>114</v>
      </c>
      <c r="B57" s="124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</row>
    <row r="58" spans="1:32">
      <c r="A58" s="25" t="s">
        <v>115</v>
      </c>
      <c r="B58" s="125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</row>
    <row r="59" spans="1:32">
      <c r="A59" s="24" t="s">
        <v>116</v>
      </c>
      <c r="B59" s="124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</row>
    <row r="60" spans="1:32">
      <c r="A60" s="21" t="s">
        <v>117</v>
      </c>
      <c r="B60" s="121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</row>
    <row r="61" spans="1:32">
      <c r="A61" s="21" t="s">
        <v>118</v>
      </c>
      <c r="B61" s="121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</row>
  </sheetData>
  <mergeCells count="1">
    <mergeCell ref="C4:AF61"/>
  </mergeCells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136</Value>
      <Value>31</Value>
      <Value>7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ase Management Word Document" ma:contentTypeID="0x010100BD08157E53159745B5B23790F58509580C00973D859266AA544FA58681EDCF012872" ma:contentTypeVersion="24" ma:contentTypeDescription="" ma:contentTypeScope="" ma:versionID="f96b68c71b2669d12650acbffc54e059">
  <xsd:schema xmlns:xsd="http://www.w3.org/2001/XMLSchema" xmlns:xs="http://www.w3.org/2001/XMLSchema" xmlns:p="http://schemas.microsoft.com/office/2006/metadata/properties" xmlns:ns2="c14de8ec-1bbe-45d0-9da6-488d8f109529" targetNamespace="http://schemas.microsoft.com/office/2006/metadata/properties" ma:root="true" ma:fieldsID="0eb025698904ed7643a561fef6397a3b" ns2:_="">
    <xsd:import namespace="c14de8ec-1bbe-45d0-9da6-488d8f109529"/>
    <xsd:element name="properties">
      <xsd:complexType>
        <xsd:sequence>
          <xsd:element name="documentManagement">
            <xsd:complexType>
              <xsd:all>
                <xsd:element ref="ns2:g69ac3da6be14936a6d4efc253c7d4fb" minOccurs="0"/>
                <xsd:element ref="ns2:TaxCatchAll" minOccurs="0"/>
                <xsd:element ref="ns2:TaxCatchAllLabel" minOccurs="0"/>
                <xsd:element ref="ns2:Classification" minOccurs="0"/>
                <xsd:element ref="ns2:ec7cf6cc20664fb6b5a505b0c64f4cec" minOccurs="0"/>
                <xsd:element ref="ns2:CaseNumber" minOccurs="0"/>
                <xsd:element ref="ns2:d31dcdc419e54ba5a66b0d6dabf70d98" minOccurs="0"/>
                <xsd:element ref="ns2:PartyClass" minOccurs="0"/>
                <xsd:element ref="ns2:PartyName" minOccurs="0"/>
                <xsd:element ref="ns2:TradeRemediesServicePublished" minOccurs="0"/>
                <xsd:element ref="ns2:d9f98ff6b65a4d219317601d589de7b4" minOccurs="0"/>
                <xsd:element ref="ns2:Confidential1" minOccurs="0"/>
                <xsd:element ref="ns2:CaseStage" minOccurs="0"/>
                <xsd:element ref="ns2:HeadOfInvestigation" minOccurs="0"/>
                <xsd:element ref="ns2:CaseDocuments" minOccurs="0"/>
                <xsd:element ref="ns2:CaseManager" minOccurs="0"/>
                <xsd:element ref="ns2:DigitalPlatformLink" minOccurs="0"/>
                <xsd:element ref="ns2:iec7f23346fc44eb94e2c6239fd5bc64" minOccurs="0"/>
                <xsd:element ref="ns2:JointChiefInvestigator" minOccurs="0"/>
                <xsd:element ref="ns2:Case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de8ec-1bbe-45d0-9da6-488d8f109529" elementFormDefault="qualified">
    <xsd:import namespace="http://schemas.microsoft.com/office/2006/documentManagement/types"/>
    <xsd:import namespace="http://schemas.microsoft.com/office/infopath/2007/PartnerControls"/>
    <xsd:element name="g69ac3da6be14936a6d4efc253c7d4fb" ma:index="8" nillable="true" ma:taxonomy="true" ma:internalName="g69ac3da6be14936a6d4efc253c7d4fb" ma:taxonomyFieldName="DocumentType" ma:displayName="Document Type" ma:indexed="true" ma:readOnly="false" ma:default="" ma:fieldId="{069ac3da-6be1-4936-a6d4-efc253c7d4fb}" ma:sspId="6e40df2b-c156-4e70-b773-96d34ab3705a" ma:termSetId="e97ab188-662b-45da-b4ba-f12a41afe8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053c092-ccf0-4e43-9655-5ef4d7c575bb}" ma:internalName="TaxCatchAll" ma:showField="CatchAllData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053c092-ccf0-4e43-9655-5ef4d7c575bb}" ma:internalName="TaxCatchAllLabel" ma:readOnly="true" ma:showField="CatchAllDataLabel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lassification" ma:index="12" nillable="true" ma:displayName="Classification" ma:format="Dropdown" ma:internalName="Classification">
      <xsd:simpleType>
        <xsd:restriction base="dms:Choice">
          <xsd:enumeration value="Official"/>
          <xsd:enumeration value="Official-Sensitive [Commercial]"/>
          <xsd:enumeration value="Official-Sensitive [Locsen]"/>
          <xsd:enumeration value="Official-Sensitive [Personal]"/>
        </xsd:restriction>
      </xsd:simpleType>
    </xsd:element>
    <xsd:element name="ec7cf6cc20664fb6b5a505b0c64f4cec" ma:index="13" nillable="true" ma:taxonomy="true" ma:internalName="ec7cf6cc20664fb6b5a505b0c64f4cec" ma:taxonomyFieldName="CaseType" ma:displayName="Case Type" ma:default="" ma:fieldId="{ec7cf6cc-2066-4fb6-b5a5-05b0c64f4cec}" ma:sspId="6e40df2b-c156-4e70-b773-96d34ab3705a" ma:termSetId="57ef6e5a-0e6b-443e-9e59-3505dd6b4f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seNumber" ma:index="15" nillable="true" ma:displayName="Case Number" ma:internalName="CaseNumber">
      <xsd:simpleType>
        <xsd:restriction base="dms:Text">
          <xsd:maxLength value="255"/>
        </xsd:restriction>
      </xsd:simpleType>
    </xsd:element>
    <xsd:element name="d31dcdc419e54ba5a66b0d6dabf70d98" ma:index="16" nillable="true" ma:taxonomy="true" ma:internalName="d31dcdc419e54ba5a66b0d6dabf70d98" ma:taxonomyFieldName="CaseProduct" ma:displayName="Goods Concerned" ma:default="" ma:fieldId="{d31dcdc4-19e5-4ba5-a66b-0d6dabf70d98}" ma:sspId="6e40df2b-c156-4e70-b773-96d34ab3705a" ma:termSetId="b1f377ec-164a-4413-9759-bfa02da3d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rtyClass" ma:index="18" nillable="true" ma:displayName="Party Class" ma:format="Dropdown" ma:indexed="true" ma:internalName="PartyClass">
      <xsd:simpleType>
        <xsd:restriction base="dms:Choice">
          <xsd:enumeration value="Exporter"/>
          <xsd:enumeration value="Importer"/>
          <xsd:enumeration value="Domestic Producer"/>
          <xsd:enumeration value="Foreign Government"/>
          <xsd:enumeration value="UK Government"/>
          <xsd:enumeration value="Trade Association"/>
          <xsd:enumeration value="Consumer Association"/>
          <xsd:enumeration value="Consultant"/>
          <xsd:enumeration value="Interested Party"/>
          <xsd:enumeration value="Contributor"/>
          <xsd:enumeration value="TRA"/>
        </xsd:restriction>
      </xsd:simpleType>
    </xsd:element>
    <xsd:element name="PartyName" ma:index="19" nillable="true" ma:displayName="Party Name" ma:internalName="PartyName" ma:readOnly="false">
      <xsd:simpleType>
        <xsd:restriction base="dms:Text">
          <xsd:maxLength value="255"/>
        </xsd:restriction>
      </xsd:simpleType>
    </xsd:element>
    <xsd:element name="TradeRemediesServicePublished" ma:index="20" nillable="true" ma:displayName="Trade Remedies Service Published" ma:default="No" ma:format="Dropdown" ma:internalName="TradeRemediesServicePublished" ma:readOnly="false">
      <xsd:simpleType>
        <xsd:restriction base="dms:Choice">
          <xsd:enumeration value="No"/>
          <xsd:enumeration value="Confidential"/>
          <xsd:enumeration value="Non-Confidential"/>
        </xsd:restriction>
      </xsd:simpleType>
    </xsd:element>
    <xsd:element name="d9f98ff6b65a4d219317601d589de7b4" ma:index="21" nillable="true" ma:taxonomy="true" ma:internalName="d9f98ff6b65a4d219317601d589de7b4" ma:taxonomyFieldName="RelatedCountry" ma:displayName="Related Country" ma:readOnly="false" ma:default="" ma:fieldId="{d9f98ff6-b65a-4d21-9317-601d589de7b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fidential1" ma:index="23" nillable="true" ma:displayName="Confidential" ma:default="1" ma:indexed="true" ma:internalName="Confidential1">
      <xsd:simpleType>
        <xsd:restriction base="dms:Boolean"/>
      </xsd:simpleType>
    </xsd:element>
    <xsd:element name="CaseStage" ma:index="24" nillable="true" ma:displayName="Case Stage" ma:format="Dropdown" ma:internalName="CaseStage">
      <xsd:simpleType>
        <xsd:restriction base="dms:Choice">
          <xsd:enumeration value="Stage 0 - Pre-Initiation"/>
          <xsd:enumeration value="Stage 1 - Registration Period"/>
          <xsd:enumeration value="Stage 2 - Registered Parties Analysis"/>
          <xsd:enumeration value="Stage 3 - Questionnaire"/>
          <xsd:enumeration value="Stage 4 - Verification"/>
          <xsd:enumeration value="Stage 5 - Prov. Published &amp; Returns"/>
          <xsd:enumeration value="Stage 6 - SEF Published &amp; Returns"/>
          <xsd:enumeration value="Stage 7 - Def. Published &amp; Returns"/>
          <xsd:enumeration value="Stage 8 - Other"/>
          <xsd:enumeration value="All"/>
        </xsd:restriction>
      </xsd:simpleType>
    </xsd:element>
    <xsd:element name="HeadOfInvestigation" ma:index="25" nillable="true" ma:displayName="Head Of Investigation" ma:list="UserInfo" ma:SharePointGroup="0" ma:internalName="HeadOfInvestigation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Documents" ma:index="26" nillable="true" ma:displayName="Case Documents" ma:format="Hyperlink" ma:internalName="CaseDocumen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Manager" ma:index="27" nillable="true" ma:displayName="Case Manager" ma:list="UserInfo" ma:SharePointGroup="0" ma:internalName="CaseManag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gitalPlatformLink" ma:index="28" nillable="true" ma:displayName="Digital Platform Link" ma:format="Hyperlink" ma:internalName="DigitalPlatform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ec7f23346fc44eb94e2c6239fd5bc64" ma:index="29" nillable="true" ma:taxonomy="true" ma:internalName="iec7f23346fc44eb94e2c6239fd5bc64" ma:taxonomyFieldName="CaseCountry" ma:displayName="Case Country" ma:default="" ma:fieldId="{2ec7f233-46fc-44eb-94e2-c6239fd5bc6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ointChiefInvestigator" ma:index="31" nillable="true" ma:displayName="Joint Chief Investigator" ma:list="UserInfo" ma:SharePointGroup="0" ma:internalName="JointChiefInvestig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Status" ma:index="32" nillable="true" ma:displayName="Case Status" ma:default="Active" ma:format="Dropdown" ma:internalName="CaseStatus">
      <xsd:simpleType>
        <xsd:restriction base="dms:Choice">
          <xsd:enumeration value="Active"/>
          <xsd:enumeration value="Measure in Force"/>
          <xsd:enumeration value="Review"/>
          <xsd:enumeration value="Challenge Ongoing"/>
          <xsd:enumeration value="Measure End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F4CDAB-1779-4C39-8D22-6CC4DE6FF6A5}">
  <ds:schemaRefs>
    <ds:schemaRef ds:uri="http://schemas.microsoft.com/office/2006/metadata/properties"/>
    <ds:schemaRef ds:uri="http://schemas.microsoft.com/office/2006/documentManagement/types"/>
    <ds:schemaRef ds:uri="c14de8ec-1bbe-45d0-9da6-488d8f109529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394D643-7FCA-4A16-B4DA-C660F9023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4de8ec-1bbe-45d0-9da6-488d8f1095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D7E94F-9E81-45C1-AE1B-AFD6D87F7A76}"/>
</file>

<file path=customXml/itemProps4.xml><?xml version="1.0" encoding="utf-8"?>
<ds:datastoreItem xmlns:ds="http://schemas.openxmlformats.org/officeDocument/2006/customXml" ds:itemID="{3161BAAE-DDC6-43A1-AE78-9DB9F7C75A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D12_1_-_CTM_in_PRC1221</vt:lpstr>
      <vt:lpstr>D13_1_-_AS&amp;G_domestic_marke1221</vt:lpstr>
      <vt:lpstr>Revised PCNs CTM</vt:lpstr>
      <vt:lpstr>Revised PCNs AS&amp;G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Shubin</dc:creator>
  <cp:keywords/>
  <dc:description/>
  <cp:lastModifiedBy>Alistair Shields</cp:lastModifiedBy>
  <cp:revision/>
  <dcterms:created xsi:type="dcterms:W3CDTF">2021-09-13T09:56:26Z</dcterms:created>
  <dcterms:modified xsi:type="dcterms:W3CDTF">2022-03-21T16:28:51Z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150e91-1403-4795-80a4-b7d1f9621190_Enabled">
    <vt:lpwstr>True</vt:lpwstr>
  </property>
  <property fmtid="{D5CDD505-2E9C-101B-9397-08002B2CF9AE}" pid="3" name="MSIP_Label_eb150e91-1403-4795-80a4-b7d1f9621190_SiteId">
    <vt:lpwstr>6d05c462-2956-4ec4-a0d4-480181c849f9</vt:lpwstr>
  </property>
  <property fmtid="{D5CDD505-2E9C-101B-9397-08002B2CF9AE}" pid="4" name="MSIP_Label_eb150e91-1403-4795-80a4-b7d1f9621190_Owner">
    <vt:lpwstr>Alexandra.Donaldson@traderemedies.gov.uk</vt:lpwstr>
  </property>
  <property fmtid="{D5CDD505-2E9C-101B-9397-08002B2CF9AE}" pid="5" name="MSIP_Label_eb150e91-1403-4795-80a4-b7d1f9621190_SetDate">
    <vt:lpwstr>2022-01-22T12:18:29.0998707Z</vt:lpwstr>
  </property>
  <property fmtid="{D5CDD505-2E9C-101B-9397-08002B2CF9AE}" pid="6" name="MSIP_Label_eb150e91-1403-4795-80a4-b7d1f9621190_Name">
    <vt:lpwstr>OFFICIAL</vt:lpwstr>
  </property>
  <property fmtid="{D5CDD505-2E9C-101B-9397-08002B2CF9AE}" pid="7" name="MSIP_Label_eb150e91-1403-4795-80a4-b7d1f9621190_Application">
    <vt:lpwstr>Microsoft Azure Information Protection</vt:lpwstr>
  </property>
  <property fmtid="{D5CDD505-2E9C-101B-9397-08002B2CF9AE}" pid="8" name="MSIP_Label_eb150e91-1403-4795-80a4-b7d1f9621190_ActionId">
    <vt:lpwstr>f9acd249-fac3-436a-9169-a812ed4156e3</vt:lpwstr>
  </property>
  <property fmtid="{D5CDD505-2E9C-101B-9397-08002B2CF9AE}" pid="9" name="MSIP_Label_eb150e91-1403-4795-80a4-b7d1f9621190_Extended_MSFT_Method">
    <vt:lpwstr>Automatic</vt:lpwstr>
  </property>
  <property fmtid="{D5CDD505-2E9C-101B-9397-08002B2CF9AE}" pid="10" name="Sensitivity">
    <vt:lpwstr>OFFICIAL</vt:lpwstr>
  </property>
  <property fmtid="{D5CDD505-2E9C-101B-9397-08002B2CF9AE}" pid="11" name="ContentTypeId">
    <vt:lpwstr>0x010100C9280E48E807ED4AA4BA7BE40CA69573</vt:lpwstr>
  </property>
  <property fmtid="{D5CDD505-2E9C-101B-9397-08002B2CF9AE}" pid="12" name="CaseProduct">
    <vt:lpwstr>136</vt:lpwstr>
  </property>
  <property fmtid="{D5CDD505-2E9C-101B-9397-08002B2CF9AE}" pid="13" name="CaseCountry">
    <vt:lpwstr>31;#China|450f57c4-d239-451b-a905-81825d5a728d</vt:lpwstr>
  </property>
  <property fmtid="{D5CDD505-2E9C-101B-9397-08002B2CF9AE}" pid="14" name="CaseType">
    <vt:lpwstr>7</vt:lpwstr>
  </property>
  <property fmtid="{D5CDD505-2E9C-101B-9397-08002B2CF9AE}" pid="15" name="DocumentType">
    <vt:lpwstr/>
  </property>
  <property fmtid="{D5CDD505-2E9C-101B-9397-08002B2CF9AE}" pid="16" name="RelatedCountry">
    <vt:lpwstr/>
  </property>
  <property fmtid="{D5CDD505-2E9C-101B-9397-08002B2CF9AE}" pid="17" name="_docset_NoMedatataSyncRequired">
    <vt:lpwstr>False</vt:lpwstr>
  </property>
</Properties>
</file>