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style2.xml" ContentType="application/vnd.ms-office.chartstyle+xml"/>
  <Override PartName="/xl/charts/colors2.xml" ContentType="application/vnd.ms-office.chartcolorstyle+xml"/>
  <Override PartName="/xl/charts/colors1.xml" ContentType="application/vnd.ms-office.chartcolorstyl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2.xml" ContentType="application/vnd.openxmlformats-officedocument.drawingml.chart+xml"/>
  <Override PartName="/xl/charts/chart1.xml" ContentType="application/vnd.openxmlformats-officedocument.drawingml.chart+xml"/>
  <Override PartName="/xl/charts/style1.xml" ContentType="application/vnd.ms-office.chartstyle+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efwan.local\location\LON\Steel\Trade Remedies Cases\PSC Wire and Strands\Full Submission\TD0003 - UK Steel Response - Non CONFIDENTIAL ANNEXES\"/>
    </mc:Choice>
  </mc:AlternateContent>
  <bookViews>
    <workbookView xWindow="1960" yWindow="460" windowWidth="40660" windowHeight="23300" activeTab="1"/>
  </bookViews>
  <sheets>
    <sheet name="Eurostat Data" sheetId="2" r:id="rId1"/>
    <sheet name="Tonnes GBP Market Share" sheetId="3" r:id="rId2"/>
    <sheet name="China % of total imports" sheetId="4" r:id="rId3"/>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30" i="3" l="1"/>
  <c r="R31" i="3"/>
  <c r="R32" i="3"/>
  <c r="R33" i="3"/>
  <c r="R34" i="3"/>
  <c r="R35" i="3"/>
  <c r="R36" i="3"/>
  <c r="R37" i="3"/>
  <c r="R38" i="3"/>
  <c r="R39" i="3"/>
  <c r="R40" i="3"/>
  <c r="R41" i="3"/>
  <c r="R42" i="3"/>
  <c r="R43" i="3"/>
  <c r="R44" i="3"/>
  <c r="R45" i="3"/>
  <c r="R29" i="3"/>
  <c r="Q30" i="3"/>
  <c r="Q31" i="3"/>
  <c r="Q32" i="3"/>
  <c r="Q33" i="3"/>
  <c r="Q34" i="3"/>
  <c r="Q35" i="3"/>
  <c r="Q36" i="3"/>
  <c r="Q37" i="3"/>
  <c r="Q38" i="3"/>
  <c r="Q39" i="3"/>
  <c r="Q40" i="3"/>
  <c r="Q41" i="3"/>
  <c r="Q42" i="3"/>
  <c r="Q43" i="3"/>
  <c r="Q44" i="3"/>
  <c r="Q45" i="3"/>
  <c r="Q29" i="3"/>
  <c r="P30" i="3"/>
  <c r="P31" i="3"/>
  <c r="P32" i="3"/>
  <c r="P33" i="3"/>
  <c r="P34" i="3"/>
  <c r="P35" i="3"/>
  <c r="P36" i="3"/>
  <c r="P37" i="3"/>
  <c r="P38" i="3"/>
  <c r="P39" i="3"/>
  <c r="P40" i="3"/>
  <c r="P41" i="3"/>
  <c r="P42" i="3"/>
  <c r="P43" i="3"/>
  <c r="P44" i="3"/>
  <c r="P45" i="3"/>
  <c r="P29" i="3"/>
  <c r="D6" i="4" l="1"/>
  <c r="D7" i="4"/>
  <c r="D8" i="4"/>
  <c r="D9" i="4"/>
  <c r="D10" i="4"/>
  <c r="D11" i="4"/>
  <c r="D12" i="4"/>
  <c r="D13" i="4"/>
  <c r="D14" i="4"/>
  <c r="D15" i="4"/>
  <c r="D16" i="4"/>
  <c r="D17" i="4"/>
  <c r="D18" i="4"/>
  <c r="D19" i="4"/>
  <c r="D20" i="4"/>
  <c r="D21" i="4"/>
  <c r="D22" i="4"/>
  <c r="D23" i="4"/>
  <c r="D24" i="4"/>
  <c r="D5" i="4"/>
</calcChain>
</file>

<file path=xl/sharedStrings.xml><?xml version="1.0" encoding="utf-8"?>
<sst xmlns="http://schemas.openxmlformats.org/spreadsheetml/2006/main" count="220" uniqueCount="62">
  <si>
    <t/>
  </si>
  <si>
    <t>201952 Jan.-Dec. 2019</t>
  </si>
  <si>
    <t>201852 Jan.-Dec. 2018</t>
  </si>
  <si>
    <t>201752 Jan.-Dec. 2017</t>
  </si>
  <si>
    <t>201652 Jan.-Dec. 2016</t>
  </si>
  <si>
    <t>201552 Jan.-Dec. 2015</t>
  </si>
  <si>
    <t>201452 Jan.-Dec. 2014</t>
  </si>
  <si>
    <t>201352 Jan.-Dec. 2013</t>
  </si>
  <si>
    <t>201252 Jan.-Dec. 2012</t>
  </si>
  <si>
    <t>201152 Jan.-Dec. 2011</t>
  </si>
  <si>
    <t>201052 Jan.-Dec. 2010</t>
  </si>
  <si>
    <t>200952 Jan.-Dec. 2009</t>
  </si>
  <si>
    <t>200852 Jan.-Dec. 2008</t>
  </si>
  <si>
    <t>200752 Jan.-Dec. 2007</t>
  </si>
  <si>
    <t>200652 Jan.-Dec. 2006</t>
  </si>
  <si>
    <t>200552 Jan.-Dec. 2005</t>
  </si>
  <si>
    <t>200452 Jan.-Dec. 2004</t>
  </si>
  <si>
    <t>200352 Jan.-Dec. 2003</t>
  </si>
  <si>
    <t>200252 Jan.-Dec. 2002</t>
  </si>
  <si>
    <t>200152 Jan.-Dec. 2001</t>
  </si>
  <si>
    <t>200052 Jan.-Dec. 2000</t>
  </si>
  <si>
    <t>EU27</t>
  </si>
  <si>
    <t>Non-EU excl China</t>
  </si>
  <si>
    <t>China</t>
  </si>
  <si>
    <t>Non-EU</t>
  </si>
  <si>
    <t>QUANTITY_IN_100KG - QUANTITY_IN_100KG</t>
  </si>
  <si>
    <t>VALUE_IN_EUROS - VALUE_IN_EUROS</t>
  </si>
  <si>
    <t>PERIOD/INDICATORS</t>
  </si>
  <si>
    <t>GBP per tonne</t>
  </si>
  <si>
    <t>Euros Per Tonne</t>
  </si>
  <si>
    <t>Value (Euros)</t>
  </si>
  <si>
    <t>EU_INTRA - Intra-EU (AT-01/1995, BE-01/1958, BG-01/2007, CY-05/2004, CZ-05/2004, DE-01/1958, DK-01/1973, EE-05/2004, ES-01/1986, FI-01/1995, FR-01/1958, GB-01/1973-&gt;01/2020, GR-01/1981, HR-07/2013, HU-05/2004, IE-01/1973, IT-01/1958, LT-05/2004, LU-01/1958, LV-05/2004, MT-05/2004, NL-01/1958, PL-05/2004, PT-01/1986, RO-01/2007, SE-01/1995, SI-05/2004, SK-05/2004, QR-01/1993, QV-01/1993, QY-01/1988)</t>
  </si>
  <si>
    <t>EU_EXTRA - Extra-EU (= 'WORLD' - 'EU_INTRA')</t>
  </si>
  <si>
    <t>EU28_EXTRA - Extra-EU28 (= 'WORLD' - 'EU28_INTRA')</t>
  </si>
  <si>
    <t>EU27_2020_INTRA - Intra-EU27 (AT, BE, BG, CY, CZ, DE, DK, EE, ES, FI, FR, GR, HR, HU, IE, IT, LT, LU, LV, MT, NL, PL, PT, RO, SE, SI, SK, QR, QV, QY)</t>
  </si>
  <si>
    <t>CN - China</t>
  </si>
  <si>
    <t>PARTNER</t>
  </si>
  <si>
    <t>Back to TOC</t>
  </si>
  <si>
    <t>GB - United Kingdom</t>
  </si>
  <si>
    <t>REPORTER</t>
  </si>
  <si>
    <t>72172090 - Wire of iron or non-alloy steel, in coils, containing by weight &gt;= 0,6% carbon, plated or coated with zinc (excl. bars and rods)</t>
  </si>
  <si>
    <t>PRODUCT</t>
  </si>
  <si>
    <t>1 - IMPORT</t>
  </si>
  <si>
    <t>FLOW</t>
  </si>
  <si>
    <t>China % of total imports</t>
  </si>
  <si>
    <t>Tonnes</t>
  </si>
  <si>
    <t>100 kg</t>
  </si>
  <si>
    <t>Intra</t>
  </si>
  <si>
    <t xml:space="preserve">EU. </t>
  </si>
  <si>
    <t xml:space="preserve">EU28. </t>
  </si>
  <si>
    <t>72171090 - Wire of iron or non-alloy steel, in coils, containing by weight &gt;= 0,6% carbon, not plated or coated, whether or not polished (excl. hot-rolled bars and rods)</t>
  </si>
  <si>
    <t>Exchange Rate (Eurostat)</t>
  </si>
  <si>
    <t>UK Imports of PSC Wires 2000-2019</t>
  </si>
  <si>
    <t>Source: Eurostat</t>
  </si>
  <si>
    <t>RAW DATA</t>
  </si>
  <si>
    <t>Total Non-EU</t>
  </si>
  <si>
    <t>Imports Tonnes</t>
  </si>
  <si>
    <t>CHINA AS A PERCENTAGE OF TOTAL UK PSC STEEL WIRES IMPORTS</t>
  </si>
  <si>
    <t>Analysis of Eurostat Data</t>
  </si>
  <si>
    <t>Headings: 72171090 and 72172090</t>
  </si>
  <si>
    <t>1 UNIT of GBP = X UNITS of EUR</t>
  </si>
  <si>
    <t>Market Share Data Redacted for Non-Confidential 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</si>
</sst>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2]\ * #,##0.00_);_([$€-2]\ * \(#,##0.00\);_([$€-2]\ * &quot;-&quot;??_);_(@_)"/>
    <numFmt numFmtId="166" formatCode="yyyy/mm/dd\ hh:mm:ss"/>
    <numFmt numFmtId="167" formatCode="0.0%"/>
  </numFmts>
  <fonts count="13" x14ac:knownFonts="1">
    <font>
      <sz val="12"/>
      <color theme="1"/>
      <name val="Calibri"/>
      <family val="2"/>
      <scheme val="minor"/>
    </font>
    <font>
      <sz val="11"/>
      <color indexed="8"/>
      <name val="Calibri"/>
      <family val="2"/>
      <scheme val="minor"/>
    </font>
    <font>
      <sz val="11"/>
      <color theme="1"/>
      <name val="Calibri"/>
      <family val="2"/>
      <scheme val="minor"/>
    </font>
    <font>
      <sz val="9.6"/>
      <color rgb="FF737675"/>
      <name val="Helvetica"/>
      <family val="2"/>
    </font>
    <font>
      <sz val="11"/>
      <color theme="1"/>
      <name val="Helvetica"/>
      <family val="2"/>
    </font>
    <font>
      <u/>
      <sz val="11"/>
      <color indexed="12"/>
      <name val="Calibri"/>
      <family val="2"/>
    </font>
    <font>
      <b/>
      <sz val="11"/>
      <color indexed="8"/>
      <name val="Calibri"/>
      <family val="2"/>
      <scheme val="minor"/>
    </font>
    <font>
      <sz val="10"/>
      <name val="Arial"/>
      <family val="2"/>
    </font>
    <font>
      <sz val="12"/>
      <color theme="1"/>
      <name val="Calibri"/>
      <family val="2"/>
      <scheme val="minor"/>
    </font>
    <font>
      <b/>
      <u/>
      <sz val="11"/>
      <color indexed="8"/>
      <name val="Calibri"/>
      <family val="2"/>
      <scheme val="minor"/>
    </font>
    <font>
      <u/>
      <sz val="11"/>
      <color indexed="8"/>
      <name val="Calibri"/>
      <family val="2"/>
      <scheme val="minor"/>
    </font>
    <font>
      <b/>
      <u/>
      <sz val="11"/>
      <color theme="1"/>
      <name val="Helvetica"/>
      <family val="2"/>
    </font>
    <font>
      <b/>
      <sz val="11"/>
      <color rgb="FFFF0000"/>
      <name val="Calibri"/>
      <family val="2"/>
      <scheme val="minor"/>
    </font>
  </fonts>
  <fills count="5">
    <fill>
      <patternFill patternType="none"/>
    </fill>
    <fill>
      <patternFill patternType="gray125"/>
    </fill>
    <fill>
      <patternFill patternType="solid">
        <fgColor indexed="44"/>
      </patternFill>
    </fill>
    <fill>
      <patternFill patternType="solid">
        <fgColor theme="0" tint="-0.14996795556505021"/>
        <bgColor indexed="64"/>
      </patternFill>
    </fill>
    <fill>
      <patternFill patternType="solid">
        <fgColor theme="4" tint="0.59999389629810485"/>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1" fillId="0" borderId="0"/>
    <xf numFmtId="0" fontId="2" fillId="0" borderId="0"/>
    <xf numFmtId="164"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cellStyleXfs>
  <cellXfs count="34">
    <xf numFmtId="0" fontId="0" fillId="0" borderId="0" xfId="0"/>
    <xf numFmtId="0" fontId="1" fillId="0" borderId="0" xfId="1"/>
    <xf numFmtId="0" fontId="2" fillId="0" borderId="0" xfId="2"/>
    <xf numFmtId="0" fontId="3" fillId="0" borderId="0" xfId="2" applyFont="1"/>
    <xf numFmtId="0" fontId="4" fillId="0" borderId="0" xfId="2" applyFont="1"/>
    <xf numFmtId="15" fontId="4" fillId="0" borderId="0" xfId="2" applyNumberFormat="1" applyFont="1"/>
    <xf numFmtId="165" fontId="1" fillId="0" borderId="0" xfId="3" applyNumberFormat="1" applyFont="1"/>
    <xf numFmtId="1" fontId="1" fillId="0" borderId="0" xfId="1" applyNumberFormat="1"/>
    <xf numFmtId="1" fontId="1" fillId="0" borderId="1" xfId="1" applyNumberFormat="1" applyBorder="1"/>
    <xf numFmtId="0" fontId="1" fillId="0" borderId="1" xfId="1" applyBorder="1"/>
    <xf numFmtId="0" fontId="1" fillId="2" borderId="1" xfId="1" applyFill="1" applyBorder="1"/>
    <xf numFmtId="0" fontId="5" fillId="0" borderId="0" xfId="1" applyFont="1"/>
    <xf numFmtId="0" fontId="6" fillId="0" borderId="0" xfId="1" applyFont="1"/>
    <xf numFmtId="166" fontId="1" fillId="0" borderId="0" xfId="1" applyNumberFormat="1" applyAlignment="1">
      <alignment horizontal="left"/>
    </xf>
    <xf numFmtId="0" fontId="7" fillId="0" borderId="0" xfId="1" applyFont="1"/>
    <xf numFmtId="0" fontId="1" fillId="0" borderId="0" xfId="1" applyBorder="1"/>
    <xf numFmtId="0" fontId="6" fillId="0" borderId="0" xfId="1" applyFont="1" applyBorder="1"/>
    <xf numFmtId="0" fontId="0" fillId="0" borderId="0" xfId="0" applyBorder="1"/>
    <xf numFmtId="0" fontId="9" fillId="0" borderId="0" xfId="1" applyFont="1"/>
    <xf numFmtId="0" fontId="9" fillId="0" borderId="0" xfId="1" applyFont="1" applyBorder="1"/>
    <xf numFmtId="0" fontId="10" fillId="0" borderId="0" xfId="1" applyFont="1" applyAlignment="1">
      <alignment horizontal="center"/>
    </xf>
    <xf numFmtId="0" fontId="1" fillId="0" borderId="0" xfId="1" applyAlignment="1">
      <alignment horizontal="center"/>
    </xf>
    <xf numFmtId="0" fontId="11" fillId="3" borderId="0" xfId="2" applyFont="1" applyFill="1"/>
    <xf numFmtId="15" fontId="4" fillId="3" borderId="0" xfId="2" applyNumberFormat="1" applyFont="1" applyFill="1" applyAlignment="1">
      <alignment horizontal="center"/>
    </xf>
    <xf numFmtId="0" fontId="4" fillId="3" borderId="0" xfId="2" applyFont="1" applyFill="1" applyAlignment="1">
      <alignment horizontal="center"/>
    </xf>
    <xf numFmtId="15" fontId="4" fillId="3" borderId="0" xfId="2" applyNumberFormat="1" applyFont="1" applyFill="1"/>
    <xf numFmtId="0" fontId="4" fillId="3" borderId="0" xfId="2" applyFont="1" applyFill="1"/>
    <xf numFmtId="0" fontId="1" fillId="4" borderId="0" xfId="1" applyFill="1" applyAlignment="1">
      <alignment horizontal="center"/>
    </xf>
    <xf numFmtId="0" fontId="1" fillId="4" borderId="0" xfId="1" applyFill="1"/>
    <xf numFmtId="164" fontId="1" fillId="4" borderId="0" xfId="3" applyFont="1" applyFill="1"/>
    <xf numFmtId="0" fontId="10" fillId="4" borderId="0" xfId="1" applyFont="1" applyFill="1" applyAlignment="1">
      <alignment horizontal="center"/>
    </xf>
    <xf numFmtId="1" fontId="1" fillId="4" borderId="0" xfId="1" applyNumberFormat="1" applyFill="1"/>
    <xf numFmtId="167" fontId="1" fillId="0" borderId="0" xfId="6" applyNumberFormat="1" applyFont="1" applyBorder="1"/>
    <xf numFmtId="0" fontId="12" fillId="0" borderId="0" xfId="1" applyFont="1"/>
  </cellXfs>
  <cellStyles count="7">
    <cellStyle name="Currency 2" xfId="3"/>
    <cellStyle name="Normal" xfId="0" builtinId="0"/>
    <cellStyle name="Normal 2" xfId="1"/>
    <cellStyle name="Normal 3" xfId="2"/>
    <cellStyle name="Per cent 2" xfId="4"/>
    <cellStyle name="Per cent 3" xfId="5"/>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UK Import</a:t>
            </a:r>
            <a:r>
              <a:rPr lang="en-GB" baseline="0"/>
              <a:t> Prices (GBP)</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'Tonnes GBP Market Share'!$P$28</c:f>
              <c:strCache>
                <c:ptCount val="1"/>
                <c:pt idx="0">
                  <c:v>China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'Tonnes GBP Market Share'!$O$29:$O$45</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'Tonnes GBP Market Share'!$P$29:$P$45</c:f>
              <c:numCache>
                <c:formatCode>_("£"* #,##0.00_);_("£"* \(#,##0.00\);_("£"* "-"??_);_(@_)</c:formatCode>
                <c:ptCount val="17"/>
                <c:pt idx="0">
                  <c:v>455.98244567991827</c:v>
                </c:pt>
                <c:pt idx="1">
                  <c:v>984.72974445404259</c:v>
                </c:pt>
                <c:pt idx="2">
                  <c:v>572.69587432102105</c:v>
                </c:pt>
                <c:pt idx="3">
                  <c:v>409.15508073184367</c:v>
                </c:pt>
                <c:pt idx="4">
                  <c:v>445.2658039647838</c:v>
                </c:pt>
                <c:pt idx="5">
                  <c:v>666.59921789708073</c:v>
                </c:pt>
                <c:pt idx="6">
                  <c:v>749.83640901357353</c:v>
                </c:pt>
                <c:pt idx="7">
                  <c:v>1077.3445955996822</c:v>
                </c:pt>
                <c:pt idx="8">
                  <c:v>924.51118367446804</c:v>
                </c:pt>
                <c:pt idx="9">
                  <c:v>887.55767166596604</c:v>
                </c:pt>
                <c:pt idx="10">
                  <c:v>855.94790699650389</c:v>
                </c:pt>
                <c:pt idx="11">
                  <c:v>819.26446762653245</c:v>
                </c:pt>
                <c:pt idx="12">
                  <c:v>721.73479587247721</c:v>
                </c:pt>
                <c:pt idx="13">
                  <c:v>648.33811875490017</c:v>
                </c:pt>
                <c:pt idx="14">
                  <c:v>636.42202428787914</c:v>
                </c:pt>
                <c:pt idx="15">
                  <c:v>681.55384387357401</c:v>
                </c:pt>
                <c:pt idx="16">
                  <c:v>752.74609309258199</c:v>
                </c:pt>
              </c:numCache>
            </c:numRef>
          </c:val>
          <c:smooth val="0"/>
          <c:extLst xmlns:c16r2="http://schemas.microsoft.com/office/drawing/2015/06/chart">
            <c:ext xmlns:c16="http://schemas.microsoft.com/office/drawing/2014/chart" uri="{C3380CC4-5D6E-409C-BE32-E72D297353CC}">
              <c16:uniqueId val="{00000000-2FCC-7A4C-B4EE-DF5D3529B175}"/>
            </c:ext>
          </c:extLst>
        </c:ser>
        <c:ser>
          <c:idx val="1"/>
          <c:order val="1"/>
          <c:tx>
            <c:strRef>
              <c:f>'Tonnes GBP Market Share'!$Q$28</c:f>
              <c:strCache>
                <c:ptCount val="1"/>
                <c:pt idx="0">
                  <c:v>Non-EU excl China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'Tonnes GBP Market Share'!$O$29:$O$45</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'Tonnes GBP Market Share'!$Q$29:$Q$45</c:f>
              <c:numCache>
                <c:formatCode>_("£"* #,##0.00_);_("£"* \(#,##0.00\);_("£"* "-"??_);_(@_)</c:formatCode>
                <c:ptCount val="17"/>
                <c:pt idx="0">
                  <c:v>364.25758689267673</c:v>
                </c:pt>
                <c:pt idx="1">
                  <c:v>460.55306722319</c:v>
                </c:pt>
                <c:pt idx="2">
                  <c:v>514.47639677404254</c:v>
                </c:pt>
                <c:pt idx="3">
                  <c:v>459.24982252512075</c:v>
                </c:pt>
                <c:pt idx="4">
                  <c:v>474.65550601740864</c:v>
                </c:pt>
                <c:pt idx="5">
                  <c:v>606.24524814117467</c:v>
                </c:pt>
                <c:pt idx="6">
                  <c:v>553.15595071231132</c:v>
                </c:pt>
                <c:pt idx="7">
                  <c:v>620.36625137806163</c:v>
                </c:pt>
                <c:pt idx="8">
                  <c:v>708.23671997300437</c:v>
                </c:pt>
                <c:pt idx="9">
                  <c:v>708.82236401812133</c:v>
                </c:pt>
                <c:pt idx="10">
                  <c:v>670.50107813874183</c:v>
                </c:pt>
                <c:pt idx="11">
                  <c:v>614.17152702262899</c:v>
                </c:pt>
                <c:pt idx="12">
                  <c:v>542.89110374974621</c:v>
                </c:pt>
                <c:pt idx="13">
                  <c:v>469.37328403947407</c:v>
                </c:pt>
                <c:pt idx="14">
                  <c:v>594.49056138415381</c:v>
                </c:pt>
                <c:pt idx="15">
                  <c:v>688.79079439804889</c:v>
                </c:pt>
                <c:pt idx="16">
                  <c:v>653.66852449203827</c:v>
                </c:pt>
              </c:numCache>
            </c:numRef>
          </c:val>
          <c:smooth val="0"/>
          <c:extLst xmlns:c16r2="http://schemas.microsoft.com/office/drawing/2015/06/chart">
            <c:ext xmlns:c16="http://schemas.microsoft.com/office/drawing/2014/chart" uri="{C3380CC4-5D6E-409C-BE32-E72D297353CC}">
              <c16:uniqueId val="{00000001-2FCC-7A4C-B4EE-DF5D3529B175}"/>
            </c:ext>
          </c:extLst>
        </c:ser>
        <c:ser>
          <c:idx val="2"/>
          <c:order val="2"/>
          <c:tx>
            <c:strRef>
              <c:f>'Tonnes GBP Market Share'!$R$28</c:f>
              <c:strCache>
                <c:ptCount val="1"/>
                <c:pt idx="0">
                  <c:v>EU27</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'Tonnes GBP Market Share'!$O$29:$O$45</c:f>
              <c:numCache>
                <c:formatCode>General</c:formatCode>
                <c:ptCount val="17"/>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numCache>
            </c:numRef>
          </c:cat>
          <c:val>
            <c:numRef>
              <c:f>'Tonnes GBP Market Share'!$R$29:$R$45</c:f>
              <c:numCache>
                <c:formatCode>_("£"* #,##0.00_);_("£"* \(#,##0.00\);_("£"* "-"??_);_(@_)</c:formatCode>
                <c:ptCount val="17"/>
                <c:pt idx="0">
                  <c:v>266.78696770557264</c:v>
                </c:pt>
                <c:pt idx="1">
                  <c:v>288.4391389268219</c:v>
                </c:pt>
                <c:pt idx="2">
                  <c:v>604.9198450508627</c:v>
                </c:pt>
                <c:pt idx="3">
                  <c:v>851.73081641516364</c:v>
                </c:pt>
                <c:pt idx="4">
                  <c:v>795.87531233985851</c:v>
                </c:pt>
                <c:pt idx="5">
                  <c:v>1064.1918613444961</c:v>
                </c:pt>
                <c:pt idx="6">
                  <c:v>1303.1808048791793</c:v>
                </c:pt>
                <c:pt idx="7">
                  <c:v>2342.296097679392</c:v>
                </c:pt>
                <c:pt idx="8">
                  <c:v>1542.1529810543141</c:v>
                </c:pt>
                <c:pt idx="9">
                  <c:v>1123.8512682467717</c:v>
                </c:pt>
                <c:pt idx="10">
                  <c:v>999.07980524170137</c:v>
                </c:pt>
                <c:pt idx="11">
                  <c:v>522.94638616370423</c:v>
                </c:pt>
                <c:pt idx="12">
                  <c:v>551.80517402173814</c:v>
                </c:pt>
                <c:pt idx="13">
                  <c:v>1087.0622178214935</c:v>
                </c:pt>
                <c:pt idx="14">
                  <c:v>729.24152009573879</c:v>
                </c:pt>
                <c:pt idx="15">
                  <c:v>546.75401866114066</c:v>
                </c:pt>
                <c:pt idx="16">
                  <c:v>316.64562657032224</c:v>
                </c:pt>
              </c:numCache>
            </c:numRef>
          </c:val>
          <c:smooth val="0"/>
          <c:extLst xmlns:c16r2="http://schemas.microsoft.com/office/drawing/2015/06/chart">
            <c:ext xmlns:c16="http://schemas.microsoft.com/office/drawing/2014/chart" uri="{C3380CC4-5D6E-409C-BE32-E72D297353CC}">
              <c16:uniqueId val="{00000002-2FCC-7A4C-B4EE-DF5D3529B175}"/>
            </c:ext>
          </c:extLst>
        </c:ser>
        <c:dLbls>
          <c:showLegendKey val="0"/>
          <c:showVal val="0"/>
          <c:showCatName val="0"/>
          <c:showSerName val="0"/>
          <c:showPercent val="0"/>
          <c:showBubbleSize val="0"/>
        </c:dLbls>
        <c:marker val="1"/>
        <c:smooth val="0"/>
        <c:axId val="332284664"/>
        <c:axId val="332285448"/>
      </c:lineChart>
      <c:catAx>
        <c:axId val="332284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85448"/>
        <c:crosses val="autoZero"/>
        <c:auto val="1"/>
        <c:lblAlgn val="ctr"/>
        <c:lblOffset val="100"/>
        <c:noMultiLvlLbl val="0"/>
      </c:catAx>
      <c:valAx>
        <c:axId val="33228544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846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UK Import Volume</a:t>
            </a:r>
            <a:r>
              <a:rPr lang="en-GB" baseline="0"/>
              <a:t> (tonnes)</a:t>
            </a:r>
            <a:endParaRPr lang="en-GB"/>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'Tonnes GBP Market Share'!$J$5</c:f>
              <c:strCache>
                <c:ptCount val="1"/>
                <c:pt idx="0">
                  <c:v>China</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numRef>
              <c:f>'Tonnes GBP Market Share'!$H$6:$H$25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'Tonnes GBP Market Share'!$J$6:$J$25</c:f>
              <c:numCache>
                <c:formatCode>0</c:formatCode>
                <c:ptCount val="20"/>
                <c:pt idx="0">
                  <c:v>0.9</c:v>
                </c:pt>
                <c:pt idx="1">
                  <c:v>0</c:v>
                </c:pt>
                <c:pt idx="2">
                  <c:v>86.8</c:v>
                </c:pt>
                <c:pt idx="3">
                  <c:v>27.4</c:v>
                </c:pt>
                <c:pt idx="4">
                  <c:v>101.5</c:v>
                </c:pt>
                <c:pt idx="5">
                  <c:v>486.8</c:v>
                </c:pt>
                <c:pt idx="6">
                  <c:v>1881.5</c:v>
                </c:pt>
                <c:pt idx="7">
                  <c:v>8772.6</c:v>
                </c:pt>
                <c:pt idx="8">
                  <c:v>6236.9</c:v>
                </c:pt>
                <c:pt idx="9">
                  <c:v>94.5</c:v>
                </c:pt>
                <c:pt idx="10">
                  <c:v>415.9</c:v>
                </c:pt>
                <c:pt idx="11">
                  <c:v>880.3</c:v>
                </c:pt>
                <c:pt idx="12">
                  <c:v>1172.9000000000001</c:v>
                </c:pt>
                <c:pt idx="13">
                  <c:v>825.9</c:v>
                </c:pt>
                <c:pt idx="14">
                  <c:v>1292.3</c:v>
                </c:pt>
                <c:pt idx="15">
                  <c:v>978.5</c:v>
                </c:pt>
                <c:pt idx="16">
                  <c:v>1244.3</c:v>
                </c:pt>
                <c:pt idx="17">
                  <c:v>2418.1999999999998</c:v>
                </c:pt>
                <c:pt idx="18">
                  <c:v>1549.4</c:v>
                </c:pt>
                <c:pt idx="19">
                  <c:v>1238.0999999999999</c:v>
                </c:pt>
              </c:numCache>
            </c:numRef>
          </c:val>
          <c:smooth val="0"/>
          <c:extLst xmlns:c16r2="http://schemas.microsoft.com/office/drawing/2015/06/chart">
            <c:ext xmlns:c16="http://schemas.microsoft.com/office/drawing/2014/chart" uri="{C3380CC4-5D6E-409C-BE32-E72D297353CC}">
              <c16:uniqueId val="{00000000-8795-8145-8823-047CDB801871}"/>
            </c:ext>
          </c:extLst>
        </c:ser>
        <c:ser>
          <c:idx val="1"/>
          <c:order val="1"/>
          <c:tx>
            <c:strRef>
              <c:f>'Tonnes GBP Market Share'!$K$5</c:f>
              <c:strCache>
                <c:ptCount val="1"/>
                <c:pt idx="0">
                  <c:v>Non-EU excl China</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numRef>
              <c:f>'Tonnes GBP Market Share'!$H$6:$H$25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'Tonnes GBP Market Share'!$K$6:$K$25</c:f>
              <c:numCache>
                <c:formatCode>0</c:formatCode>
                <c:ptCount val="20"/>
                <c:pt idx="0">
                  <c:v>1124.4000000000001</c:v>
                </c:pt>
                <c:pt idx="1">
                  <c:v>2024</c:v>
                </c:pt>
                <c:pt idx="2">
                  <c:v>2080</c:v>
                </c:pt>
                <c:pt idx="3">
                  <c:v>4088.1</c:v>
                </c:pt>
                <c:pt idx="4">
                  <c:v>3348.7</c:v>
                </c:pt>
                <c:pt idx="5">
                  <c:v>3829.9</c:v>
                </c:pt>
                <c:pt idx="6">
                  <c:v>4725.1000000000004</c:v>
                </c:pt>
                <c:pt idx="7">
                  <c:v>5740</c:v>
                </c:pt>
                <c:pt idx="8">
                  <c:v>3260.4</c:v>
                </c:pt>
                <c:pt idx="9">
                  <c:v>6354.5</c:v>
                </c:pt>
                <c:pt idx="10">
                  <c:v>11371.3</c:v>
                </c:pt>
                <c:pt idx="11">
                  <c:v>9054.4</c:v>
                </c:pt>
                <c:pt idx="12">
                  <c:v>9721.7000000000007</c:v>
                </c:pt>
                <c:pt idx="13">
                  <c:v>13124.9</c:v>
                </c:pt>
                <c:pt idx="14">
                  <c:v>15992.8</c:v>
                </c:pt>
                <c:pt idx="15">
                  <c:v>15187.6</c:v>
                </c:pt>
                <c:pt idx="16">
                  <c:v>12292.9</c:v>
                </c:pt>
                <c:pt idx="17">
                  <c:v>16345.8</c:v>
                </c:pt>
                <c:pt idx="18">
                  <c:v>14054.3</c:v>
                </c:pt>
                <c:pt idx="19">
                  <c:v>15682.9</c:v>
                </c:pt>
              </c:numCache>
            </c:numRef>
          </c:val>
          <c:smooth val="0"/>
          <c:extLst xmlns:c16r2="http://schemas.microsoft.com/office/drawing/2015/06/chart">
            <c:ext xmlns:c16="http://schemas.microsoft.com/office/drawing/2014/chart" uri="{C3380CC4-5D6E-409C-BE32-E72D297353CC}">
              <c16:uniqueId val="{00000001-8795-8145-8823-047CDB801871}"/>
            </c:ext>
          </c:extLst>
        </c:ser>
        <c:ser>
          <c:idx val="2"/>
          <c:order val="2"/>
          <c:tx>
            <c:strRef>
              <c:f>'Tonnes GBP Market Share'!$L$5</c:f>
              <c:strCache>
                <c:ptCount val="1"/>
                <c:pt idx="0">
                  <c:v>EU27</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numRef>
              <c:f>'Tonnes GBP Market Share'!$H$6:$H$25</c:f>
              <c:numCache>
                <c:formatCode>General</c:formatCode>
                <c:ptCount val="20"/>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pt idx="16">
                  <c:v>2016</c:v>
                </c:pt>
                <c:pt idx="17">
                  <c:v>2017</c:v>
                </c:pt>
                <c:pt idx="18">
                  <c:v>2018</c:v>
                </c:pt>
                <c:pt idx="19">
                  <c:v>2019</c:v>
                </c:pt>
              </c:numCache>
            </c:numRef>
          </c:cat>
          <c:val>
            <c:numRef>
              <c:f>'Tonnes GBP Market Share'!$L$6:$L$25</c:f>
              <c:numCache>
                <c:formatCode>0</c:formatCode>
                <c:ptCount val="20"/>
                <c:pt idx="0">
                  <c:v>7878.6</c:v>
                </c:pt>
                <c:pt idx="1">
                  <c:v>9516</c:v>
                </c:pt>
                <c:pt idx="2">
                  <c:v>8874.6</c:v>
                </c:pt>
                <c:pt idx="3">
                  <c:v>9811.9</c:v>
                </c:pt>
                <c:pt idx="4">
                  <c:v>12915.9</c:v>
                </c:pt>
                <c:pt idx="5">
                  <c:v>10173.9</c:v>
                </c:pt>
                <c:pt idx="6">
                  <c:v>7596</c:v>
                </c:pt>
                <c:pt idx="7">
                  <c:v>8285.9</c:v>
                </c:pt>
                <c:pt idx="8">
                  <c:v>7954.7</c:v>
                </c:pt>
                <c:pt idx="9">
                  <c:v>4796.3999999999996</c:v>
                </c:pt>
                <c:pt idx="10">
                  <c:v>4159.8</c:v>
                </c:pt>
                <c:pt idx="11">
                  <c:v>6084.9</c:v>
                </c:pt>
                <c:pt idx="12">
                  <c:v>8264.4</c:v>
                </c:pt>
                <c:pt idx="13">
                  <c:v>8054.6</c:v>
                </c:pt>
                <c:pt idx="14">
                  <c:v>11469.2</c:v>
                </c:pt>
                <c:pt idx="15">
                  <c:v>11771.8</c:v>
                </c:pt>
                <c:pt idx="16">
                  <c:v>11948.2</c:v>
                </c:pt>
                <c:pt idx="17">
                  <c:v>10796.5</c:v>
                </c:pt>
                <c:pt idx="18">
                  <c:v>10804.4</c:v>
                </c:pt>
                <c:pt idx="19">
                  <c:v>11842.8</c:v>
                </c:pt>
              </c:numCache>
            </c:numRef>
          </c:val>
          <c:smooth val="0"/>
          <c:extLst xmlns:c16r2="http://schemas.microsoft.com/office/drawing/2015/06/chart">
            <c:ext xmlns:c16="http://schemas.microsoft.com/office/drawing/2014/chart" uri="{C3380CC4-5D6E-409C-BE32-E72D297353CC}">
              <c16:uniqueId val="{00000002-8795-8145-8823-047CDB801871}"/>
            </c:ext>
          </c:extLst>
        </c:ser>
        <c:dLbls>
          <c:showLegendKey val="0"/>
          <c:showVal val="0"/>
          <c:showCatName val="0"/>
          <c:showSerName val="0"/>
          <c:showPercent val="0"/>
          <c:showBubbleSize val="0"/>
        </c:dLbls>
        <c:marker val="1"/>
        <c:smooth val="0"/>
        <c:axId val="332285840"/>
        <c:axId val="332286624"/>
      </c:lineChart>
      <c:catAx>
        <c:axId val="332285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86624"/>
        <c:crosses val="autoZero"/>
        <c:auto val="1"/>
        <c:lblAlgn val="ctr"/>
        <c:lblOffset val="100"/>
        <c:noMultiLvlLbl val="0"/>
      </c:catAx>
      <c:valAx>
        <c:axId val="3322866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28584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25400</xdr:colOff>
      <xdr:row>48</xdr:row>
      <xdr:rowOff>12700</xdr:rowOff>
    </xdr:from>
    <xdr:to>
      <xdr:col>10</xdr:col>
      <xdr:colOff>317500</xdr:colOff>
      <xdr:row>68</xdr:row>
      <xdr:rowOff>114300</xdr:rowOff>
    </xdr:to>
    <xdr:graphicFrame macro="">
      <xdr:nvGraphicFramePr>
        <xdr:cNvPr id="5" name="Chart 4">
          <a:extLst>
            <a:ext uri="{FF2B5EF4-FFF2-40B4-BE49-F238E27FC236}">
              <a16:creationId xmlns:a16="http://schemas.microsoft.com/office/drawing/2014/main" xmlns="" id="{DC216F14-053C-8C49-A77A-7172E0F5B8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444500</xdr:colOff>
      <xdr:row>47</xdr:row>
      <xdr:rowOff>177800</xdr:rowOff>
    </xdr:from>
    <xdr:to>
      <xdr:col>18</xdr:col>
      <xdr:colOff>266700</xdr:colOff>
      <xdr:row>68</xdr:row>
      <xdr:rowOff>76200</xdr:rowOff>
    </xdr:to>
    <xdr:graphicFrame macro="">
      <xdr:nvGraphicFramePr>
        <xdr:cNvPr id="6" name="Chart 5">
          <a:extLst>
            <a:ext uri="{FF2B5EF4-FFF2-40B4-BE49-F238E27FC236}">
              <a16:creationId xmlns:a16="http://schemas.microsoft.com/office/drawing/2014/main" xmlns="" id="{20C0A6A0-12EA-7B43-AACE-A557A0027A9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0"/>
  <sheetViews>
    <sheetView zoomScale="60" zoomScaleNormal="60" workbookViewId="0">
      <selection activeCell="AS61" sqref="AS61"/>
    </sheetView>
  </sheetViews>
  <sheetFormatPr defaultColWidth="8.83203125" defaultRowHeight="14.5" x14ac:dyDescent="0.35"/>
  <cols>
    <col min="1" max="16384" width="8.83203125" style="1"/>
  </cols>
  <sheetData>
    <row r="1" spans="1:11" x14ac:dyDescent="0.35">
      <c r="A1" s="12" t="s">
        <v>54</v>
      </c>
    </row>
    <row r="2" spans="1:11" x14ac:dyDescent="0.35">
      <c r="A2" s="14" t="s">
        <v>52</v>
      </c>
    </row>
    <row r="3" spans="1:11" x14ac:dyDescent="0.35">
      <c r="A3" s="1" t="s">
        <v>53</v>
      </c>
      <c r="B3" s="13"/>
    </row>
    <row r="5" spans="1:11" x14ac:dyDescent="0.35">
      <c r="A5" s="1" t="s">
        <v>43</v>
      </c>
      <c r="B5" s="1" t="s">
        <v>42</v>
      </c>
    </row>
    <row r="6" spans="1:11" x14ac:dyDescent="0.35">
      <c r="A6" s="1" t="s">
        <v>41</v>
      </c>
      <c r="B6" s="1" t="s">
        <v>50</v>
      </c>
    </row>
    <row r="7" spans="1:11" x14ac:dyDescent="0.35">
      <c r="A7" s="1" t="s">
        <v>39</v>
      </c>
      <c r="B7" s="1" t="s">
        <v>38</v>
      </c>
    </row>
    <row r="8" spans="1:11" x14ac:dyDescent="0.35">
      <c r="A8" s="11" t="s">
        <v>37</v>
      </c>
    </row>
    <row r="9" spans="1:11" x14ac:dyDescent="0.35">
      <c r="B9" s="1" t="s">
        <v>23</v>
      </c>
      <c r="F9" s="1" t="s">
        <v>49</v>
      </c>
      <c r="H9" s="1" t="s">
        <v>48</v>
      </c>
      <c r="J9" s="1" t="s">
        <v>47</v>
      </c>
    </row>
    <row r="10" spans="1:11" x14ac:dyDescent="0.35">
      <c r="A10" s="10" t="s">
        <v>36</v>
      </c>
      <c r="B10" s="10" t="s">
        <v>35</v>
      </c>
      <c r="C10" s="10" t="s">
        <v>35</v>
      </c>
      <c r="D10" s="10" t="s">
        <v>34</v>
      </c>
      <c r="E10" s="10" t="s">
        <v>34</v>
      </c>
      <c r="F10" s="10" t="s">
        <v>33</v>
      </c>
      <c r="G10" s="10" t="s">
        <v>33</v>
      </c>
      <c r="H10" s="10" t="s">
        <v>32</v>
      </c>
      <c r="I10" s="10" t="s">
        <v>32</v>
      </c>
      <c r="J10" s="10" t="s">
        <v>31</v>
      </c>
      <c r="K10" s="10" t="s">
        <v>31</v>
      </c>
    </row>
    <row r="11" spans="1:11" x14ac:dyDescent="0.35">
      <c r="A11" s="10" t="s">
        <v>27</v>
      </c>
      <c r="B11" s="10" t="s">
        <v>26</v>
      </c>
      <c r="C11" s="10" t="s">
        <v>25</v>
      </c>
      <c r="D11" s="10" t="s">
        <v>26</v>
      </c>
      <c r="E11" s="10" t="s">
        <v>25</v>
      </c>
      <c r="F11" s="10" t="s">
        <v>26</v>
      </c>
      <c r="G11" s="10" t="s">
        <v>25</v>
      </c>
      <c r="H11" s="10" t="s">
        <v>26</v>
      </c>
      <c r="I11" s="10" t="s">
        <v>25</v>
      </c>
      <c r="J11" s="10" t="s">
        <v>26</v>
      </c>
      <c r="K11" s="10" t="s">
        <v>25</v>
      </c>
    </row>
    <row r="12" spans="1:11" x14ac:dyDescent="0.35">
      <c r="A12" s="10" t="s">
        <v>20</v>
      </c>
      <c r="B12" s="8">
        <v>6696</v>
      </c>
      <c r="C12" s="8">
        <v>9</v>
      </c>
      <c r="D12" s="9" t="s">
        <v>0</v>
      </c>
      <c r="E12" s="9" t="s">
        <v>0</v>
      </c>
      <c r="F12" s="8">
        <v>685311</v>
      </c>
      <c r="G12" s="8">
        <v>9438</v>
      </c>
      <c r="H12" s="8">
        <v>779208</v>
      </c>
      <c r="I12" s="8">
        <v>10458</v>
      </c>
      <c r="J12" s="8">
        <v>5700474</v>
      </c>
      <c r="K12" s="8">
        <v>78786</v>
      </c>
    </row>
    <row r="13" spans="1:11" x14ac:dyDescent="0.35">
      <c r="A13" s="10" t="s">
        <v>19</v>
      </c>
      <c r="B13" s="9">
        <v>0</v>
      </c>
      <c r="C13" s="9">
        <v>0</v>
      </c>
      <c r="D13" s="9" t="s">
        <v>0</v>
      </c>
      <c r="E13" s="9" t="s">
        <v>0</v>
      </c>
      <c r="F13" s="8">
        <v>900569</v>
      </c>
      <c r="G13" s="8">
        <v>16263</v>
      </c>
      <c r="H13" s="8">
        <v>969816</v>
      </c>
      <c r="I13" s="8">
        <v>17939</v>
      </c>
      <c r="J13" s="8">
        <v>6579006</v>
      </c>
      <c r="K13" s="8">
        <v>95160</v>
      </c>
    </row>
    <row r="14" spans="1:11" x14ac:dyDescent="0.35">
      <c r="A14" s="10" t="s">
        <v>18</v>
      </c>
      <c r="B14" s="8">
        <v>145311</v>
      </c>
      <c r="C14" s="8">
        <v>702</v>
      </c>
      <c r="D14" s="9" t="s">
        <v>0</v>
      </c>
      <c r="E14" s="9" t="s">
        <v>0</v>
      </c>
      <c r="F14" s="8">
        <v>942389</v>
      </c>
      <c r="G14" s="8">
        <v>15244</v>
      </c>
      <c r="H14" s="8">
        <v>997542</v>
      </c>
      <c r="I14" s="8">
        <v>16006</v>
      </c>
      <c r="J14" s="8">
        <v>6764762</v>
      </c>
      <c r="K14" s="8">
        <v>88746</v>
      </c>
    </row>
    <row r="15" spans="1:11" x14ac:dyDescent="0.35">
      <c r="A15" s="10" t="s">
        <v>17</v>
      </c>
      <c r="B15" s="8">
        <v>7816</v>
      </c>
      <c r="C15" s="8">
        <v>244</v>
      </c>
      <c r="D15" s="9" t="s">
        <v>0</v>
      </c>
      <c r="E15" s="9" t="s">
        <v>0</v>
      </c>
      <c r="F15" s="8">
        <v>1664098</v>
      </c>
      <c r="G15" s="8">
        <v>33798</v>
      </c>
      <c r="H15" s="8">
        <v>1912766</v>
      </c>
      <c r="I15" s="8">
        <v>37848</v>
      </c>
      <c r="J15" s="8">
        <v>6741289</v>
      </c>
      <c r="K15" s="8">
        <v>98119</v>
      </c>
    </row>
    <row r="16" spans="1:11" x14ac:dyDescent="0.35">
      <c r="A16" s="10" t="s">
        <v>16</v>
      </c>
      <c r="B16" s="8">
        <v>85945</v>
      </c>
      <c r="C16" s="8">
        <v>595</v>
      </c>
      <c r="D16" s="9" t="s">
        <v>0</v>
      </c>
      <c r="E16" s="9" t="s">
        <v>0</v>
      </c>
      <c r="F16" s="8">
        <v>1237947</v>
      </c>
      <c r="G16" s="8">
        <v>20438</v>
      </c>
      <c r="H16" s="8">
        <v>1335930</v>
      </c>
      <c r="I16" s="8">
        <v>21667</v>
      </c>
      <c r="J16" s="8">
        <v>10920959</v>
      </c>
      <c r="K16" s="8">
        <v>129159</v>
      </c>
    </row>
    <row r="17" spans="1:11" x14ac:dyDescent="0.35">
      <c r="A17" s="10" t="s">
        <v>15</v>
      </c>
      <c r="B17" s="8">
        <v>119646</v>
      </c>
      <c r="C17" s="8">
        <v>946</v>
      </c>
      <c r="D17" s="9" t="s">
        <v>0</v>
      </c>
      <c r="E17" s="9" t="s">
        <v>0</v>
      </c>
      <c r="F17" s="8">
        <v>2751306</v>
      </c>
      <c r="G17" s="8">
        <v>37004</v>
      </c>
      <c r="H17" s="8">
        <v>2751306</v>
      </c>
      <c r="I17" s="8">
        <v>37004</v>
      </c>
      <c r="J17" s="8">
        <v>10738194</v>
      </c>
      <c r="K17" s="8">
        <v>101739</v>
      </c>
    </row>
    <row r="18" spans="1:11" x14ac:dyDescent="0.35">
      <c r="A18" s="10" t="s">
        <v>14</v>
      </c>
      <c r="B18" s="8">
        <v>1074849</v>
      </c>
      <c r="C18" s="8">
        <v>17997</v>
      </c>
      <c r="D18" s="9" t="s">
        <v>0</v>
      </c>
      <c r="E18" s="9" t="s">
        <v>0</v>
      </c>
      <c r="F18" s="8">
        <v>3877753</v>
      </c>
      <c r="G18" s="8">
        <v>61162</v>
      </c>
      <c r="H18" s="8">
        <v>3981737</v>
      </c>
      <c r="I18" s="8">
        <v>62180</v>
      </c>
      <c r="J18" s="8">
        <v>8198071</v>
      </c>
      <c r="K18" s="8">
        <v>75960</v>
      </c>
    </row>
    <row r="19" spans="1:11" x14ac:dyDescent="0.35">
      <c r="A19" s="10" t="s">
        <v>13</v>
      </c>
      <c r="B19" s="8">
        <v>5540064</v>
      </c>
      <c r="C19" s="8">
        <v>85684</v>
      </c>
      <c r="D19" s="9" t="s">
        <v>0</v>
      </c>
      <c r="E19" s="9" t="s">
        <v>0</v>
      </c>
      <c r="F19" s="8">
        <v>8542426</v>
      </c>
      <c r="G19" s="8">
        <v>130988</v>
      </c>
      <c r="H19" s="8">
        <v>8542426</v>
      </c>
      <c r="I19" s="8">
        <v>130988</v>
      </c>
      <c r="J19" s="8">
        <v>8362347</v>
      </c>
      <c r="K19" s="8">
        <v>82859</v>
      </c>
    </row>
    <row r="20" spans="1:11" x14ac:dyDescent="0.35">
      <c r="A20" s="10" t="s">
        <v>12</v>
      </c>
      <c r="B20" s="8">
        <v>4941692</v>
      </c>
      <c r="C20" s="8">
        <v>59264</v>
      </c>
      <c r="D20" s="9" t="s">
        <v>0</v>
      </c>
      <c r="E20" s="9" t="s">
        <v>0</v>
      </c>
      <c r="F20" s="8">
        <v>6668300</v>
      </c>
      <c r="G20" s="8">
        <v>83051</v>
      </c>
      <c r="H20" s="8">
        <v>6668300</v>
      </c>
      <c r="I20" s="8">
        <v>83051</v>
      </c>
      <c r="J20" s="8">
        <v>9422533</v>
      </c>
      <c r="K20" s="8">
        <v>79547</v>
      </c>
    </row>
    <row r="21" spans="1:11" x14ac:dyDescent="0.35">
      <c r="A21" s="10" t="s">
        <v>11</v>
      </c>
      <c r="B21" s="8">
        <v>69252</v>
      </c>
      <c r="C21" s="8">
        <v>780</v>
      </c>
      <c r="D21" s="9" t="s">
        <v>0</v>
      </c>
      <c r="E21" s="9" t="s">
        <v>0</v>
      </c>
      <c r="F21" s="8">
        <v>3755738</v>
      </c>
      <c r="G21" s="8">
        <v>60062</v>
      </c>
      <c r="H21" s="8">
        <v>3755738</v>
      </c>
      <c r="I21" s="8">
        <v>60062</v>
      </c>
      <c r="J21" s="8">
        <v>5602914</v>
      </c>
      <c r="K21" s="8">
        <v>47964</v>
      </c>
    </row>
    <row r="22" spans="1:11" x14ac:dyDescent="0.35">
      <c r="A22" s="10" t="s">
        <v>10</v>
      </c>
      <c r="B22" s="8">
        <v>9032</v>
      </c>
      <c r="C22" s="8">
        <v>22</v>
      </c>
      <c r="D22" s="9" t="s">
        <v>0</v>
      </c>
      <c r="E22" s="9" t="s">
        <v>0</v>
      </c>
      <c r="F22" s="8">
        <v>7327612</v>
      </c>
      <c r="G22" s="8">
        <v>101921</v>
      </c>
      <c r="H22" s="8">
        <v>7327612</v>
      </c>
      <c r="I22" s="8">
        <v>101921</v>
      </c>
      <c r="J22" s="8">
        <v>4658186</v>
      </c>
      <c r="K22" s="8">
        <v>41598</v>
      </c>
    </row>
    <row r="23" spans="1:11" x14ac:dyDescent="0.35">
      <c r="A23" s="10" t="s">
        <v>9</v>
      </c>
      <c r="B23" s="8">
        <v>440554</v>
      </c>
      <c r="C23" s="8">
        <v>4490</v>
      </c>
      <c r="D23" s="9" t="s">
        <v>0</v>
      </c>
      <c r="E23" s="9" t="s">
        <v>0</v>
      </c>
      <c r="F23" s="8">
        <v>7461094</v>
      </c>
      <c r="G23" s="8">
        <v>92351</v>
      </c>
      <c r="H23" s="8">
        <v>7461094</v>
      </c>
      <c r="I23" s="8">
        <v>92351</v>
      </c>
      <c r="J23" s="8">
        <v>7112316</v>
      </c>
      <c r="K23" s="8">
        <v>60849</v>
      </c>
    </row>
    <row r="24" spans="1:11" x14ac:dyDescent="0.35">
      <c r="A24" s="10" t="s">
        <v>8</v>
      </c>
      <c r="B24" s="8">
        <v>511499</v>
      </c>
      <c r="C24" s="8">
        <v>5382</v>
      </c>
      <c r="D24" s="9" t="s">
        <v>0</v>
      </c>
      <c r="E24" s="9" t="s">
        <v>0</v>
      </c>
      <c r="F24" s="8">
        <v>7484920</v>
      </c>
      <c r="G24" s="8">
        <v>88721</v>
      </c>
      <c r="H24" s="8">
        <v>7484920</v>
      </c>
      <c r="I24" s="8">
        <v>88721</v>
      </c>
      <c r="J24" s="8">
        <v>9481667</v>
      </c>
      <c r="K24" s="8">
        <v>82644</v>
      </c>
    </row>
    <row r="25" spans="1:11" x14ac:dyDescent="0.35">
      <c r="A25" s="10" t="s">
        <v>7</v>
      </c>
      <c r="B25" s="8">
        <v>308040</v>
      </c>
      <c r="C25" s="8">
        <v>3308</v>
      </c>
      <c r="D25" s="9" t="s">
        <v>0</v>
      </c>
      <c r="E25" s="9" t="s">
        <v>0</v>
      </c>
      <c r="F25" s="8">
        <v>8548414</v>
      </c>
      <c r="G25" s="8">
        <v>109926</v>
      </c>
      <c r="H25" s="8">
        <v>8548414</v>
      </c>
      <c r="I25" s="8">
        <v>109926</v>
      </c>
      <c r="J25" s="8">
        <v>8818471</v>
      </c>
      <c r="K25" s="8">
        <v>80546</v>
      </c>
    </row>
    <row r="26" spans="1:11" x14ac:dyDescent="0.35">
      <c r="A26" s="10" t="s">
        <v>6</v>
      </c>
      <c r="B26" s="8">
        <v>416669</v>
      </c>
      <c r="C26" s="8">
        <v>5342</v>
      </c>
      <c r="D26" s="9" t="s">
        <v>0</v>
      </c>
      <c r="E26" s="9" t="s">
        <v>0</v>
      </c>
      <c r="F26" s="8">
        <v>11230429</v>
      </c>
      <c r="G26" s="8">
        <v>151660</v>
      </c>
      <c r="H26" s="8">
        <v>11230429</v>
      </c>
      <c r="I26" s="8">
        <v>151660</v>
      </c>
      <c r="J26" s="8">
        <v>11395345</v>
      </c>
      <c r="K26" s="8">
        <v>114692</v>
      </c>
    </row>
    <row r="27" spans="1:11" x14ac:dyDescent="0.35">
      <c r="A27" s="10" t="s">
        <v>5</v>
      </c>
      <c r="B27" s="8">
        <v>238168</v>
      </c>
      <c r="C27" s="8">
        <v>3161</v>
      </c>
      <c r="D27" s="9" t="s">
        <v>0</v>
      </c>
      <c r="E27" s="9" t="s">
        <v>0</v>
      </c>
      <c r="F27" s="8">
        <v>10692417</v>
      </c>
      <c r="G27" s="8">
        <v>144808</v>
      </c>
      <c r="H27" s="8">
        <v>10692417</v>
      </c>
      <c r="I27" s="8">
        <v>144808</v>
      </c>
      <c r="J27" s="8">
        <v>12824990</v>
      </c>
      <c r="K27" s="8">
        <v>117718</v>
      </c>
    </row>
    <row r="28" spans="1:11" x14ac:dyDescent="0.35">
      <c r="A28" s="10" t="s">
        <v>4</v>
      </c>
      <c r="B28" s="8">
        <v>522813</v>
      </c>
      <c r="C28" s="8">
        <v>8027</v>
      </c>
      <c r="D28" s="9" t="s">
        <v>0</v>
      </c>
      <c r="E28" s="9" t="s">
        <v>0</v>
      </c>
      <c r="F28" s="8">
        <v>7062729</v>
      </c>
      <c r="G28" s="8">
        <v>122830</v>
      </c>
      <c r="H28" s="8">
        <v>7062729</v>
      </c>
      <c r="I28" s="8">
        <v>122830</v>
      </c>
      <c r="J28" s="8">
        <v>11391298</v>
      </c>
      <c r="K28" s="8">
        <v>119482</v>
      </c>
    </row>
    <row r="29" spans="1:11" x14ac:dyDescent="0.35">
      <c r="A29" s="10" t="s">
        <v>3</v>
      </c>
      <c r="B29" s="8">
        <v>764488</v>
      </c>
      <c r="C29" s="8">
        <v>10238</v>
      </c>
      <c r="D29" s="9" t="s">
        <v>0</v>
      </c>
      <c r="E29" s="9" t="s">
        <v>0</v>
      </c>
      <c r="F29" s="8">
        <v>10342960</v>
      </c>
      <c r="G29" s="8">
        <v>154735</v>
      </c>
      <c r="H29" s="8">
        <v>10342960</v>
      </c>
      <c r="I29" s="8">
        <v>154735</v>
      </c>
      <c r="J29" s="8">
        <v>9127458</v>
      </c>
      <c r="K29" s="8">
        <v>107965</v>
      </c>
    </row>
    <row r="30" spans="1:11" x14ac:dyDescent="0.35">
      <c r="A30" s="10" t="s">
        <v>2</v>
      </c>
      <c r="B30" s="8">
        <v>633441</v>
      </c>
      <c r="C30" s="8">
        <v>8739</v>
      </c>
      <c r="D30" s="9" t="s">
        <v>0</v>
      </c>
      <c r="E30" s="9" t="s">
        <v>0</v>
      </c>
      <c r="F30" s="8">
        <v>10059430</v>
      </c>
      <c r="G30" s="8">
        <v>130283</v>
      </c>
      <c r="H30" s="8">
        <v>10059430</v>
      </c>
      <c r="I30" s="8">
        <v>130283</v>
      </c>
      <c r="J30" s="8">
        <v>9782928</v>
      </c>
      <c r="K30" s="8">
        <v>108044</v>
      </c>
    </row>
    <row r="31" spans="1:11" x14ac:dyDescent="0.35">
      <c r="A31" s="10" t="s">
        <v>1</v>
      </c>
      <c r="B31" s="8">
        <v>637134</v>
      </c>
      <c r="C31" s="8">
        <v>8311</v>
      </c>
      <c r="D31" s="9" t="s">
        <v>0</v>
      </c>
      <c r="E31" s="9" t="s">
        <v>0</v>
      </c>
      <c r="F31" s="8">
        <v>11728580</v>
      </c>
      <c r="G31" s="8">
        <v>159310</v>
      </c>
      <c r="H31" s="8">
        <v>11728580</v>
      </c>
      <c r="I31" s="8">
        <v>159310</v>
      </c>
      <c r="J31" s="8">
        <v>9284286</v>
      </c>
      <c r="K31" s="8">
        <v>118428</v>
      </c>
    </row>
    <row r="34" spans="1:11" x14ac:dyDescent="0.35">
      <c r="A34" s="1" t="s">
        <v>43</v>
      </c>
      <c r="B34" s="1" t="s">
        <v>42</v>
      </c>
    </row>
    <row r="35" spans="1:11" x14ac:dyDescent="0.35">
      <c r="A35" s="1" t="s">
        <v>41</v>
      </c>
      <c r="B35" s="1" t="s">
        <v>40</v>
      </c>
    </row>
    <row r="36" spans="1:11" x14ac:dyDescent="0.35">
      <c r="A36" s="1" t="s">
        <v>39</v>
      </c>
      <c r="B36" s="1" t="s">
        <v>38</v>
      </c>
    </row>
    <row r="37" spans="1:11" x14ac:dyDescent="0.35">
      <c r="A37" s="11" t="s">
        <v>37</v>
      </c>
    </row>
    <row r="39" spans="1:11" x14ac:dyDescent="0.35">
      <c r="A39" s="10" t="s">
        <v>36</v>
      </c>
      <c r="B39" s="10" t="s">
        <v>35</v>
      </c>
      <c r="C39" s="10" t="s">
        <v>35</v>
      </c>
      <c r="D39" s="10" t="s">
        <v>34</v>
      </c>
      <c r="E39" s="10" t="s">
        <v>34</v>
      </c>
      <c r="F39" s="10" t="s">
        <v>33</v>
      </c>
      <c r="G39" s="10" t="s">
        <v>33</v>
      </c>
      <c r="H39" s="10" t="s">
        <v>32</v>
      </c>
      <c r="I39" s="10" t="s">
        <v>32</v>
      </c>
      <c r="J39" s="10" t="s">
        <v>31</v>
      </c>
      <c r="K39" s="10" t="s">
        <v>31</v>
      </c>
    </row>
    <row r="40" spans="1:11" x14ac:dyDescent="0.35">
      <c r="A40" s="10" t="s">
        <v>27</v>
      </c>
      <c r="B40" s="10" t="s">
        <v>26</v>
      </c>
      <c r="C40" s="10" t="s">
        <v>25</v>
      </c>
      <c r="D40" s="10" t="s">
        <v>26</v>
      </c>
      <c r="E40" s="10" t="s">
        <v>25</v>
      </c>
      <c r="F40" s="10" t="s">
        <v>26</v>
      </c>
      <c r="G40" s="10" t="s">
        <v>25</v>
      </c>
      <c r="H40" s="10" t="s">
        <v>26</v>
      </c>
      <c r="I40" s="10" t="s">
        <v>25</v>
      </c>
      <c r="J40" s="10" t="s">
        <v>26</v>
      </c>
      <c r="K40" s="10" t="s">
        <v>25</v>
      </c>
    </row>
    <row r="41" spans="1:11" x14ac:dyDescent="0.35">
      <c r="A41" s="10" t="s">
        <v>20</v>
      </c>
      <c r="B41" s="9">
        <v>0</v>
      </c>
      <c r="C41" s="9">
        <v>0</v>
      </c>
      <c r="D41" s="9" t="s">
        <v>0</v>
      </c>
      <c r="E41" s="9" t="s">
        <v>0</v>
      </c>
      <c r="F41" s="8">
        <v>481103</v>
      </c>
      <c r="G41" s="8">
        <v>1815</v>
      </c>
      <c r="H41" s="8">
        <v>631967</v>
      </c>
      <c r="I41" s="8">
        <v>4486</v>
      </c>
      <c r="J41" s="8">
        <v>1272108</v>
      </c>
      <c r="K41" s="8">
        <v>14597</v>
      </c>
    </row>
    <row r="42" spans="1:11" x14ac:dyDescent="0.35">
      <c r="A42" s="10" t="s">
        <v>19</v>
      </c>
      <c r="B42" s="9">
        <v>0</v>
      </c>
      <c r="C42" s="9">
        <v>0</v>
      </c>
      <c r="D42" s="9" t="s">
        <v>0</v>
      </c>
      <c r="E42" s="9" t="s">
        <v>0</v>
      </c>
      <c r="F42" s="8">
        <v>785628</v>
      </c>
      <c r="G42" s="8">
        <v>3977</v>
      </c>
      <c r="H42" s="8">
        <v>1133177</v>
      </c>
      <c r="I42" s="8">
        <v>8953</v>
      </c>
      <c r="J42" s="8">
        <v>1134290</v>
      </c>
      <c r="K42" s="8">
        <v>10724</v>
      </c>
    </row>
    <row r="43" spans="1:11" x14ac:dyDescent="0.35">
      <c r="A43" s="10" t="s">
        <v>18</v>
      </c>
      <c r="B43" s="8">
        <v>21734</v>
      </c>
      <c r="C43" s="8">
        <v>166</v>
      </c>
      <c r="D43" s="9" t="s">
        <v>0</v>
      </c>
      <c r="E43" s="9" t="s">
        <v>0</v>
      </c>
      <c r="F43" s="8">
        <v>704379</v>
      </c>
      <c r="G43" s="8">
        <v>6424</v>
      </c>
      <c r="H43" s="8">
        <v>885865</v>
      </c>
      <c r="I43" s="8">
        <v>7947</v>
      </c>
      <c r="J43" s="8">
        <v>2472536</v>
      </c>
      <c r="K43" s="8">
        <v>27213</v>
      </c>
    </row>
    <row r="44" spans="1:11" x14ac:dyDescent="0.35">
      <c r="A44" s="10" t="s">
        <v>17</v>
      </c>
      <c r="B44" s="8">
        <v>10213</v>
      </c>
      <c r="C44" s="8">
        <v>30</v>
      </c>
      <c r="D44" s="9" t="s">
        <v>0</v>
      </c>
      <c r="E44" s="9" t="s">
        <v>0</v>
      </c>
      <c r="F44" s="8">
        <v>502766</v>
      </c>
      <c r="G44" s="8">
        <v>7357</v>
      </c>
      <c r="H44" s="8">
        <v>846861</v>
      </c>
      <c r="I44" s="8">
        <v>12381</v>
      </c>
      <c r="J44" s="8">
        <v>3777380</v>
      </c>
      <c r="K44" s="8">
        <v>51560</v>
      </c>
    </row>
    <row r="45" spans="1:11" x14ac:dyDescent="0.35">
      <c r="A45" s="10" t="s">
        <v>16</v>
      </c>
      <c r="B45" s="8">
        <v>61385</v>
      </c>
      <c r="C45" s="8">
        <v>420</v>
      </c>
      <c r="D45" s="9" t="s">
        <v>0</v>
      </c>
      <c r="E45" s="9" t="s">
        <v>0</v>
      </c>
      <c r="F45" s="8">
        <v>1182721</v>
      </c>
      <c r="G45" s="8">
        <v>14064</v>
      </c>
      <c r="H45" s="8">
        <v>1404348</v>
      </c>
      <c r="I45" s="8">
        <v>17255</v>
      </c>
      <c r="J45" s="8">
        <v>5491449</v>
      </c>
      <c r="K45" s="8">
        <v>71489</v>
      </c>
    </row>
    <row r="46" spans="1:11" x14ac:dyDescent="0.35">
      <c r="A46" s="10" t="s">
        <v>15</v>
      </c>
      <c r="B46" s="8">
        <v>287724</v>
      </c>
      <c r="C46" s="8">
        <v>3922</v>
      </c>
      <c r="D46" s="9" t="s">
        <v>0</v>
      </c>
      <c r="E46" s="9" t="s">
        <v>0</v>
      </c>
      <c r="F46" s="8">
        <v>535234</v>
      </c>
      <c r="G46" s="8">
        <v>6163</v>
      </c>
      <c r="H46" s="8">
        <v>561904</v>
      </c>
      <c r="I46" s="8">
        <v>6603</v>
      </c>
      <c r="J46" s="8">
        <v>8992899</v>
      </c>
      <c r="K46" s="8">
        <v>80632</v>
      </c>
    </row>
    <row r="47" spans="1:11" x14ac:dyDescent="0.35">
      <c r="A47" s="10" t="s">
        <v>14</v>
      </c>
      <c r="B47" s="8">
        <v>54186</v>
      </c>
      <c r="C47" s="8">
        <v>818</v>
      </c>
      <c r="D47" s="9" t="s">
        <v>0</v>
      </c>
      <c r="E47" s="9" t="s">
        <v>0</v>
      </c>
      <c r="F47" s="8">
        <v>433832</v>
      </c>
      <c r="G47" s="8">
        <v>4904</v>
      </c>
      <c r="H47" s="8">
        <v>433832</v>
      </c>
      <c r="I47" s="8">
        <v>4904</v>
      </c>
      <c r="J47" s="8">
        <v>9488609</v>
      </c>
      <c r="K47" s="8">
        <v>86377</v>
      </c>
    </row>
    <row r="48" spans="1:11" x14ac:dyDescent="0.35">
      <c r="A48" s="10" t="s">
        <v>13</v>
      </c>
      <c r="B48" s="8">
        <v>169875</v>
      </c>
      <c r="C48" s="8">
        <v>2042</v>
      </c>
      <c r="D48" s="9" t="s">
        <v>0</v>
      </c>
      <c r="E48" s="9" t="s">
        <v>0</v>
      </c>
      <c r="F48" s="8">
        <v>1150182</v>
      </c>
      <c r="G48" s="8">
        <v>14138</v>
      </c>
      <c r="H48" s="8">
        <v>1150182</v>
      </c>
      <c r="I48" s="8">
        <v>14138</v>
      </c>
      <c r="J48" s="8">
        <v>9639811</v>
      </c>
      <c r="K48" s="8">
        <v>90200</v>
      </c>
    </row>
    <row r="49" spans="1:11" x14ac:dyDescent="0.35">
      <c r="A49" s="10" t="s">
        <v>12</v>
      </c>
      <c r="B49" s="8">
        <v>294558</v>
      </c>
      <c r="C49" s="8">
        <v>3105</v>
      </c>
      <c r="D49" s="9" t="s">
        <v>0</v>
      </c>
      <c r="E49" s="9" t="s">
        <v>0</v>
      </c>
      <c r="F49" s="8">
        <v>1057415</v>
      </c>
      <c r="G49" s="8">
        <v>11922</v>
      </c>
      <c r="H49" s="8">
        <v>1057415</v>
      </c>
      <c r="I49" s="8">
        <v>11922</v>
      </c>
      <c r="J49" s="8">
        <v>10661800</v>
      </c>
      <c r="K49" s="8">
        <v>101052</v>
      </c>
    </row>
    <row r="50" spans="1:11" x14ac:dyDescent="0.35">
      <c r="A50" s="10" t="s">
        <v>11</v>
      </c>
      <c r="B50" s="8">
        <v>10285</v>
      </c>
      <c r="C50" s="8">
        <v>165</v>
      </c>
      <c r="D50" s="9" t="s">
        <v>0</v>
      </c>
      <c r="E50" s="9" t="s">
        <v>0</v>
      </c>
      <c r="F50" s="8">
        <v>269279</v>
      </c>
      <c r="G50" s="8">
        <v>4428</v>
      </c>
      <c r="H50" s="8">
        <v>269279</v>
      </c>
      <c r="I50" s="8">
        <v>4428</v>
      </c>
      <c r="J50" s="8">
        <v>7016022</v>
      </c>
      <c r="K50" s="8">
        <v>68786</v>
      </c>
    </row>
    <row r="51" spans="1:11" x14ac:dyDescent="0.35">
      <c r="A51" s="10" t="s">
        <v>10</v>
      </c>
      <c r="B51" s="8">
        <v>513297</v>
      </c>
      <c r="C51" s="8">
        <v>4137</v>
      </c>
      <c r="D51" s="9" t="s">
        <v>0</v>
      </c>
      <c r="E51" s="9" t="s">
        <v>0</v>
      </c>
      <c r="F51" s="8">
        <v>1418258</v>
      </c>
      <c r="G51" s="8">
        <v>15951</v>
      </c>
      <c r="H51" s="8">
        <v>1418258</v>
      </c>
      <c r="I51" s="8">
        <v>15951</v>
      </c>
      <c r="J51" s="8">
        <v>11358339</v>
      </c>
      <c r="K51" s="8">
        <v>106347</v>
      </c>
    </row>
    <row r="52" spans="1:11" x14ac:dyDescent="0.35">
      <c r="A52" s="10" t="s">
        <v>9</v>
      </c>
      <c r="B52" s="8">
        <v>497470</v>
      </c>
      <c r="C52" s="8">
        <v>4313</v>
      </c>
      <c r="D52" s="9" t="s">
        <v>0</v>
      </c>
      <c r="E52" s="9" t="s">
        <v>0</v>
      </c>
      <c r="F52" s="8">
        <v>868032</v>
      </c>
      <c r="G52" s="8">
        <v>6996</v>
      </c>
      <c r="H52" s="8">
        <v>868032</v>
      </c>
      <c r="I52" s="8">
        <v>6996</v>
      </c>
      <c r="J52" s="8">
        <v>10815634</v>
      </c>
      <c r="K52" s="8">
        <v>89077</v>
      </c>
    </row>
    <row r="53" spans="1:11" x14ac:dyDescent="0.35">
      <c r="A53" s="10" t="s">
        <v>8</v>
      </c>
      <c r="B53" s="8">
        <v>772348</v>
      </c>
      <c r="C53" s="8">
        <v>6347</v>
      </c>
      <c r="D53" s="9" t="s">
        <v>0</v>
      </c>
      <c r="E53" s="9" t="s">
        <v>0</v>
      </c>
      <c r="F53" s="8">
        <v>2297291</v>
      </c>
      <c r="G53" s="8">
        <v>20225</v>
      </c>
      <c r="H53" s="8">
        <v>2297291</v>
      </c>
      <c r="I53" s="8">
        <v>20225</v>
      </c>
      <c r="J53" s="8">
        <v>11454493</v>
      </c>
      <c r="K53" s="8">
        <v>88568</v>
      </c>
    </row>
    <row r="54" spans="1:11" x14ac:dyDescent="0.35">
      <c r="A54" s="10" t="s">
        <v>7</v>
      </c>
      <c r="B54" s="8">
        <v>524695</v>
      </c>
      <c r="C54" s="8">
        <v>4951</v>
      </c>
      <c r="D54" s="9" t="s">
        <v>0</v>
      </c>
      <c r="E54" s="9" t="s">
        <v>0</v>
      </c>
      <c r="F54" s="8">
        <v>2650710</v>
      </c>
      <c r="G54" s="8">
        <v>29582</v>
      </c>
      <c r="H54" s="8">
        <v>2650710</v>
      </c>
      <c r="I54" s="8">
        <v>29582</v>
      </c>
      <c r="J54" s="8">
        <v>9479298</v>
      </c>
      <c r="K54" s="8">
        <v>78255</v>
      </c>
    </row>
    <row r="55" spans="1:11" x14ac:dyDescent="0.35">
      <c r="A55" s="10" t="s">
        <v>6</v>
      </c>
      <c r="B55" s="8">
        <v>896686</v>
      </c>
      <c r="C55" s="8">
        <v>7581</v>
      </c>
      <c r="D55" s="9" t="s">
        <v>0</v>
      </c>
      <c r="E55" s="9" t="s">
        <v>0</v>
      </c>
      <c r="F55" s="8">
        <v>2267458</v>
      </c>
      <c r="G55" s="8">
        <v>21191</v>
      </c>
      <c r="H55" s="8">
        <v>2267458</v>
      </c>
      <c r="I55" s="8">
        <v>21191</v>
      </c>
      <c r="J55" s="8">
        <v>7440206</v>
      </c>
      <c r="K55" s="8">
        <v>61243</v>
      </c>
    </row>
    <row r="56" spans="1:11" x14ac:dyDescent="0.35">
      <c r="A56" s="10" t="s">
        <v>5</v>
      </c>
      <c r="B56" s="8">
        <v>734987</v>
      </c>
      <c r="C56" s="8">
        <v>6624</v>
      </c>
      <c r="D56" s="9" t="s">
        <v>0</v>
      </c>
      <c r="E56" s="9" t="s">
        <v>0</v>
      </c>
      <c r="F56" s="8">
        <v>1642493</v>
      </c>
      <c r="G56" s="8">
        <v>16853</v>
      </c>
      <c r="H56" s="8">
        <v>1642493</v>
      </c>
      <c r="I56" s="8">
        <v>16853</v>
      </c>
      <c r="J56" s="8">
        <v>8951013</v>
      </c>
      <c r="K56" s="8">
        <v>80104</v>
      </c>
    </row>
    <row r="57" spans="1:11" x14ac:dyDescent="0.35">
      <c r="A57" s="10" t="s">
        <v>4</v>
      </c>
      <c r="B57" s="8">
        <v>465293</v>
      </c>
      <c r="C57" s="8">
        <v>4416</v>
      </c>
      <c r="D57" s="9" t="s">
        <v>0</v>
      </c>
      <c r="E57" s="9" t="s">
        <v>0</v>
      </c>
      <c r="F57" s="8">
        <v>992613</v>
      </c>
      <c r="G57" s="8">
        <v>12542</v>
      </c>
      <c r="H57" s="8">
        <v>992613</v>
      </c>
      <c r="I57" s="8">
        <v>12542</v>
      </c>
      <c r="J57" s="8">
        <v>15908666</v>
      </c>
      <c r="K57" s="8">
        <v>145231</v>
      </c>
    </row>
    <row r="58" spans="1:11" x14ac:dyDescent="0.35">
      <c r="A58" s="10" t="s">
        <v>3</v>
      </c>
      <c r="B58" s="8">
        <v>991994</v>
      </c>
      <c r="C58" s="8">
        <v>13944</v>
      </c>
      <c r="D58" s="9" t="s">
        <v>0</v>
      </c>
      <c r="E58" s="9" t="s">
        <v>0</v>
      </c>
      <c r="F58" s="8">
        <v>2504183</v>
      </c>
      <c r="G58" s="8">
        <v>32905</v>
      </c>
      <c r="H58" s="8">
        <v>2504183</v>
      </c>
      <c r="I58" s="8">
        <v>32905</v>
      </c>
      <c r="J58" s="8">
        <v>8985881</v>
      </c>
      <c r="K58" s="8">
        <v>93622</v>
      </c>
    </row>
    <row r="59" spans="1:11" x14ac:dyDescent="0.35">
      <c r="A59" s="10" t="s">
        <v>2</v>
      </c>
      <c r="B59" s="8">
        <v>559924</v>
      </c>
      <c r="C59" s="8">
        <v>6755</v>
      </c>
      <c r="D59" s="9" t="s">
        <v>0</v>
      </c>
      <c r="E59" s="9" t="s">
        <v>0</v>
      </c>
      <c r="F59" s="8">
        <v>2073653</v>
      </c>
      <c r="G59" s="8">
        <v>25754</v>
      </c>
      <c r="H59" s="8">
        <v>2073653</v>
      </c>
      <c r="I59" s="8">
        <v>25754</v>
      </c>
      <c r="J59" s="8">
        <v>6675783</v>
      </c>
      <c r="K59" s="8">
        <v>63737</v>
      </c>
    </row>
    <row r="60" spans="1:11" x14ac:dyDescent="0.35">
      <c r="A60" s="10" t="s">
        <v>1</v>
      </c>
      <c r="B60" s="8">
        <v>425063</v>
      </c>
      <c r="C60" s="8">
        <v>4070</v>
      </c>
      <c r="D60" s="9" t="s">
        <v>0</v>
      </c>
      <c r="E60" s="9" t="s">
        <v>0</v>
      </c>
      <c r="F60" s="8">
        <v>1017435</v>
      </c>
      <c r="G60" s="8">
        <v>9900</v>
      </c>
      <c r="H60" s="8">
        <v>1017435</v>
      </c>
      <c r="I60" s="8">
        <v>9900</v>
      </c>
      <c r="J60" s="8">
        <v>4273943</v>
      </c>
      <c r="K60" s="8">
        <v>34091</v>
      </c>
    </row>
  </sheetData>
  <hyperlinks>
    <hyperlink ref="A8" location="'TOC'!A3" display="Back to TOC"/>
    <hyperlink ref="A37" location="'TOC'!A4" display="Back to TO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tabSelected="1" zoomScaleNormal="100" workbookViewId="0">
      <selection activeCell="P29" sqref="P29"/>
    </sheetView>
  </sheetViews>
  <sheetFormatPr defaultColWidth="8.83203125" defaultRowHeight="14.5" x14ac:dyDescent="0.35"/>
  <cols>
    <col min="1" max="1" width="8.83203125" style="1"/>
    <col min="2" max="2" width="9" style="1" bestFit="1" customWidth="1"/>
    <col min="3" max="3" width="9.1640625" style="1" bestFit="1" customWidth="1"/>
    <col min="4" max="4" width="9" style="1" bestFit="1" customWidth="1"/>
    <col min="5" max="6" width="9.1640625" style="1" bestFit="1" customWidth="1"/>
    <col min="7" max="7" width="8.83203125" style="1"/>
    <col min="8" max="8" width="9" style="1" bestFit="1" customWidth="1"/>
    <col min="9" max="9" width="12" style="1" customWidth="1"/>
    <col min="10" max="10" width="13.1640625" style="1" customWidth="1"/>
    <col min="11" max="11" width="12.83203125" style="1" customWidth="1"/>
    <col min="12" max="12" width="13.1640625" style="1" customWidth="1"/>
    <col min="13" max="13" width="9" style="1" bestFit="1" customWidth="1"/>
    <col min="14" max="14" width="8.83203125" style="1" customWidth="1"/>
    <col min="15" max="15" width="19.6640625" style="1" customWidth="1"/>
    <col min="16" max="16" width="14.83203125" style="1" customWidth="1"/>
    <col min="17" max="17" width="16.5" style="1" customWidth="1"/>
    <col min="18" max="18" width="12.1640625" style="1" customWidth="1"/>
    <col min="19" max="16384" width="8.83203125" style="1"/>
  </cols>
  <sheetData>
    <row r="1" spans="1:15" x14ac:dyDescent="0.35">
      <c r="A1" s="19" t="s">
        <v>58</v>
      </c>
      <c r="D1" s="1" t="s">
        <v>59</v>
      </c>
    </row>
    <row r="2" spans="1:15" x14ac:dyDescent="0.35">
      <c r="A2" s="15"/>
    </row>
    <row r="3" spans="1:15" x14ac:dyDescent="0.35">
      <c r="A3" s="15"/>
      <c r="B3" s="18" t="s">
        <v>46</v>
      </c>
      <c r="C3" s="18"/>
      <c r="D3" s="18"/>
      <c r="E3" s="18"/>
      <c r="F3" s="18"/>
      <c r="G3" s="18"/>
      <c r="H3" s="18" t="s">
        <v>45</v>
      </c>
    </row>
    <row r="4" spans="1:15" x14ac:dyDescent="0.35">
      <c r="A4" s="15"/>
      <c r="B4" s="12"/>
      <c r="O4" s="33" t="s">
        <v>61</v>
      </c>
    </row>
    <row r="5" spans="1:15" x14ac:dyDescent="0.35">
      <c r="A5" s="15"/>
      <c r="C5" s="20" t="s">
        <v>24</v>
      </c>
      <c r="D5" s="20" t="s">
        <v>23</v>
      </c>
      <c r="E5" s="20" t="s">
        <v>22</v>
      </c>
      <c r="F5" s="20" t="s">
        <v>21</v>
      </c>
      <c r="G5" s="20"/>
      <c r="H5" s="30"/>
      <c r="I5" s="30" t="s">
        <v>24</v>
      </c>
      <c r="J5" s="30" t="s">
        <v>23</v>
      </c>
      <c r="K5" s="30" t="s">
        <v>22</v>
      </c>
      <c r="L5" s="30" t="s">
        <v>21</v>
      </c>
    </row>
    <row r="6" spans="1:15" x14ac:dyDescent="0.35">
      <c r="A6" s="15"/>
      <c r="B6" s="1">
        <v>2000</v>
      </c>
      <c r="C6" s="7">
        <v>11253</v>
      </c>
      <c r="D6" s="7">
        <v>9</v>
      </c>
      <c r="E6" s="7">
        <v>11244</v>
      </c>
      <c r="F6" s="7">
        <v>78786</v>
      </c>
      <c r="H6" s="28">
        <v>2000</v>
      </c>
      <c r="I6" s="31">
        <v>1125.3</v>
      </c>
      <c r="J6" s="31">
        <v>0.9</v>
      </c>
      <c r="K6" s="31">
        <v>1124.4000000000001</v>
      </c>
      <c r="L6" s="31">
        <v>7878.6</v>
      </c>
    </row>
    <row r="7" spans="1:15" x14ac:dyDescent="0.35">
      <c r="A7" s="15"/>
      <c r="B7" s="1">
        <v>2001</v>
      </c>
      <c r="C7" s="7">
        <v>20240</v>
      </c>
      <c r="D7" s="7">
        <v>0</v>
      </c>
      <c r="E7" s="7">
        <v>20240</v>
      </c>
      <c r="F7" s="7">
        <v>95160</v>
      </c>
      <c r="H7" s="28">
        <v>2001</v>
      </c>
      <c r="I7" s="31">
        <v>2024</v>
      </c>
      <c r="J7" s="31">
        <v>0</v>
      </c>
      <c r="K7" s="31">
        <v>2024</v>
      </c>
      <c r="L7" s="31">
        <v>9516</v>
      </c>
    </row>
    <row r="8" spans="1:15" x14ac:dyDescent="0.35">
      <c r="A8" s="15"/>
      <c r="B8" s="1">
        <v>2002</v>
      </c>
      <c r="C8" s="7">
        <v>21668</v>
      </c>
      <c r="D8" s="7">
        <v>868</v>
      </c>
      <c r="E8" s="7">
        <v>20800</v>
      </c>
      <c r="F8" s="7">
        <v>88746</v>
      </c>
      <c r="H8" s="28">
        <v>2002</v>
      </c>
      <c r="I8" s="31">
        <v>2166.8000000000002</v>
      </c>
      <c r="J8" s="31">
        <v>86.8</v>
      </c>
      <c r="K8" s="31">
        <v>2080</v>
      </c>
      <c r="L8" s="31">
        <v>8874.6</v>
      </c>
    </row>
    <row r="9" spans="1:15" x14ac:dyDescent="0.35">
      <c r="A9" s="15"/>
      <c r="B9" s="1">
        <v>2003</v>
      </c>
      <c r="C9" s="7">
        <v>41155</v>
      </c>
      <c r="D9" s="7">
        <v>274</v>
      </c>
      <c r="E9" s="7">
        <v>40881</v>
      </c>
      <c r="F9" s="7">
        <v>98119</v>
      </c>
      <c r="H9" s="28">
        <v>2003</v>
      </c>
      <c r="I9" s="31">
        <v>4115.5</v>
      </c>
      <c r="J9" s="31">
        <v>27.4</v>
      </c>
      <c r="K9" s="31">
        <v>4088.1</v>
      </c>
      <c r="L9" s="31">
        <v>9811.9</v>
      </c>
    </row>
    <row r="10" spans="1:15" x14ac:dyDescent="0.35">
      <c r="A10" s="15"/>
      <c r="B10" s="1">
        <v>2004</v>
      </c>
      <c r="C10" s="7">
        <v>34502</v>
      </c>
      <c r="D10" s="7">
        <v>1015</v>
      </c>
      <c r="E10" s="7">
        <v>33487</v>
      </c>
      <c r="F10" s="7">
        <v>129159</v>
      </c>
      <c r="H10" s="28">
        <v>2004</v>
      </c>
      <c r="I10" s="31">
        <v>3450.2</v>
      </c>
      <c r="J10" s="31">
        <v>101.5</v>
      </c>
      <c r="K10" s="31">
        <v>3348.7</v>
      </c>
      <c r="L10" s="31">
        <v>12915.9</v>
      </c>
    </row>
    <row r="11" spans="1:15" x14ac:dyDescent="0.35">
      <c r="A11" s="15"/>
      <c r="B11" s="1">
        <v>2005</v>
      </c>
      <c r="C11" s="7">
        <v>43167</v>
      </c>
      <c r="D11" s="7">
        <v>4868</v>
      </c>
      <c r="E11" s="7">
        <v>38299</v>
      </c>
      <c r="F11" s="7">
        <v>101739</v>
      </c>
      <c r="H11" s="28">
        <v>2005</v>
      </c>
      <c r="I11" s="31">
        <v>4316.7</v>
      </c>
      <c r="J11" s="31">
        <v>486.8</v>
      </c>
      <c r="K11" s="31">
        <v>3829.9</v>
      </c>
      <c r="L11" s="31">
        <v>10173.9</v>
      </c>
    </row>
    <row r="12" spans="1:15" x14ac:dyDescent="0.35">
      <c r="A12" s="15"/>
      <c r="B12" s="1">
        <v>2006</v>
      </c>
      <c r="C12" s="7">
        <v>66066</v>
      </c>
      <c r="D12" s="7">
        <v>18815</v>
      </c>
      <c r="E12" s="7">
        <v>47251</v>
      </c>
      <c r="F12" s="7">
        <v>75960</v>
      </c>
      <c r="H12" s="28">
        <v>2006</v>
      </c>
      <c r="I12" s="31">
        <v>6606.6</v>
      </c>
      <c r="J12" s="31">
        <v>1881.5</v>
      </c>
      <c r="K12" s="31">
        <v>4725.1000000000004</v>
      </c>
      <c r="L12" s="31">
        <v>7596</v>
      </c>
    </row>
    <row r="13" spans="1:15" x14ac:dyDescent="0.35">
      <c r="A13" s="15"/>
      <c r="B13" s="1">
        <v>2007</v>
      </c>
      <c r="C13" s="7">
        <v>145126</v>
      </c>
      <c r="D13" s="7">
        <v>87726</v>
      </c>
      <c r="E13" s="7">
        <v>57400</v>
      </c>
      <c r="F13" s="7">
        <v>82859</v>
      </c>
      <c r="H13" s="28">
        <v>2007</v>
      </c>
      <c r="I13" s="31">
        <v>14512.6</v>
      </c>
      <c r="J13" s="31">
        <v>8772.6</v>
      </c>
      <c r="K13" s="31">
        <v>5740</v>
      </c>
      <c r="L13" s="31">
        <v>8285.9</v>
      </c>
    </row>
    <row r="14" spans="1:15" x14ac:dyDescent="0.35">
      <c r="A14" s="15"/>
      <c r="B14" s="1">
        <v>2008</v>
      </c>
      <c r="C14" s="7">
        <v>94973</v>
      </c>
      <c r="D14" s="7">
        <v>62369</v>
      </c>
      <c r="E14" s="7">
        <v>32604</v>
      </c>
      <c r="F14" s="7">
        <v>79547</v>
      </c>
      <c r="H14" s="28">
        <v>2008</v>
      </c>
      <c r="I14" s="31">
        <v>9497.2999999999993</v>
      </c>
      <c r="J14" s="31">
        <v>6236.9</v>
      </c>
      <c r="K14" s="31">
        <v>3260.4</v>
      </c>
      <c r="L14" s="31">
        <v>7954.7</v>
      </c>
    </row>
    <row r="15" spans="1:15" x14ac:dyDescent="0.35">
      <c r="A15" s="15"/>
      <c r="B15" s="1">
        <v>2009</v>
      </c>
      <c r="C15" s="7">
        <v>64490</v>
      </c>
      <c r="D15" s="7">
        <v>945</v>
      </c>
      <c r="E15" s="7">
        <v>63545</v>
      </c>
      <c r="F15" s="7">
        <v>47964</v>
      </c>
      <c r="H15" s="28">
        <v>2009</v>
      </c>
      <c r="I15" s="31">
        <v>6449</v>
      </c>
      <c r="J15" s="31">
        <v>94.5</v>
      </c>
      <c r="K15" s="31">
        <v>6354.5</v>
      </c>
      <c r="L15" s="31">
        <v>4796.3999999999996</v>
      </c>
    </row>
    <row r="16" spans="1:15" x14ac:dyDescent="0.35">
      <c r="A16" s="15"/>
      <c r="B16" s="1">
        <v>2010</v>
      </c>
      <c r="C16" s="7">
        <v>117872</v>
      </c>
      <c r="D16" s="7">
        <v>4159</v>
      </c>
      <c r="E16" s="7">
        <v>113713</v>
      </c>
      <c r="F16" s="7">
        <v>41598</v>
      </c>
      <c r="H16" s="28">
        <v>2010</v>
      </c>
      <c r="I16" s="31">
        <v>11787.2</v>
      </c>
      <c r="J16" s="31">
        <v>415.9</v>
      </c>
      <c r="K16" s="31">
        <v>11371.3</v>
      </c>
      <c r="L16" s="31">
        <v>4159.8</v>
      </c>
    </row>
    <row r="17" spans="1:18" x14ac:dyDescent="0.35">
      <c r="A17" s="15"/>
      <c r="B17" s="1">
        <v>2011</v>
      </c>
      <c r="C17" s="7">
        <v>99347</v>
      </c>
      <c r="D17" s="7">
        <v>8803</v>
      </c>
      <c r="E17" s="7">
        <v>90544</v>
      </c>
      <c r="F17" s="7">
        <v>60849</v>
      </c>
      <c r="H17" s="28">
        <v>2011</v>
      </c>
      <c r="I17" s="31">
        <v>9934.7000000000007</v>
      </c>
      <c r="J17" s="31">
        <v>880.3</v>
      </c>
      <c r="K17" s="31">
        <v>9054.4</v>
      </c>
      <c r="L17" s="31">
        <v>6084.9</v>
      </c>
    </row>
    <row r="18" spans="1:18" x14ac:dyDescent="0.35">
      <c r="A18" s="15"/>
      <c r="B18" s="1">
        <v>2012</v>
      </c>
      <c r="C18" s="7">
        <v>108946</v>
      </c>
      <c r="D18" s="7">
        <v>11729</v>
      </c>
      <c r="E18" s="7">
        <v>97217</v>
      </c>
      <c r="F18" s="7">
        <v>82644</v>
      </c>
      <c r="H18" s="28">
        <v>2012</v>
      </c>
      <c r="I18" s="31">
        <v>10894.6</v>
      </c>
      <c r="J18" s="31">
        <v>1172.9000000000001</v>
      </c>
      <c r="K18" s="31">
        <v>9721.7000000000007</v>
      </c>
      <c r="L18" s="31">
        <v>8264.4</v>
      </c>
    </row>
    <row r="19" spans="1:18" x14ac:dyDescent="0.35">
      <c r="A19" s="15"/>
      <c r="B19" s="1">
        <v>2013</v>
      </c>
      <c r="C19" s="7">
        <v>139508</v>
      </c>
      <c r="D19" s="7">
        <v>8259</v>
      </c>
      <c r="E19" s="7">
        <v>131249</v>
      </c>
      <c r="F19" s="7">
        <v>80546</v>
      </c>
      <c r="H19" s="28">
        <v>2013</v>
      </c>
      <c r="I19" s="31">
        <v>13950.8</v>
      </c>
      <c r="J19" s="31">
        <v>825.9</v>
      </c>
      <c r="K19" s="31">
        <v>13124.9</v>
      </c>
      <c r="L19" s="31">
        <v>8054.6</v>
      </c>
    </row>
    <row r="20" spans="1:18" x14ac:dyDescent="0.35">
      <c r="A20" s="15"/>
      <c r="B20" s="1">
        <v>2014</v>
      </c>
      <c r="C20" s="7">
        <v>172851</v>
      </c>
      <c r="D20" s="7">
        <v>12923</v>
      </c>
      <c r="E20" s="7">
        <v>159928</v>
      </c>
      <c r="F20" s="7">
        <v>114692</v>
      </c>
      <c r="H20" s="28">
        <v>2014</v>
      </c>
      <c r="I20" s="31">
        <v>17285.099999999999</v>
      </c>
      <c r="J20" s="31">
        <v>1292.3</v>
      </c>
      <c r="K20" s="31">
        <v>15992.8</v>
      </c>
      <c r="L20" s="31">
        <v>11469.2</v>
      </c>
    </row>
    <row r="21" spans="1:18" x14ac:dyDescent="0.35">
      <c r="A21" s="15"/>
      <c r="B21" s="1">
        <v>2015</v>
      </c>
      <c r="C21" s="7">
        <v>161661</v>
      </c>
      <c r="D21" s="7">
        <v>9785</v>
      </c>
      <c r="E21" s="7">
        <v>151876</v>
      </c>
      <c r="F21" s="7">
        <v>117718</v>
      </c>
      <c r="H21" s="28">
        <v>2015</v>
      </c>
      <c r="I21" s="31">
        <v>16166.1</v>
      </c>
      <c r="J21" s="31">
        <v>978.5</v>
      </c>
      <c r="K21" s="31">
        <v>15187.6</v>
      </c>
      <c r="L21" s="31">
        <v>11771.8</v>
      </c>
    </row>
    <row r="22" spans="1:18" x14ac:dyDescent="0.35">
      <c r="A22" s="15"/>
      <c r="B22" s="1">
        <v>2016</v>
      </c>
      <c r="C22" s="7">
        <v>135372</v>
      </c>
      <c r="D22" s="7">
        <v>12443</v>
      </c>
      <c r="E22" s="7">
        <v>122929</v>
      </c>
      <c r="F22" s="7">
        <v>119482</v>
      </c>
      <c r="H22" s="28">
        <v>2016</v>
      </c>
      <c r="I22" s="31">
        <v>13537.2</v>
      </c>
      <c r="J22" s="31">
        <v>1244.3</v>
      </c>
      <c r="K22" s="31">
        <v>12292.9</v>
      </c>
      <c r="L22" s="31">
        <v>11948.2</v>
      </c>
    </row>
    <row r="23" spans="1:18" x14ac:dyDescent="0.35">
      <c r="A23" s="15"/>
      <c r="B23" s="1">
        <v>2017</v>
      </c>
      <c r="C23" s="7">
        <v>187640</v>
      </c>
      <c r="D23" s="7">
        <v>24182</v>
      </c>
      <c r="E23" s="7">
        <v>163458</v>
      </c>
      <c r="F23" s="7">
        <v>107965</v>
      </c>
      <c r="H23" s="28">
        <v>2017</v>
      </c>
      <c r="I23" s="31">
        <v>18764</v>
      </c>
      <c r="J23" s="31">
        <v>2418.1999999999998</v>
      </c>
      <c r="K23" s="31">
        <v>16345.8</v>
      </c>
      <c r="L23" s="31">
        <v>10796.5</v>
      </c>
    </row>
    <row r="24" spans="1:18" x14ac:dyDescent="0.35">
      <c r="A24" s="15"/>
      <c r="B24" s="1">
        <v>2018</v>
      </c>
      <c r="C24" s="7">
        <v>156037</v>
      </c>
      <c r="D24" s="7">
        <v>15494</v>
      </c>
      <c r="E24" s="7">
        <v>140543</v>
      </c>
      <c r="F24" s="7">
        <v>108044</v>
      </c>
      <c r="H24" s="28">
        <v>2018</v>
      </c>
      <c r="I24" s="31">
        <v>15603.7</v>
      </c>
      <c r="J24" s="31">
        <v>1549.4</v>
      </c>
      <c r="K24" s="31">
        <v>14054.3</v>
      </c>
      <c r="L24" s="31">
        <v>10804.4</v>
      </c>
    </row>
    <row r="25" spans="1:18" x14ac:dyDescent="0.35">
      <c r="A25" s="15"/>
      <c r="B25" s="1">
        <v>2019</v>
      </c>
      <c r="C25" s="7">
        <v>169210</v>
      </c>
      <c r="D25" s="7">
        <v>12381</v>
      </c>
      <c r="E25" s="7">
        <v>156829</v>
      </c>
      <c r="F25" s="7">
        <v>118428</v>
      </c>
      <c r="H25" s="28">
        <v>2019</v>
      </c>
      <c r="I25" s="31">
        <v>16921</v>
      </c>
      <c r="J25" s="31">
        <v>1238.0999999999999</v>
      </c>
      <c r="K25" s="31">
        <v>15682.9</v>
      </c>
      <c r="L25" s="31">
        <v>11842.8</v>
      </c>
    </row>
    <row r="26" spans="1:18" x14ac:dyDescent="0.35">
      <c r="A26" s="15"/>
    </row>
    <row r="27" spans="1:18" x14ac:dyDescent="0.35">
      <c r="A27" s="15"/>
      <c r="B27" s="18" t="s">
        <v>30</v>
      </c>
      <c r="C27" s="18"/>
      <c r="D27" s="18"/>
      <c r="E27" s="18"/>
      <c r="F27" s="18"/>
      <c r="G27" s="18"/>
      <c r="H27" s="18" t="s">
        <v>29</v>
      </c>
      <c r="I27" s="18"/>
      <c r="J27" s="18"/>
      <c r="K27" s="18"/>
      <c r="L27" s="22" t="s">
        <v>51</v>
      </c>
      <c r="M27" s="22"/>
      <c r="N27" s="18"/>
      <c r="O27" s="18" t="s">
        <v>28</v>
      </c>
    </row>
    <row r="28" spans="1:18" x14ac:dyDescent="0.35">
      <c r="A28" s="15"/>
      <c r="C28" s="21" t="s">
        <v>24</v>
      </c>
      <c r="D28" s="21" t="s">
        <v>23</v>
      </c>
      <c r="E28" s="21" t="s">
        <v>22</v>
      </c>
      <c r="F28" s="21" t="s">
        <v>21</v>
      </c>
      <c r="G28" s="21"/>
      <c r="H28" s="21"/>
      <c r="I28" s="21" t="s">
        <v>23</v>
      </c>
      <c r="J28" s="21" t="s">
        <v>22</v>
      </c>
      <c r="K28" s="21" t="s">
        <v>21</v>
      </c>
      <c r="L28" s="23"/>
      <c r="M28" s="24"/>
      <c r="N28" s="21"/>
      <c r="O28" s="27"/>
      <c r="P28" s="27" t="s">
        <v>23</v>
      </c>
      <c r="Q28" s="27" t="s">
        <v>22</v>
      </c>
      <c r="R28" s="27" t="s">
        <v>21</v>
      </c>
    </row>
    <row r="29" spans="1:18" x14ac:dyDescent="0.35">
      <c r="A29" s="15"/>
      <c r="B29" s="1">
        <v>2003</v>
      </c>
      <c r="C29" s="7">
        <v>2166864</v>
      </c>
      <c r="D29" s="7">
        <v>18029</v>
      </c>
      <c r="E29" s="7">
        <v>2148835</v>
      </c>
      <c r="F29" s="7">
        <v>3777380</v>
      </c>
      <c r="H29" s="1">
        <v>2003</v>
      </c>
      <c r="I29" s="6">
        <v>657.99270072992704</v>
      </c>
      <c r="J29" s="6">
        <v>525.63171155304417</v>
      </c>
      <c r="K29" s="6">
        <v>384.97946371243086</v>
      </c>
      <c r="L29" s="25">
        <v>37986</v>
      </c>
      <c r="M29" s="26">
        <v>1.443022</v>
      </c>
      <c r="O29" s="28">
        <v>2003</v>
      </c>
      <c r="P29" s="29">
        <f>I29/M29</f>
        <v>455.98244567991827</v>
      </c>
      <c r="Q29" s="29">
        <f>J29/M29</f>
        <v>364.25758689267673</v>
      </c>
      <c r="R29" s="29">
        <f>K29/M29</f>
        <v>266.78696770557264</v>
      </c>
    </row>
    <row r="30" spans="1:18" x14ac:dyDescent="0.35">
      <c r="A30" s="15"/>
      <c r="B30" s="1">
        <v>2004</v>
      </c>
      <c r="C30" s="7">
        <v>2420668</v>
      </c>
      <c r="D30" s="7">
        <v>147330</v>
      </c>
      <c r="E30" s="7">
        <v>2273338</v>
      </c>
      <c r="F30" s="7">
        <v>5491449</v>
      </c>
      <c r="H30" s="1">
        <v>2004</v>
      </c>
      <c r="I30" s="6">
        <v>1451.5270935960591</v>
      </c>
      <c r="J30" s="6">
        <v>678.87180099740203</v>
      </c>
      <c r="K30" s="6">
        <v>425.1696745871368</v>
      </c>
      <c r="L30" s="25">
        <v>38352</v>
      </c>
      <c r="M30" s="26">
        <v>1.4740359999999999</v>
      </c>
      <c r="O30" s="28">
        <v>2004</v>
      </c>
      <c r="P30" s="29">
        <f t="shared" ref="P30:P45" si="0">I30/M30</f>
        <v>984.72974445404259</v>
      </c>
      <c r="Q30" s="29">
        <f t="shared" ref="Q30:Q45" si="1">J30/M30</f>
        <v>460.55306722319</v>
      </c>
      <c r="R30" s="29">
        <f t="shared" ref="R30:R45" si="2">K30/M30</f>
        <v>288.4391389268219</v>
      </c>
    </row>
    <row r="31" spans="1:18" x14ac:dyDescent="0.35">
      <c r="A31" s="15"/>
      <c r="B31" s="1">
        <v>2005</v>
      </c>
      <c r="C31" s="7">
        <v>3286540</v>
      </c>
      <c r="D31" s="7">
        <v>407370</v>
      </c>
      <c r="E31" s="7">
        <v>2879170</v>
      </c>
      <c r="F31" s="7">
        <v>8992899</v>
      </c>
      <c r="H31" s="1">
        <v>2005</v>
      </c>
      <c r="I31" s="6">
        <v>836.8323746918652</v>
      </c>
      <c r="J31" s="6">
        <v>751.76114258857933</v>
      </c>
      <c r="K31" s="6">
        <v>883.91855630584143</v>
      </c>
      <c r="L31" s="25">
        <v>38717</v>
      </c>
      <c r="M31" s="26">
        <v>1.4612160000000001</v>
      </c>
      <c r="O31" s="28">
        <v>2005</v>
      </c>
      <c r="P31" s="29">
        <f t="shared" si="0"/>
        <v>572.69587432102105</v>
      </c>
      <c r="Q31" s="29">
        <f t="shared" si="1"/>
        <v>514.47639677404254</v>
      </c>
      <c r="R31" s="29">
        <f t="shared" si="2"/>
        <v>604.9198450508627</v>
      </c>
    </row>
    <row r="32" spans="1:18" x14ac:dyDescent="0.35">
      <c r="A32" s="15"/>
      <c r="B32" s="1">
        <v>2006</v>
      </c>
      <c r="C32" s="7">
        <v>4311585</v>
      </c>
      <c r="D32" s="7">
        <v>1129035</v>
      </c>
      <c r="E32" s="7">
        <v>3182550</v>
      </c>
      <c r="F32" s="7">
        <v>9488609</v>
      </c>
      <c r="H32" s="1">
        <v>2006</v>
      </c>
      <c r="I32" s="6">
        <v>600.07175126229072</v>
      </c>
      <c r="J32" s="6">
        <v>673.54130071321242</v>
      </c>
      <c r="K32" s="6">
        <v>1249.158636124276</v>
      </c>
      <c r="L32" s="25">
        <v>39082</v>
      </c>
      <c r="M32" s="26">
        <v>1.466612</v>
      </c>
      <c r="O32" s="28">
        <v>2006</v>
      </c>
      <c r="P32" s="29">
        <f t="shared" si="0"/>
        <v>409.15508073184367</v>
      </c>
      <c r="Q32" s="29">
        <f t="shared" si="1"/>
        <v>459.24982252512075</v>
      </c>
      <c r="R32" s="29">
        <f t="shared" si="2"/>
        <v>851.73081641516364</v>
      </c>
    </row>
    <row r="33" spans="1:18" x14ac:dyDescent="0.35">
      <c r="A33" s="15"/>
      <c r="B33" s="1">
        <v>2007</v>
      </c>
      <c r="C33" s="7">
        <v>9692608</v>
      </c>
      <c r="D33" s="7">
        <v>5709939</v>
      </c>
      <c r="E33" s="7">
        <v>3982669</v>
      </c>
      <c r="F33" s="7">
        <v>9639811</v>
      </c>
      <c r="H33" s="1">
        <v>2007</v>
      </c>
      <c r="I33" s="6">
        <v>650.88331851446549</v>
      </c>
      <c r="J33" s="6">
        <v>693.84477351916371</v>
      </c>
      <c r="K33" s="6">
        <v>1163.3993893240324</v>
      </c>
      <c r="L33" s="25">
        <v>39447</v>
      </c>
      <c r="M33" s="26">
        <v>1.461786</v>
      </c>
      <c r="O33" s="28">
        <v>2007</v>
      </c>
      <c r="P33" s="29">
        <f t="shared" si="0"/>
        <v>445.2658039647838</v>
      </c>
      <c r="Q33" s="29">
        <f t="shared" si="1"/>
        <v>474.65550601740864</v>
      </c>
      <c r="R33" s="29">
        <f t="shared" si="2"/>
        <v>795.87531233985851</v>
      </c>
    </row>
    <row r="34" spans="1:18" x14ac:dyDescent="0.35">
      <c r="A34" s="15"/>
      <c r="B34" s="1">
        <v>2008</v>
      </c>
      <c r="C34" s="7">
        <v>7725715</v>
      </c>
      <c r="D34" s="7">
        <v>5236250</v>
      </c>
      <c r="E34" s="7">
        <v>2489465</v>
      </c>
      <c r="F34" s="7">
        <v>10661800</v>
      </c>
      <c r="H34" s="1">
        <v>2008</v>
      </c>
      <c r="I34" s="6">
        <v>839.5597171671825</v>
      </c>
      <c r="J34" s="6">
        <v>763.5458839406208</v>
      </c>
      <c r="K34" s="6">
        <v>1340.3145310319685</v>
      </c>
      <c r="L34" s="25">
        <v>39813</v>
      </c>
      <c r="M34" s="26">
        <v>1.2594669999999999</v>
      </c>
      <c r="O34" s="28">
        <v>2008</v>
      </c>
      <c r="P34" s="29">
        <f t="shared" si="0"/>
        <v>666.59921789708073</v>
      </c>
      <c r="Q34" s="29">
        <f t="shared" si="1"/>
        <v>606.24524814117467</v>
      </c>
      <c r="R34" s="29">
        <f t="shared" si="2"/>
        <v>1064.1918613444961</v>
      </c>
    </row>
    <row r="35" spans="1:18" x14ac:dyDescent="0.35">
      <c r="A35" s="15"/>
      <c r="B35" s="1">
        <v>2009</v>
      </c>
      <c r="C35" s="7">
        <v>4025017</v>
      </c>
      <c r="D35" s="7">
        <v>79537</v>
      </c>
      <c r="E35" s="7">
        <v>3945480</v>
      </c>
      <c r="F35" s="7">
        <v>7016022</v>
      </c>
      <c r="H35" s="1">
        <v>2009</v>
      </c>
      <c r="I35" s="6">
        <v>841.6613756613757</v>
      </c>
      <c r="J35" s="6">
        <v>620.89542843654101</v>
      </c>
      <c r="K35" s="6">
        <v>1462.7683262446835</v>
      </c>
      <c r="L35" s="25">
        <v>40178</v>
      </c>
      <c r="M35" s="26">
        <v>1.12246</v>
      </c>
      <c r="O35" s="28">
        <v>2009</v>
      </c>
      <c r="P35" s="29">
        <f t="shared" si="0"/>
        <v>749.83640901357353</v>
      </c>
      <c r="Q35" s="29">
        <f t="shared" si="1"/>
        <v>553.15595071231132</v>
      </c>
      <c r="R35" s="29">
        <f t="shared" si="2"/>
        <v>1303.1808048791793</v>
      </c>
    </row>
    <row r="36" spans="1:18" x14ac:dyDescent="0.35">
      <c r="A36" s="15"/>
      <c r="B36" s="1">
        <v>2010</v>
      </c>
      <c r="C36" s="7">
        <v>8745870</v>
      </c>
      <c r="D36" s="7">
        <v>522329</v>
      </c>
      <c r="E36" s="7">
        <v>8223541</v>
      </c>
      <c r="F36" s="7">
        <v>11358339</v>
      </c>
      <c r="H36" s="1">
        <v>2010</v>
      </c>
      <c r="I36" s="6">
        <v>1255.9004568405867</v>
      </c>
      <c r="J36" s="6">
        <v>723.1838927827074</v>
      </c>
      <c r="K36" s="6">
        <v>2730.5012260204817</v>
      </c>
      <c r="L36" s="25">
        <v>40543</v>
      </c>
      <c r="M36" s="26">
        <v>1.165737</v>
      </c>
      <c r="O36" s="28">
        <v>2010</v>
      </c>
      <c r="P36" s="29">
        <f t="shared" si="0"/>
        <v>1077.3445955996822</v>
      </c>
      <c r="Q36" s="29">
        <f t="shared" si="1"/>
        <v>620.36625137806163</v>
      </c>
      <c r="R36" s="29">
        <f t="shared" si="2"/>
        <v>2342.296097679392</v>
      </c>
    </row>
    <row r="37" spans="1:18" x14ac:dyDescent="0.35">
      <c r="A37" s="15"/>
      <c r="B37" s="1">
        <v>2011</v>
      </c>
      <c r="C37" s="7">
        <v>8329126</v>
      </c>
      <c r="D37" s="7">
        <v>938024</v>
      </c>
      <c r="E37" s="7">
        <v>7391102</v>
      </c>
      <c r="F37" s="7">
        <v>10815634</v>
      </c>
      <c r="H37" s="1">
        <v>2011</v>
      </c>
      <c r="I37" s="6">
        <v>1065.5731000795183</v>
      </c>
      <c r="J37" s="6">
        <v>816.29947870648527</v>
      </c>
      <c r="K37" s="6">
        <v>1777.4546829035812</v>
      </c>
      <c r="L37" s="25">
        <v>40908</v>
      </c>
      <c r="M37" s="26">
        <v>1.1525799999999999</v>
      </c>
      <c r="O37" s="28">
        <v>2011</v>
      </c>
      <c r="P37" s="29">
        <f t="shared" si="0"/>
        <v>924.51118367446804</v>
      </c>
      <c r="Q37" s="29">
        <f t="shared" si="1"/>
        <v>708.23671997300437</v>
      </c>
      <c r="R37" s="29">
        <f t="shared" si="2"/>
        <v>1542.1529810543141</v>
      </c>
    </row>
    <row r="38" spans="1:18" x14ac:dyDescent="0.35">
      <c r="A38" s="15"/>
      <c r="B38" s="1">
        <v>2012</v>
      </c>
      <c r="C38" s="7">
        <v>9782211</v>
      </c>
      <c r="D38" s="7">
        <v>1283847</v>
      </c>
      <c r="E38" s="7">
        <v>8498364</v>
      </c>
      <c r="F38" s="7">
        <v>11454493</v>
      </c>
      <c r="H38" s="1">
        <v>2012</v>
      </c>
      <c r="I38" s="6">
        <v>1094.5920368317843</v>
      </c>
      <c r="J38" s="6">
        <v>874.16439511608041</v>
      </c>
      <c r="K38" s="6">
        <v>1386.0041866318184</v>
      </c>
      <c r="L38" s="25">
        <v>41274</v>
      </c>
      <c r="M38" s="26">
        <v>1.233263</v>
      </c>
      <c r="O38" s="28">
        <v>2012</v>
      </c>
      <c r="P38" s="29">
        <f t="shared" si="0"/>
        <v>887.55767166596604</v>
      </c>
      <c r="Q38" s="29">
        <f t="shared" si="1"/>
        <v>708.82236401812133</v>
      </c>
      <c r="R38" s="29">
        <f t="shared" si="2"/>
        <v>1123.8512682467717</v>
      </c>
    </row>
    <row r="39" spans="1:18" x14ac:dyDescent="0.35">
      <c r="A39" s="15"/>
      <c r="B39" s="1">
        <v>2013</v>
      </c>
      <c r="C39" s="7">
        <v>11199124</v>
      </c>
      <c r="D39" s="7">
        <v>832735</v>
      </c>
      <c r="E39" s="7">
        <v>10366389</v>
      </c>
      <c r="F39" s="7">
        <v>9479298</v>
      </c>
      <c r="H39" s="1">
        <v>2013</v>
      </c>
      <c r="I39" s="6">
        <v>1008.2758203172298</v>
      </c>
      <c r="J39" s="6">
        <v>789.82613200862488</v>
      </c>
      <c r="K39" s="6">
        <v>1176.8800437017355</v>
      </c>
      <c r="L39" s="25">
        <v>41639</v>
      </c>
      <c r="M39" s="26">
        <v>1.177964</v>
      </c>
      <c r="O39" s="28">
        <v>2013</v>
      </c>
      <c r="P39" s="29">
        <f t="shared" si="0"/>
        <v>855.94790699650389</v>
      </c>
      <c r="Q39" s="29">
        <f t="shared" si="1"/>
        <v>670.50107813874183</v>
      </c>
      <c r="R39" s="29">
        <f t="shared" si="2"/>
        <v>999.07980524170137</v>
      </c>
    </row>
    <row r="40" spans="1:18" x14ac:dyDescent="0.35">
      <c r="A40" s="15"/>
      <c r="B40" s="1">
        <v>2014</v>
      </c>
      <c r="C40" s="7">
        <v>13497887</v>
      </c>
      <c r="D40" s="7">
        <v>1313355</v>
      </c>
      <c r="E40" s="7">
        <v>12184532</v>
      </c>
      <c r="F40" s="7">
        <v>7440206</v>
      </c>
      <c r="H40" s="1">
        <v>2014</v>
      </c>
      <c r="I40" s="6">
        <v>1016.2926565039078</v>
      </c>
      <c r="J40" s="6">
        <v>761.87609424240907</v>
      </c>
      <c r="K40" s="6">
        <v>648.71185435775817</v>
      </c>
      <c r="L40" s="25">
        <v>42004</v>
      </c>
      <c r="M40" s="26">
        <v>1.240494</v>
      </c>
      <c r="O40" s="28">
        <v>2014</v>
      </c>
      <c r="P40" s="29">
        <f t="shared" si="0"/>
        <v>819.26446762653245</v>
      </c>
      <c r="Q40" s="29">
        <f t="shared" si="1"/>
        <v>614.17152702262899</v>
      </c>
      <c r="R40" s="29">
        <f t="shared" si="2"/>
        <v>522.94638616370423</v>
      </c>
    </row>
    <row r="41" spans="1:18" x14ac:dyDescent="0.35">
      <c r="A41" s="15"/>
      <c r="B41" s="1">
        <v>2015</v>
      </c>
      <c r="C41" s="7">
        <v>12334910</v>
      </c>
      <c r="D41" s="7">
        <v>973155</v>
      </c>
      <c r="E41" s="7">
        <v>11361755</v>
      </c>
      <c r="F41" s="7">
        <v>8951013</v>
      </c>
      <c r="H41" s="1">
        <v>2015</v>
      </c>
      <c r="I41" s="6">
        <v>994.5375574859479</v>
      </c>
      <c r="J41" s="6">
        <v>748.09416892728279</v>
      </c>
      <c r="K41" s="6">
        <v>760.37759730882283</v>
      </c>
      <c r="L41" s="25">
        <v>42369</v>
      </c>
      <c r="M41" s="26">
        <v>1.377982</v>
      </c>
      <c r="O41" s="28">
        <v>2015</v>
      </c>
      <c r="P41" s="29">
        <f t="shared" si="0"/>
        <v>721.73479587247721</v>
      </c>
      <c r="Q41" s="29">
        <f t="shared" si="1"/>
        <v>542.89110374974621</v>
      </c>
      <c r="R41" s="29">
        <f t="shared" si="2"/>
        <v>551.80517402173814</v>
      </c>
    </row>
    <row r="42" spans="1:18" x14ac:dyDescent="0.35">
      <c r="A42" s="15"/>
      <c r="B42" s="1">
        <v>2016</v>
      </c>
      <c r="C42" s="7">
        <v>8055342</v>
      </c>
      <c r="D42" s="7">
        <v>988106</v>
      </c>
      <c r="E42" s="7">
        <v>7067236</v>
      </c>
      <c r="F42" s="7">
        <v>15908666</v>
      </c>
      <c r="H42" s="1">
        <v>2016</v>
      </c>
      <c r="I42" s="6">
        <v>794.10592300892074</v>
      </c>
      <c r="J42" s="6">
        <v>574.90388760992118</v>
      </c>
      <c r="K42" s="6">
        <v>1331.4696774409533</v>
      </c>
      <c r="L42" s="25">
        <v>42735</v>
      </c>
      <c r="M42" s="26">
        <v>1.2248330000000001</v>
      </c>
      <c r="O42" s="28">
        <v>2016</v>
      </c>
      <c r="P42" s="29">
        <f t="shared" si="0"/>
        <v>648.33811875490017</v>
      </c>
      <c r="Q42" s="29">
        <f t="shared" si="1"/>
        <v>469.37328403947407</v>
      </c>
      <c r="R42" s="29">
        <f t="shared" si="2"/>
        <v>1087.0622178214935</v>
      </c>
    </row>
    <row r="43" spans="1:18" x14ac:dyDescent="0.35">
      <c r="A43" s="15"/>
      <c r="B43" s="1">
        <v>2017</v>
      </c>
      <c r="C43" s="7">
        <v>12847143</v>
      </c>
      <c r="D43" s="7">
        <v>1756482</v>
      </c>
      <c r="E43" s="7">
        <v>11090661</v>
      </c>
      <c r="F43" s="7">
        <v>8985881</v>
      </c>
      <c r="H43" s="1">
        <v>2017</v>
      </c>
      <c r="I43" s="6">
        <v>726.35927549416931</v>
      </c>
      <c r="J43" s="6">
        <v>678.50218404727821</v>
      </c>
      <c r="K43" s="6">
        <v>832.29574399110822</v>
      </c>
      <c r="L43" s="25">
        <v>43100</v>
      </c>
      <c r="M43" s="26">
        <v>1.1413169999999999</v>
      </c>
      <c r="O43" s="28">
        <v>2017</v>
      </c>
      <c r="P43" s="29">
        <f t="shared" si="0"/>
        <v>636.42202428787914</v>
      </c>
      <c r="Q43" s="29">
        <f t="shared" si="1"/>
        <v>594.49056138415381</v>
      </c>
      <c r="R43" s="29">
        <f t="shared" si="2"/>
        <v>729.24152009573879</v>
      </c>
    </row>
    <row r="44" spans="1:18" x14ac:dyDescent="0.35">
      <c r="A44" s="15"/>
      <c r="B44" s="1">
        <v>2018</v>
      </c>
      <c r="C44" s="7">
        <v>12133083</v>
      </c>
      <c r="D44" s="7">
        <v>1193365</v>
      </c>
      <c r="E44" s="7">
        <v>10939718</v>
      </c>
      <c r="F44" s="7">
        <v>6675783</v>
      </c>
      <c r="H44" s="1">
        <v>2018</v>
      </c>
      <c r="I44" s="6">
        <v>770.2110494384923</v>
      </c>
      <c r="J44" s="6">
        <v>778.38938972414144</v>
      </c>
      <c r="K44" s="6">
        <v>617.87632816260043</v>
      </c>
      <c r="L44" s="25">
        <v>43465</v>
      </c>
      <c r="M44" s="26">
        <v>1.1300809999999999</v>
      </c>
      <c r="O44" s="28">
        <v>2018</v>
      </c>
      <c r="P44" s="29">
        <f t="shared" si="0"/>
        <v>681.55384387357401</v>
      </c>
      <c r="Q44" s="29">
        <f t="shared" si="1"/>
        <v>688.79079439804889</v>
      </c>
      <c r="R44" s="29">
        <f t="shared" si="2"/>
        <v>546.75401866114066</v>
      </c>
    </row>
    <row r="45" spans="1:18" x14ac:dyDescent="0.35">
      <c r="A45" s="15"/>
      <c r="B45" s="1">
        <v>2019</v>
      </c>
      <c r="C45" s="7">
        <v>12746015</v>
      </c>
      <c r="D45" s="7">
        <v>1062197</v>
      </c>
      <c r="E45" s="7">
        <v>11683818</v>
      </c>
      <c r="F45" s="7">
        <v>4273943</v>
      </c>
      <c r="H45" s="1">
        <v>2019</v>
      </c>
      <c r="I45" s="6">
        <v>857.92504644212909</v>
      </c>
      <c r="J45" s="6">
        <v>745.00366641373728</v>
      </c>
      <c r="K45" s="6">
        <v>360.8895700341136</v>
      </c>
      <c r="L45" s="25">
        <v>43830</v>
      </c>
      <c r="M45" s="26">
        <v>1.1397269999999999</v>
      </c>
      <c r="O45" s="28">
        <v>2019</v>
      </c>
      <c r="P45" s="29">
        <f t="shared" si="0"/>
        <v>752.74609309258199</v>
      </c>
      <c r="Q45" s="29">
        <f t="shared" si="1"/>
        <v>653.66852449203827</v>
      </c>
      <c r="R45" s="29">
        <f t="shared" si="2"/>
        <v>316.64562657032224</v>
      </c>
    </row>
    <row r="46" spans="1:18" x14ac:dyDescent="0.35">
      <c r="L46" s="5"/>
      <c r="M46" s="4"/>
    </row>
    <row r="47" spans="1:18" x14ac:dyDescent="0.35">
      <c r="L47" s="3" t="s">
        <v>60</v>
      </c>
      <c r="M47" s="2"/>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F6" sqref="F6"/>
    </sheetView>
  </sheetViews>
  <sheetFormatPr defaultColWidth="10.6640625" defaultRowHeight="15.5" x14ac:dyDescent="0.35"/>
  <cols>
    <col min="4" max="4" width="19.33203125" style="17" customWidth="1"/>
  </cols>
  <sheetData>
    <row r="1" spans="1:14" x14ac:dyDescent="0.35">
      <c r="A1" s="16" t="s">
        <v>57</v>
      </c>
      <c r="B1" s="1"/>
      <c r="C1" s="1"/>
      <c r="E1" s="15"/>
      <c r="F1" s="15"/>
      <c r="G1" s="15"/>
      <c r="H1" s="15"/>
      <c r="I1" s="15"/>
      <c r="J1" s="15"/>
      <c r="K1" s="15"/>
      <c r="L1" s="15"/>
      <c r="M1" s="15"/>
      <c r="N1" s="1"/>
    </row>
    <row r="2" spans="1:14" x14ac:dyDescent="0.35">
      <c r="A2" s="16"/>
      <c r="B2" s="1"/>
      <c r="C2" s="1"/>
      <c r="E2" s="15"/>
      <c r="F2" s="15"/>
      <c r="G2" s="15"/>
      <c r="H2" s="15"/>
      <c r="I2" s="15"/>
      <c r="J2" s="15"/>
      <c r="K2" s="15"/>
      <c r="L2" s="15"/>
      <c r="M2" s="15"/>
      <c r="N2" s="1"/>
    </row>
    <row r="3" spans="1:14" x14ac:dyDescent="0.35">
      <c r="A3" s="18" t="s">
        <v>56</v>
      </c>
      <c r="B3" s="1"/>
      <c r="C3" s="1"/>
      <c r="D3" s="15"/>
      <c r="E3" s="15"/>
      <c r="F3" s="15"/>
      <c r="G3" s="15"/>
      <c r="H3" s="15"/>
      <c r="I3" s="15"/>
      <c r="J3" s="15"/>
      <c r="K3" s="15"/>
      <c r="L3" s="15"/>
      <c r="M3" s="15"/>
      <c r="N3" s="1"/>
    </row>
    <row r="4" spans="1:14" x14ac:dyDescent="0.35">
      <c r="A4" s="1"/>
      <c r="B4" s="12" t="s">
        <v>55</v>
      </c>
      <c r="C4" s="12" t="s">
        <v>23</v>
      </c>
      <c r="D4" s="15" t="s">
        <v>44</v>
      </c>
      <c r="E4" s="15"/>
      <c r="F4" s="15"/>
      <c r="G4" s="15"/>
      <c r="H4" s="15"/>
      <c r="I4" s="15"/>
      <c r="J4" s="15"/>
      <c r="K4" s="15"/>
      <c r="L4" s="15"/>
      <c r="M4" s="15"/>
      <c r="N4" s="1"/>
    </row>
    <row r="5" spans="1:14" x14ac:dyDescent="0.35">
      <c r="A5" s="1">
        <v>2000</v>
      </c>
      <c r="B5" s="7">
        <v>1125.3</v>
      </c>
      <c r="C5" s="7">
        <v>0.9</v>
      </c>
      <c r="D5" s="32">
        <f>+C5/B5</f>
        <v>7.9978672354038931E-4</v>
      </c>
      <c r="E5" s="15"/>
      <c r="F5" s="15"/>
      <c r="G5" s="15"/>
      <c r="H5" s="15"/>
      <c r="I5" s="15"/>
      <c r="J5" s="15"/>
      <c r="K5" s="15"/>
      <c r="L5" s="15"/>
      <c r="M5" s="1"/>
    </row>
    <row r="6" spans="1:14" x14ac:dyDescent="0.35">
      <c r="A6" s="1">
        <v>2001</v>
      </c>
      <c r="B6" s="7">
        <v>2024</v>
      </c>
      <c r="C6" s="7">
        <v>0</v>
      </c>
      <c r="D6" s="32">
        <f t="shared" ref="D6:D24" si="0">+C6/B6</f>
        <v>0</v>
      </c>
      <c r="E6" s="15"/>
      <c r="F6" s="33" t="s">
        <v>61</v>
      </c>
      <c r="G6" s="15"/>
      <c r="H6" s="15"/>
      <c r="I6" s="15"/>
      <c r="J6" s="15"/>
      <c r="K6" s="15"/>
      <c r="L6" s="15"/>
      <c r="M6" s="1"/>
    </row>
    <row r="7" spans="1:14" x14ac:dyDescent="0.35">
      <c r="A7" s="1">
        <v>2002</v>
      </c>
      <c r="B7" s="7">
        <v>2166.8000000000002</v>
      </c>
      <c r="C7" s="7">
        <v>86.8</v>
      </c>
      <c r="D7" s="32">
        <f t="shared" si="0"/>
        <v>4.0059073287797668E-2</v>
      </c>
      <c r="E7" s="15"/>
      <c r="F7" s="15"/>
      <c r="G7" s="15"/>
      <c r="H7" s="15"/>
      <c r="I7" s="15"/>
      <c r="J7" s="15"/>
      <c r="K7" s="15"/>
      <c r="L7" s="15"/>
      <c r="M7" s="1"/>
    </row>
    <row r="8" spans="1:14" x14ac:dyDescent="0.35">
      <c r="A8" s="1">
        <v>2003</v>
      </c>
      <c r="B8" s="7">
        <v>4115.5</v>
      </c>
      <c r="C8" s="7">
        <v>27.4</v>
      </c>
      <c r="D8" s="32">
        <f t="shared" si="0"/>
        <v>6.6577572591422669E-3</v>
      </c>
      <c r="E8" s="15"/>
      <c r="F8" s="15"/>
      <c r="G8" s="15"/>
      <c r="H8" s="15"/>
      <c r="I8" s="15"/>
      <c r="J8" s="15"/>
      <c r="K8" s="15"/>
      <c r="L8" s="15"/>
      <c r="M8" s="1"/>
    </row>
    <row r="9" spans="1:14" x14ac:dyDescent="0.35">
      <c r="A9" s="1">
        <v>2004</v>
      </c>
      <c r="B9" s="7">
        <v>3450.2</v>
      </c>
      <c r="C9" s="7">
        <v>101.5</v>
      </c>
      <c r="D9" s="32">
        <f t="shared" si="0"/>
        <v>2.9418584429888123E-2</v>
      </c>
      <c r="E9" s="15"/>
      <c r="F9" s="15"/>
      <c r="G9" s="15"/>
      <c r="H9" s="15"/>
      <c r="I9" s="15"/>
      <c r="J9" s="15"/>
      <c r="K9" s="15"/>
      <c r="L9" s="15"/>
      <c r="M9" s="1"/>
    </row>
    <row r="10" spans="1:14" x14ac:dyDescent="0.35">
      <c r="A10" s="1">
        <v>2005</v>
      </c>
      <c r="B10" s="7">
        <v>4316.7</v>
      </c>
      <c r="C10" s="7">
        <v>486.8</v>
      </c>
      <c r="D10" s="32">
        <f t="shared" si="0"/>
        <v>0.11277132995112008</v>
      </c>
      <c r="E10" s="15"/>
      <c r="F10" s="15"/>
      <c r="G10" s="15"/>
      <c r="H10" s="15"/>
      <c r="I10" s="15"/>
      <c r="J10" s="15"/>
      <c r="K10" s="15"/>
      <c r="L10" s="15"/>
      <c r="M10" s="1"/>
    </row>
    <row r="11" spans="1:14" x14ac:dyDescent="0.35">
      <c r="A11" s="1">
        <v>2006</v>
      </c>
      <c r="B11" s="7">
        <v>6606.6</v>
      </c>
      <c r="C11" s="7">
        <v>1881.5</v>
      </c>
      <c r="D11" s="32">
        <f t="shared" si="0"/>
        <v>0.28479096660914843</v>
      </c>
      <c r="E11" s="15"/>
      <c r="F11" s="15"/>
      <c r="G11" s="15"/>
      <c r="H11" s="15"/>
      <c r="I11" s="15"/>
      <c r="J11" s="15"/>
      <c r="K11" s="15"/>
      <c r="L11" s="15"/>
      <c r="M11" s="1"/>
    </row>
    <row r="12" spans="1:14" x14ac:dyDescent="0.35">
      <c r="A12" s="1">
        <v>2007</v>
      </c>
      <c r="B12" s="7">
        <v>14512.6</v>
      </c>
      <c r="C12" s="7">
        <v>8772.6</v>
      </c>
      <c r="D12" s="32">
        <f t="shared" si="0"/>
        <v>0.60448162286564777</v>
      </c>
      <c r="E12" s="15"/>
      <c r="F12" s="15"/>
      <c r="G12" s="15"/>
      <c r="H12" s="15"/>
      <c r="I12" s="15"/>
      <c r="J12" s="15"/>
      <c r="K12" s="15"/>
      <c r="L12" s="15"/>
      <c r="M12" s="1"/>
    </row>
    <row r="13" spans="1:14" x14ac:dyDescent="0.35">
      <c r="A13" s="1">
        <v>2008</v>
      </c>
      <c r="B13" s="7">
        <v>9497.2999999999993</v>
      </c>
      <c r="C13" s="7">
        <v>6236.9</v>
      </c>
      <c r="D13" s="32">
        <f t="shared" si="0"/>
        <v>0.65670243121729333</v>
      </c>
      <c r="E13" s="15"/>
      <c r="F13" s="15"/>
      <c r="G13" s="15"/>
      <c r="H13" s="15"/>
      <c r="I13" s="15"/>
      <c r="J13" s="15"/>
      <c r="K13" s="15"/>
      <c r="L13" s="15"/>
      <c r="M13" s="1"/>
    </row>
    <row r="14" spans="1:14" x14ac:dyDescent="0.35">
      <c r="A14" s="1">
        <v>2009</v>
      </c>
      <c r="B14" s="7">
        <v>6449</v>
      </c>
      <c r="C14" s="7">
        <v>94.5</v>
      </c>
      <c r="D14" s="32">
        <f t="shared" si="0"/>
        <v>1.4653434641029616E-2</v>
      </c>
      <c r="E14" s="15"/>
      <c r="F14" s="15"/>
      <c r="G14" s="15"/>
      <c r="H14" s="15"/>
      <c r="I14" s="15"/>
      <c r="J14" s="15"/>
      <c r="K14" s="15"/>
      <c r="L14" s="15"/>
      <c r="M14" s="1"/>
    </row>
    <row r="15" spans="1:14" x14ac:dyDescent="0.35">
      <c r="A15" s="1">
        <v>2010</v>
      </c>
      <c r="B15" s="7">
        <v>11787.2</v>
      </c>
      <c r="C15" s="7">
        <v>415.9</v>
      </c>
      <c r="D15" s="32">
        <f t="shared" si="0"/>
        <v>3.5284036921406269E-2</v>
      </c>
      <c r="E15" s="15"/>
      <c r="F15" s="15"/>
      <c r="G15" s="15"/>
      <c r="H15" s="15"/>
      <c r="I15" s="15"/>
      <c r="J15" s="15"/>
      <c r="K15" s="15"/>
      <c r="L15" s="15"/>
      <c r="M15" s="1"/>
    </row>
    <row r="16" spans="1:14" x14ac:dyDescent="0.35">
      <c r="A16" s="1">
        <v>2011</v>
      </c>
      <c r="B16" s="7">
        <v>9934.7000000000007</v>
      </c>
      <c r="C16" s="7">
        <v>880.3</v>
      </c>
      <c r="D16" s="32">
        <f t="shared" si="0"/>
        <v>8.8608614251059412E-2</v>
      </c>
      <c r="E16" s="15"/>
      <c r="F16" s="15"/>
      <c r="G16" s="15"/>
      <c r="H16" s="15"/>
      <c r="I16" s="15"/>
      <c r="J16" s="15"/>
      <c r="K16" s="15"/>
      <c r="L16" s="15"/>
      <c r="M16" s="1"/>
    </row>
    <row r="17" spans="1:14" x14ac:dyDescent="0.35">
      <c r="A17" s="1">
        <v>2012</v>
      </c>
      <c r="B17" s="7">
        <v>10894.6</v>
      </c>
      <c r="C17" s="7">
        <v>1172.9000000000001</v>
      </c>
      <c r="D17" s="32">
        <f t="shared" si="0"/>
        <v>0.107658840159345</v>
      </c>
      <c r="E17" s="15"/>
      <c r="F17" s="15"/>
      <c r="G17" s="15"/>
      <c r="H17" s="15"/>
      <c r="I17" s="15"/>
      <c r="J17" s="15"/>
      <c r="K17" s="15"/>
      <c r="L17" s="15"/>
      <c r="M17" s="1"/>
    </row>
    <row r="18" spans="1:14" x14ac:dyDescent="0.35">
      <c r="A18" s="1">
        <v>2013</v>
      </c>
      <c r="B18" s="7">
        <v>13950.8</v>
      </c>
      <c r="C18" s="7">
        <v>825.9</v>
      </c>
      <c r="D18" s="32">
        <f t="shared" si="0"/>
        <v>5.9200906041230614E-2</v>
      </c>
      <c r="E18" s="15"/>
      <c r="F18" s="15"/>
      <c r="G18" s="15"/>
      <c r="H18" s="15"/>
      <c r="I18" s="15"/>
      <c r="J18" s="15"/>
      <c r="K18" s="15"/>
      <c r="L18" s="15"/>
      <c r="M18" s="1"/>
    </row>
    <row r="19" spans="1:14" x14ac:dyDescent="0.35">
      <c r="A19" s="1">
        <v>2014</v>
      </c>
      <c r="B19" s="7">
        <v>17285.099999999999</v>
      </c>
      <c r="C19" s="7">
        <v>1292.3</v>
      </c>
      <c r="D19" s="32">
        <f t="shared" si="0"/>
        <v>7.4763813920659991E-2</v>
      </c>
      <c r="E19" s="15"/>
      <c r="F19" s="15"/>
      <c r="G19" s="15"/>
      <c r="H19" s="15"/>
      <c r="I19" s="15"/>
      <c r="J19" s="15"/>
      <c r="K19" s="15"/>
      <c r="L19" s="15"/>
      <c r="M19" s="1"/>
    </row>
    <row r="20" spans="1:14" x14ac:dyDescent="0.35">
      <c r="A20" s="1">
        <v>2015</v>
      </c>
      <c r="B20" s="7">
        <v>16166.1</v>
      </c>
      <c r="C20" s="7">
        <v>978.5</v>
      </c>
      <c r="D20" s="32">
        <f t="shared" si="0"/>
        <v>6.0527894792188591E-2</v>
      </c>
      <c r="E20" s="15"/>
      <c r="F20" s="15"/>
      <c r="G20" s="15"/>
      <c r="H20" s="15"/>
      <c r="I20" s="15"/>
      <c r="J20" s="15"/>
      <c r="K20" s="15"/>
      <c r="L20" s="15"/>
      <c r="M20" s="1"/>
    </row>
    <row r="21" spans="1:14" x14ac:dyDescent="0.35">
      <c r="A21" s="1">
        <v>2016</v>
      </c>
      <c r="B21" s="7">
        <v>13537.2</v>
      </c>
      <c r="C21" s="7">
        <v>1244.3</v>
      </c>
      <c r="D21" s="32">
        <f t="shared" si="0"/>
        <v>9.1917087728629249E-2</v>
      </c>
      <c r="E21" s="15"/>
      <c r="F21" s="15"/>
      <c r="G21" s="15"/>
      <c r="H21" s="15"/>
      <c r="I21" s="15"/>
      <c r="J21" s="15"/>
      <c r="K21" s="15"/>
      <c r="L21" s="15"/>
      <c r="M21" s="1"/>
    </row>
    <row r="22" spans="1:14" x14ac:dyDescent="0.35">
      <c r="A22" s="1">
        <v>2017</v>
      </c>
      <c r="B22" s="7">
        <v>18764</v>
      </c>
      <c r="C22" s="7">
        <v>2418.1999999999998</v>
      </c>
      <c r="D22" s="32">
        <f t="shared" si="0"/>
        <v>0.12887444041782134</v>
      </c>
      <c r="E22" s="15"/>
      <c r="F22" s="15"/>
      <c r="G22" s="15"/>
      <c r="H22" s="15"/>
      <c r="I22" s="15"/>
      <c r="J22" s="15"/>
      <c r="K22" s="15"/>
      <c r="L22" s="15"/>
      <c r="M22" s="1"/>
    </row>
    <row r="23" spans="1:14" x14ac:dyDescent="0.35">
      <c r="A23" s="1">
        <v>2018</v>
      </c>
      <c r="B23" s="7">
        <v>15603.7</v>
      </c>
      <c r="C23" s="7">
        <v>1549.4</v>
      </c>
      <c r="D23" s="32">
        <f t="shared" si="0"/>
        <v>9.9296961618077759E-2</v>
      </c>
      <c r="E23" s="15"/>
      <c r="F23" s="15"/>
      <c r="G23" s="15"/>
      <c r="H23" s="15"/>
      <c r="I23" s="15"/>
      <c r="J23" s="15"/>
      <c r="K23" s="15"/>
      <c r="L23" s="15"/>
      <c r="M23" s="1"/>
    </row>
    <row r="24" spans="1:14" x14ac:dyDescent="0.35">
      <c r="A24" s="1">
        <v>2019</v>
      </c>
      <c r="B24" s="7">
        <v>16921</v>
      </c>
      <c r="C24" s="7">
        <v>1238.0999999999999</v>
      </c>
      <c r="D24" s="32">
        <f t="shared" si="0"/>
        <v>7.3169434430589209E-2</v>
      </c>
      <c r="E24" s="15"/>
      <c r="F24" s="15"/>
      <c r="G24" s="15"/>
      <c r="H24" s="15"/>
      <c r="I24" s="15"/>
      <c r="J24" s="15"/>
      <c r="K24" s="15"/>
      <c r="L24" s="15"/>
      <c r="M24" s="1"/>
    </row>
    <row r="25" spans="1:14" x14ac:dyDescent="0.35">
      <c r="A25" s="1"/>
      <c r="B25" s="1"/>
      <c r="C25" s="1"/>
      <c r="D25" s="15"/>
      <c r="E25" s="15"/>
      <c r="F25" s="15"/>
      <c r="G25" s="15"/>
      <c r="H25" s="15"/>
      <c r="I25" s="15"/>
      <c r="J25" s="15"/>
      <c r="K25" s="15"/>
      <c r="L25" s="15"/>
      <c r="M25" s="15"/>
      <c r="N25" s="1"/>
    </row>
    <row r="26" spans="1:14" x14ac:dyDescent="0.35">
      <c r="A26" s="1" t="s">
        <v>59</v>
      </c>
      <c r="B26" s="1"/>
      <c r="C26" s="1"/>
      <c r="D26" s="15"/>
      <c r="E26" s="15"/>
      <c r="F26" s="15"/>
      <c r="G26" s="15"/>
      <c r="H26" s="15"/>
      <c r="I26" s="15"/>
      <c r="J26" s="15"/>
      <c r="K26" s="15"/>
      <c r="L26" s="15"/>
      <c r="M26" s="15"/>
      <c r="N26" s="1"/>
    </row>
    <row r="27" spans="1:14" x14ac:dyDescent="0.35">
      <c r="A27" s="1"/>
      <c r="B27" s="1"/>
      <c r="C27" s="1"/>
      <c r="D27" s="15"/>
      <c r="E27" s="15"/>
      <c r="F27" s="15"/>
      <c r="G27" s="15"/>
      <c r="H27" s="15"/>
      <c r="I27" s="15"/>
      <c r="J27" s="15"/>
      <c r="K27" s="15"/>
      <c r="L27" s="15"/>
      <c r="M27" s="15"/>
      <c r="N27" s="1"/>
    </row>
    <row r="28" spans="1:14" x14ac:dyDescent="0.35">
      <c r="A28" s="1"/>
      <c r="B28" s="1"/>
      <c r="C28" s="1"/>
      <c r="D28" s="15"/>
      <c r="E28" s="15"/>
      <c r="F28" s="15"/>
      <c r="G28" s="15"/>
      <c r="H28" s="15"/>
      <c r="I28" s="15"/>
      <c r="J28" s="15"/>
      <c r="K28" s="15"/>
      <c r="L28" s="15"/>
      <c r="M28" s="15"/>
      <c r="N28"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D6CFC949-022E-4114-8A65-93981E8D19E2}"/>
</file>

<file path=customXml/itemProps2.xml><?xml version="1.0" encoding="utf-8"?>
<ds:datastoreItem xmlns:ds="http://schemas.openxmlformats.org/officeDocument/2006/customXml" ds:itemID="{D4687E0C-B63F-4E34-BEB0-22F8CB5044F8}"/>
</file>

<file path=customXml/itemProps3.xml><?xml version="1.0" encoding="utf-8"?>
<ds:datastoreItem xmlns:ds="http://schemas.openxmlformats.org/officeDocument/2006/customXml" ds:itemID="{D4E4A472-F487-4E73-BCD3-B74C5E514C4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Eurostat Data</vt:lpstr>
      <vt:lpstr>Tonnes GBP Market Share</vt:lpstr>
      <vt:lpstr>China % of total imports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Richard Warren</cp:lastModifiedBy>
  <dcterms:created xsi:type="dcterms:W3CDTF">2020-10-28T10:31:28Z</dcterms:created>
  <dcterms:modified xsi:type="dcterms:W3CDTF">2020-11-27T10:29:59Z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