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34.xml" ContentType="application/vnd.openxmlformats-officedocument.spreadsheetml.worksheet+xml"/>
  <Override PartName="/xl/worksheets/sheet1.xml" ContentType="application/vnd.openxmlformats-officedocument.spreadsheetml.worksheet+xml"/>
  <Override PartName="/xl/worksheets/sheet32.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4.xml" ContentType="application/vnd.openxmlformats-officedocument.spreadsheetml.worksheet+xml"/>
  <Override PartName="/xl/worksheets/sheet33.xml" ContentType="application/vnd.openxmlformats-officedocument.spreadsheetml.worksheet+xml"/>
  <Override PartName="/xl/worksheets/sheet26.xml" ContentType="application/vnd.openxmlformats-officedocument.spreadsheetml.worksheet+xml"/>
  <Override PartName="/xl/worksheets/sheet30.xml" ContentType="application/vnd.openxmlformats-officedocument.spreadsheetml.worksheet+xml"/>
  <Override PartName="/xl/worksheets/sheet25.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31.xml" ContentType="application/vnd.openxmlformats-officedocument.spreadsheetml.worksheet+xml"/>
  <Override PartName="/xl/worksheets/sheet29.xml" ContentType="application/vnd.openxmlformats-officedocument.spreadsheetml.worksheet+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ables/table3.xml" ContentType="application/vnd.openxmlformats-officedocument.spreadsheetml.table+xml"/>
  <Override PartName="/xl/externalLinks/externalLink4.xml" ContentType="application/vnd.openxmlformats-officedocument.spreadsheetml.externalLink+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tables/table11.xml" ContentType="application/vnd.openxmlformats-officedocument.spreadsheetml.table+xml"/>
  <Override PartName="/xl/tables/table10.xml" ContentType="application/vnd.openxmlformats-officedocument.spreadsheetml.table+xml"/>
  <Override PartName="/xl/tables/table9.xml" ContentType="application/vnd.openxmlformats-officedocument.spreadsheetml.table+xml"/>
  <Override PartName="/xl/tables/table8.xml" ContentType="application/vnd.openxmlformats-officedocument.spreadsheetml.table+xml"/>
  <Override PartName="/xl/tables/table7.xml" ContentType="application/vnd.openxmlformats-officedocument.spreadsheetml.table+xml"/>
  <Override PartName="/xl/tables/table6.xml" ContentType="application/vnd.openxmlformats-officedocument.spreadsheetml.table+xml"/>
  <Override PartName="/xl/tables/table5.xml" ContentType="application/vnd.openxmlformats-officedocument.spreadsheetml.table+xml"/>
  <Override PartName="/xl/tables/table4.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xml" ContentType="application/vnd.openxmlformats-officedocument.spreadsheetml.table+xml"/>
  <Override PartName="/xl/tables/table2.xml" ContentType="application/vnd.openxmlformats-officedocument.spreadsheetml.tabl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autoCompressPictures="0"/>
  <bookViews>
    <workbookView xWindow="0" yWindow="0" windowWidth="22380" windowHeight="11208" firstSheet="22" activeTab="25"/>
  </bookViews>
  <sheets>
    <sheet name="Contents" sheetId="56" r:id="rId1"/>
    <sheet name="Guidance" sheetId="2" r:id="rId2"/>
    <sheet name="A3 - Organisational structure" sheetId="3" r:id="rId3"/>
    <sheet name="A4 - Owners &amp; shareholders" sheetId="4" r:id="rId4"/>
    <sheet name="A7.1 - Your company's products" sheetId="7" r:id="rId5"/>
    <sheet name="A7.2 - Other goods" sheetId="5" r:id="rId6"/>
    <sheet name="A8 - Product similarity" sheetId="8" r:id="rId7"/>
    <sheet name="B1 - Upward sales İNŞAAT" sheetId="58" r:id="rId8"/>
    <sheet name="B1- Upward Sales İTHALAT" sheetId="59" r:id="rId9"/>
    <sheet name="B2 - Captive sales" sheetId="11" r:id="rId10"/>
    <sheet name="B3 - Sales to the UK" sheetId="54" r:id="rId11"/>
    <sheet name="B4 - Sales to other countries" sheetId="55" r:id="rId12"/>
    <sheet name="C1 - Turnover_INŞAAT" sheetId="16" r:id="rId13"/>
    <sheet name="C1-Turnover_ITHALAT" sheetId="60" r:id="rId14"/>
    <sheet name="C2 - Income statement" sheetId="17" r:id="rId15"/>
    <sheet name="C4.1 Cost Reconciliation" sheetId="19" r:id="rId16"/>
    <sheet name="C5 - Capacity" sheetId="20" r:id="rId17"/>
    <sheet name="C6 - Stocks" sheetId="21" r:id="rId18"/>
    <sheet name="C8 - Employment_INŞAAT" sheetId="22" r:id="rId19"/>
    <sheet name="C-8 - Employment_ITHALAT" sheetId="61" r:id="rId20"/>
    <sheet name="C9 - Investments" sheetId="23" r:id="rId21"/>
    <sheet name="C10 - Purchases" sheetId="24" r:id="rId22"/>
    <sheet name="C11 - Profitability" sheetId="25" r:id="rId23"/>
    <sheet name="C12.1 - CTMS in Turkey" sheetId="51" r:id="rId24"/>
    <sheet name="C12.2 - CTMS in the UK" sheetId="27" r:id="rId25"/>
    <sheet name="C13 - RM purchased" sheetId="28" r:id="rId26"/>
    <sheet name="D2.1 Direct &amp; Licences" sheetId="38" r:id="rId27"/>
    <sheet name="D2.2 - Organic trout" sheetId="39" r:id="rId28"/>
    <sheet name="D2.3 - Juveniles" sheetId="40" r:id="rId29"/>
    <sheet name="D2.4 - Fishing vessels" sheetId="41" r:id="rId30"/>
    <sheet name="D2.5 - Insurance" sheetId="42" r:id="rId31"/>
    <sheet name="D2.6 - Consultancy" sheetId="43" r:id="rId32"/>
    <sheet name="D3 - Fuel" sheetId="44" r:id="rId33"/>
    <sheet name="D4 - Loans" sheetId="45" r:id="rId34"/>
    <sheet name="D5.2.1 - IEC Tax A&amp;B" sheetId="50" r:id="rId35"/>
    <sheet name="D5.2.2 - IEC Tax C&amp;D" sheetId="46" r:id="rId36"/>
    <sheet name="D5.3 - IEC Social Security" sheetId="47" r:id="rId37"/>
    <sheet name="D5.4 - IEC Interest" sheetId="49" r:id="rId38"/>
    <sheet name="D5.5 - Land" sheetId="48" r:id="rId39"/>
  </sheets>
  <externalReferences>
    <externalReference r:id="rId40"/>
    <externalReference r:id="rId41"/>
    <externalReference r:id="rId42"/>
    <externalReference r:id="rId43"/>
    <externalReference r:id="rId44"/>
    <externalReference r:id="rId45"/>
    <externalReference r:id="rId46"/>
  </externalReferenc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48" l="1"/>
  <c r="K58" i="51" l="1"/>
  <c r="J58" i="51"/>
  <c r="J60" i="51" s="1"/>
  <c r="J64" i="51" s="1"/>
  <c r="I58" i="51"/>
  <c r="I60" i="51" s="1"/>
  <c r="I64" i="51" s="1"/>
  <c r="H58" i="51"/>
  <c r="G58" i="51"/>
  <c r="K50" i="51"/>
  <c r="J50" i="51"/>
  <c r="I50" i="51"/>
  <c r="H50" i="51"/>
  <c r="G50" i="51"/>
  <c r="K43" i="51"/>
  <c r="J43" i="51"/>
  <c r="I43" i="51"/>
  <c r="H43" i="51"/>
  <c r="G43" i="51"/>
  <c r="K30" i="51"/>
  <c r="J30" i="51"/>
  <c r="I30" i="51"/>
  <c r="H30" i="51"/>
  <c r="G30" i="51"/>
  <c r="K19" i="51"/>
  <c r="K32" i="51" s="1"/>
  <c r="K34" i="51" s="1"/>
  <c r="J19" i="51"/>
  <c r="I19" i="51"/>
  <c r="I32" i="51" s="1"/>
  <c r="I34" i="51" s="1"/>
  <c r="H19" i="51"/>
  <c r="G19" i="51"/>
  <c r="G32" i="51" s="1"/>
  <c r="G34" i="51" s="1"/>
  <c r="C4" i="51"/>
  <c r="G62" i="51" l="1"/>
  <c r="K62" i="51"/>
  <c r="H32" i="51"/>
  <c r="H34" i="51" s="1"/>
  <c r="G60" i="51"/>
  <c r="G64" i="51" s="1"/>
  <c r="K60" i="51"/>
  <c r="K64" i="51" s="1"/>
  <c r="J32" i="51"/>
  <c r="J34" i="51" s="1"/>
  <c r="H60" i="51"/>
  <c r="H64" i="51" s="1"/>
  <c r="I62" i="51"/>
  <c r="H62" i="51" l="1"/>
  <c r="J62" i="51"/>
  <c r="D9" i="25"/>
  <c r="E9" i="25" s="1"/>
  <c r="C4" i="25"/>
  <c r="F28" i="21" l="1"/>
  <c r="F46" i="21" s="1"/>
  <c r="C28" i="21"/>
  <c r="C46" i="21" s="1"/>
  <c r="E10" i="21"/>
  <c r="E28" i="21" s="1"/>
  <c r="E46" i="21" s="1"/>
  <c r="D10" i="21"/>
  <c r="D28" i="21" s="1"/>
  <c r="D46" i="21" s="1"/>
  <c r="C4" i="21"/>
  <c r="F49" i="60" l="1"/>
  <c r="I49" i="60" s="1"/>
  <c r="F29" i="60"/>
  <c r="I29" i="60" s="1"/>
  <c r="F9" i="60"/>
  <c r="I9" i="60" s="1"/>
  <c r="C5" i="60"/>
  <c r="C4" i="60"/>
  <c r="F49" i="16"/>
  <c r="I49" i="16" s="1"/>
  <c r="F29" i="16"/>
  <c r="I29" i="16" s="1"/>
  <c r="F9" i="16"/>
  <c r="I9" i="16" s="1"/>
  <c r="C5" i="16"/>
  <c r="C4" i="16"/>
  <c r="J14" i="24" l="1"/>
  <c r="I14" i="24"/>
  <c r="H14" i="24"/>
  <c r="G14" i="24"/>
  <c r="F14" i="24"/>
  <c r="E14" i="24"/>
  <c r="D14" i="24"/>
  <c r="C14" i="24"/>
  <c r="C4" i="24"/>
  <c r="C4" i="11"/>
  <c r="C5" i="20" l="1"/>
  <c r="C4" i="20"/>
  <c r="C5" i="45" l="1"/>
  <c r="C4" i="45"/>
  <c r="E8" i="61"/>
  <c r="D8" i="61"/>
  <c r="C5" i="61"/>
  <c r="C4" i="61"/>
  <c r="D8" i="22"/>
  <c r="E8" i="22" s="1"/>
  <c r="C4" i="17"/>
  <c r="Z19" i="54" l="1"/>
  <c r="AC19" i="54"/>
  <c r="Z18" i="54"/>
  <c r="AC18" i="54"/>
  <c r="Z17" i="54"/>
  <c r="AC17" i="54"/>
  <c r="Z16" i="54"/>
  <c r="AC16" i="54"/>
  <c r="Z15" i="54"/>
  <c r="AC15" i="54"/>
  <c r="Z14" i="54"/>
  <c r="AC14" i="54"/>
  <c r="Z13" i="54"/>
  <c r="AC13" i="54"/>
  <c r="Z12" i="54"/>
  <c r="AC12" i="54"/>
  <c r="Z11" i="54"/>
  <c r="AC11" i="54"/>
  <c r="Z10" i="54"/>
  <c r="AC10" i="54"/>
  <c r="C4" i="48"/>
  <c r="C5" i="49"/>
  <c r="C4" i="49"/>
  <c r="C5" i="47"/>
  <c r="C4" i="47"/>
  <c r="C5" i="46"/>
  <c r="C4" i="46"/>
  <c r="C5" i="50"/>
  <c r="C4" i="50"/>
  <c r="C5" i="44"/>
  <c r="C4" i="44"/>
  <c r="C5" i="43"/>
  <c r="C4" i="43"/>
  <c r="C5" i="42"/>
  <c r="C4" i="42"/>
  <c r="C5" i="41"/>
  <c r="C4" i="41"/>
  <c r="C5" i="40"/>
  <c r="C4" i="40"/>
  <c r="C5" i="39"/>
  <c r="C4" i="39"/>
  <c r="C5" i="38"/>
  <c r="C4" i="38"/>
  <c r="C5" i="27"/>
  <c r="C4" i="27"/>
  <c r="C4" i="23"/>
  <c r="C5" i="22"/>
  <c r="C4" i="22"/>
  <c r="K58" i="27"/>
  <c r="K50" i="27"/>
  <c r="K43" i="27"/>
  <c r="J58" i="27"/>
  <c r="J50" i="27"/>
  <c r="J43" i="27"/>
  <c r="I58" i="27"/>
  <c r="I50" i="27"/>
  <c r="I43" i="27"/>
  <c r="H58" i="27"/>
  <c r="H50" i="27"/>
  <c r="H43" i="27"/>
  <c r="C30" i="27"/>
  <c r="D30" i="27"/>
  <c r="E30" i="27"/>
  <c r="F30" i="27"/>
  <c r="G30" i="27"/>
  <c r="H30" i="27"/>
  <c r="I30" i="27"/>
  <c r="J30" i="27"/>
  <c r="K30" i="27"/>
  <c r="K19" i="27"/>
  <c r="K32" i="27"/>
  <c r="K34" i="27"/>
  <c r="J19" i="27"/>
  <c r="J32" i="27"/>
  <c r="J34" i="27"/>
  <c r="I19" i="27"/>
  <c r="I32" i="27"/>
  <c r="I34" i="27"/>
  <c r="H19" i="27"/>
  <c r="H32" i="27"/>
  <c r="H34" i="27"/>
  <c r="H62" i="27"/>
  <c r="H60" i="27"/>
  <c r="H64" i="27"/>
  <c r="I62" i="27"/>
  <c r="I60" i="27"/>
  <c r="I64" i="27"/>
  <c r="J62" i="27"/>
  <c r="J60" i="27"/>
  <c r="J64" i="27"/>
  <c r="K62" i="27"/>
  <c r="K60" i="27"/>
  <c r="K64" i="27"/>
  <c r="C4" i="7"/>
  <c r="C4" i="4"/>
  <c r="C4" i="3"/>
  <c r="C19" i="27"/>
  <c r="D19" i="27"/>
  <c r="E19" i="27"/>
  <c r="F19" i="27"/>
  <c r="G19" i="27"/>
  <c r="D32" i="27"/>
  <c r="D34" i="27"/>
  <c r="E32" i="27"/>
  <c r="E34" i="27"/>
  <c r="F32" i="27"/>
  <c r="F34" i="27"/>
  <c r="C43" i="27"/>
  <c r="D43" i="27"/>
  <c r="E43" i="27"/>
  <c r="F43" i="27"/>
  <c r="G43" i="27"/>
  <c r="C50" i="27"/>
  <c r="D50" i="27"/>
  <c r="E50" i="27"/>
  <c r="F50" i="27"/>
  <c r="G50" i="27"/>
  <c r="C58" i="27"/>
  <c r="D58" i="27"/>
  <c r="E58" i="27"/>
  <c r="E60" i="27"/>
  <c r="E64" i="27"/>
  <c r="F58" i="27"/>
  <c r="G58" i="27"/>
  <c r="D7" i="23"/>
  <c r="E7" i="23"/>
  <c r="D62" i="27"/>
  <c r="F62" i="27"/>
  <c r="E62" i="27"/>
  <c r="D60" i="27"/>
  <c r="D64" i="27"/>
  <c r="G32" i="27"/>
  <c r="C32" i="27"/>
  <c r="G60" i="27"/>
  <c r="G64" i="27"/>
  <c r="F60" i="27"/>
  <c r="F64" i="27"/>
  <c r="C60" i="27"/>
  <c r="C64" i="27"/>
  <c r="C34" i="27"/>
  <c r="C62" i="27"/>
  <c r="G34" i="27"/>
  <c r="G62" i="27"/>
</calcChain>
</file>

<file path=xl/sharedStrings.xml><?xml version="1.0" encoding="utf-8"?>
<sst xmlns="http://schemas.openxmlformats.org/spreadsheetml/2006/main" count="2990" uniqueCount="713">
  <si>
    <t>Contents</t>
  </si>
  <si>
    <t>Section A</t>
  </si>
  <si>
    <t>A3 - Organisational structure</t>
  </si>
  <si>
    <t>A4 - Owners &amp; shareholders</t>
  </si>
  <si>
    <t>A7.1 - Your company's products</t>
  </si>
  <si>
    <t>A7.2 - Other goods</t>
  </si>
  <si>
    <t>A8 - Product similarity</t>
  </si>
  <si>
    <t>Section B</t>
  </si>
  <si>
    <t>B1 - Sales summary</t>
  </si>
  <si>
    <t>B2 - Captive sales</t>
  </si>
  <si>
    <t>B3 - Sales to the UK</t>
  </si>
  <si>
    <t>B4 - Domestic sales</t>
  </si>
  <si>
    <t>B6 - Sales to other countries</t>
  </si>
  <si>
    <t>Section C</t>
  </si>
  <si>
    <t>C1 - Turnover</t>
  </si>
  <si>
    <t>C2 - Income statement</t>
  </si>
  <si>
    <t>C4.1 Cost reconciliation</t>
  </si>
  <si>
    <t>C6 - Stocks</t>
  </si>
  <si>
    <t>C8 - Employment</t>
  </si>
  <si>
    <t>C9 - Investments</t>
  </si>
  <si>
    <t>C10 - Purchases</t>
  </si>
  <si>
    <t>C11 - Profitability</t>
  </si>
  <si>
    <t>C12 - CTMS in Turkey</t>
  </si>
  <si>
    <t>D13 - CTMS in UK</t>
  </si>
  <si>
    <t>C143 - RM purchased</t>
  </si>
  <si>
    <t>Section D</t>
  </si>
  <si>
    <t>D2.1 - Direct subsidies to producers of trout</t>
  </si>
  <si>
    <t>D2.2 - Organic trout</t>
  </si>
  <si>
    <t>D2.3 - Juveniles</t>
  </si>
  <si>
    <t>D2.4 - Fishing vessels</t>
  </si>
  <si>
    <t>D2.5 - Insurance</t>
  </si>
  <si>
    <t>D2.6 - Consultancy</t>
  </si>
  <si>
    <t>D3 - Fuel</t>
  </si>
  <si>
    <t>D4 - Loans</t>
  </si>
  <si>
    <t>D5.2.1 - IEC Tax A&amp;B</t>
  </si>
  <si>
    <t>D5.2.2 - IEC Tax C&amp;D</t>
  </si>
  <si>
    <t>D5.3 - IEC Social Security</t>
  </si>
  <si>
    <t>D5.4 - IEC Interest</t>
  </si>
  <si>
    <t>D5.5 - Land</t>
  </si>
  <si>
    <t>Guidance</t>
  </si>
  <si>
    <t>Case no.:</t>
  </si>
  <si>
    <t>TS0002</t>
  </si>
  <si>
    <t>Company name:</t>
  </si>
  <si>
    <t>General information and instructions</t>
  </si>
  <si>
    <t>Please complete this Annex in conjunction with the corresponding sections in the Questionnaire</t>
  </si>
  <si>
    <t>The years relevant to this investigation are as follows:</t>
  </si>
  <si>
    <t>Previous financial year</t>
  </si>
  <si>
    <t>Last financial year before the POI</t>
  </si>
  <si>
    <t>Period of Investigation (POI)</t>
  </si>
  <si>
    <t>Forecast for next financial year</t>
  </si>
  <si>
    <t>01/01/2019 - 31/12/2019</t>
  </si>
  <si>
    <t xml:space="preserve">The accounting currency is: </t>
  </si>
  <si>
    <t>TL</t>
  </si>
  <si>
    <t xml:space="preserve">The unit for volume is: </t>
  </si>
  <si>
    <t>Tonnes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</si>
  <si>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</si>
  <si>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</si>
  <si>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</si>
  <si>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</si>
  <si>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</si>
  <si>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</si>
  <si>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</si>
  <si>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</si>
  <si>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</si>
  <si>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</si>
  <si>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</si>
  <si>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</si>
  <si>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</si>
  <si>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</si>
  <si>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If your company is the subsidiary of another company</t>
  </si>
  <si>
    <t>Name of company</t>
  </si>
  <si>
    <t>Your company's ultimate controlling entity</t>
  </si>
  <si>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</si>
  <si>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</si>
  <si>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</si>
  <si>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</si>
  <si>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</si>
  <si>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</si>
  <si>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</si>
  <si>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</si>
  <si>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t>
  </si>
  <si>
    <t>List activities</t>
  </si>
  <si>
    <t>Percentage shareholding in the associated company</t>
  </si>
  <si>
    <t>Percentage shareholding held by related company in your company</t>
  </si>
  <si>
    <t>Flow of cash</t>
  </si>
  <si>
    <t>A4 - Owners &amp; Shareholders</t>
  </si>
  <si>
    <t>Share capital since the original establishment of the company</t>
  </si>
  <si>
    <t>Scope of business since original establishment of the company</t>
  </si>
  <si>
    <t>Registered capital</t>
  </si>
  <si>
    <t>Date</t>
  </si>
  <si>
    <t>Scope of business</t>
  </si>
  <si>
    <t>List of current shareholders &amp; owners (holding 5% or more of shares)</t>
  </si>
  <si>
    <t>List of current members of Board of Directors and/or Board of Shareholders</t>
  </si>
  <si>
    <t>List of previous shareholders &amp; owners (holding 5% or more of shares) during IP</t>
  </si>
  <si>
    <t>List of previous members of Board of Directors and/or Board of Shareholders during IP</t>
  </si>
  <si>
    <t>Name</t>
  </si>
  <si>
    <t>Percentage of shares held</t>
  </si>
  <si>
    <t>Is this person a state official? If so, specify title and public body.</t>
  </si>
  <si>
    <t>Activity of shareholder</t>
  </si>
  <si>
    <t>What party do they represent? (Board of Shareholders or Board of Directors)</t>
  </si>
  <si>
    <t>What role do they have?</t>
  </si>
  <si>
    <t>What voting rights do they have?</t>
  </si>
  <si>
    <t>What role did they have?</t>
  </si>
  <si>
    <t>What voting rights did they have?</t>
  </si>
  <si>
    <t>Was this person a state official while holding this position? If so, specify title and public body.</t>
  </si>
  <si>
    <t>Note: Please expand the table if you need to add more fields/related companies.</t>
  </si>
  <si>
    <t>*If a related company is used to sell products, indicate the name in the relevant column, otherwise leave the field blank</t>
  </si>
  <si>
    <t>List of CCNs that your company produces</t>
  </si>
  <si>
    <t>Product information</t>
  </si>
  <si>
    <t>PCN</t>
  </si>
  <si>
    <t>Company code CCN equivalent</t>
  </si>
  <si>
    <t>Related company*</t>
  </si>
  <si>
    <t>Production code</t>
  </si>
  <si>
    <t>Sales code</t>
  </si>
  <si>
    <t>Invoicing code</t>
  </si>
  <si>
    <t>Others (if necessary)</t>
  </si>
  <si>
    <t>General information</t>
  </si>
  <si>
    <t>Other goods</t>
  </si>
  <si>
    <t>Description</t>
  </si>
  <si>
    <t>Grouping (if applicable)</t>
  </si>
  <si>
    <t>Product comparison</t>
  </si>
  <si>
    <t>PCN code</t>
  </si>
  <si>
    <t>Characteristics of your company’s product</t>
  </si>
  <si>
    <t xml:space="preserve">Country of origin </t>
  </si>
  <si>
    <t xml:space="preserve">Characteristics of product </t>
  </si>
  <si>
    <t>Identical to other products available in the UK? (Yes/No)</t>
  </si>
  <si>
    <t>Differences</t>
  </si>
  <si>
    <t>Back to Contents</t>
  </si>
  <si>
    <t>TD0001</t>
  </si>
  <si>
    <r>
      <t xml:space="preserve">Total sales revenue/quantity of </t>
    </r>
    <r>
      <rPr>
        <b/>
        <u/>
        <sz val="11"/>
        <color theme="2" tint="-0.499984740745262"/>
        <rFont val="Arial"/>
        <family val="2"/>
      </rPr>
      <t>goods subject to review/like goods</t>
    </r>
    <r>
      <rPr>
        <b/>
        <sz val="11"/>
        <color theme="2" tint="-0.499984740745262"/>
        <rFont val="Arial"/>
        <family val="2"/>
      </rPr>
      <t xml:space="preserve"> during the POI</t>
    </r>
  </si>
  <si>
    <t>Value</t>
  </si>
  <si>
    <t>Volume (Tonnes)</t>
  </si>
  <si>
    <t>POI</t>
  </si>
  <si>
    <t>For greater explanation of the terms, please refer to the Questionnaire</t>
  </si>
  <si>
    <t>The first row has been filled in as an example - please delete before submission</t>
  </si>
  <si>
    <t>Goods information</t>
  </si>
  <si>
    <t>Customer information</t>
  </si>
  <si>
    <t>Document reference</t>
  </si>
  <si>
    <t>Terms &amp; measurements</t>
  </si>
  <si>
    <t>Invoice value</t>
  </si>
  <si>
    <t>Currency conversion</t>
  </si>
  <si>
    <t>Adjustments (Include or exclude fields where relevant)</t>
  </si>
  <si>
    <t>CCN</t>
  </si>
  <si>
    <t>Source</t>
  </si>
  <si>
    <t>Customer name</t>
  </si>
  <si>
    <t>Customer number</t>
  </si>
  <si>
    <t>Customer link (Non-associated/
Associated)</t>
  </si>
  <si>
    <t>Customer type</t>
  </si>
  <si>
    <t>Sales invoice number</t>
  </si>
  <si>
    <t>Invoice date</t>
  </si>
  <si>
    <t>Contract date</t>
  </si>
  <si>
    <t>Purchase order date</t>
  </si>
  <si>
    <t>Order confirmation date</t>
  </si>
  <si>
    <t>Bill of lading no.</t>
  </si>
  <si>
    <t>Delivery terms</t>
  </si>
  <si>
    <t>Payment terms</t>
  </si>
  <si>
    <t>Invoice quantity</t>
  </si>
  <si>
    <t>Invoice unit measurement</t>
  </si>
  <si>
    <t>Quantity in XXUNIT</t>
  </si>
  <si>
    <t>Exporting country (if applicable)</t>
  </si>
  <si>
    <t>Gross invoice value</t>
  </si>
  <si>
    <t>Taxes</t>
  </si>
  <si>
    <t>Discounts</t>
  </si>
  <si>
    <t>Rebates</t>
  </si>
  <si>
    <t>Other charges (specify)</t>
  </si>
  <si>
    <t>Net invoice value</t>
  </si>
  <si>
    <t>Invoice currency expressed in GB pounds</t>
  </si>
  <si>
    <t>Exchange rate</t>
  </si>
  <si>
    <t>Net invoice value in accounting currency</t>
  </si>
  <si>
    <t>CIF value in accounting currency</t>
  </si>
  <si>
    <t>Domestic Freight</t>
  </si>
  <si>
    <t>Transport, insurance and handling 1</t>
  </si>
  <si>
    <t>Transport, insurance and handling 2</t>
  </si>
  <si>
    <t>Packing</t>
  </si>
  <si>
    <t>Credit</t>
  </si>
  <si>
    <t>After sales costs</t>
  </si>
  <si>
    <t>Commissions</t>
  </si>
  <si>
    <t>Other</t>
  </si>
  <si>
    <t>B4 - Sales to Other Countries</t>
  </si>
  <si>
    <t>Currency</t>
  </si>
  <si>
    <t>Turkish Lira (TL)</t>
  </si>
  <si>
    <t>IP</t>
  </si>
  <si>
    <t>All goods</t>
  </si>
  <si>
    <t>Raw materials</t>
  </si>
  <si>
    <t>Direct labour</t>
  </si>
  <si>
    <t>Depreciation</t>
  </si>
  <si>
    <t>* If the variance can be attributed (e.g. accounting adjustments), please provide details and source documents</t>
  </si>
  <si>
    <t>Turkish Lira</t>
  </si>
  <si>
    <t>Total personnel employed</t>
  </si>
  <si>
    <t>If 2016 = 100</t>
  </si>
  <si>
    <t>Buildings</t>
  </si>
  <si>
    <t>Production</t>
  </si>
  <si>
    <t>Others (specify)</t>
  </si>
  <si>
    <t>Total Investment</t>
  </si>
  <si>
    <t xml:space="preserve">The first row has been filled in as an example. Please delete this before inputting your data </t>
  </si>
  <si>
    <t>Purchase summary - Total volume (in tonnes)</t>
  </si>
  <si>
    <t>Purchase summary - Total value (in TL)</t>
  </si>
  <si>
    <t>Total purchases</t>
  </si>
  <si>
    <t>No.</t>
  </si>
  <si>
    <t>C12 A - Cost to Make</t>
  </si>
  <si>
    <t>*Create more PCN columns where necessary</t>
  </si>
  <si>
    <t>(I) Manufacturing costs</t>
  </si>
  <si>
    <t>(A) Direct costs</t>
  </si>
  <si>
    <t>All PCNs</t>
  </si>
  <si>
    <t>PCN1</t>
  </si>
  <si>
    <t>PCN2</t>
  </si>
  <si>
    <t>PCN3</t>
  </si>
  <si>
    <t>PCN4</t>
  </si>
  <si>
    <t>PCN5</t>
  </si>
  <si>
    <t>PCN6</t>
  </si>
  <si>
    <t>PCN7</t>
  </si>
  <si>
    <t>Material 1</t>
  </si>
  <si>
    <t>Material 2</t>
  </si>
  <si>
    <t>Material 3</t>
  </si>
  <si>
    <t>Material 4</t>
  </si>
  <si>
    <t>-</t>
  </si>
  <si>
    <t>Total for (A)</t>
  </si>
  <si>
    <t>(B) Manufacturing overheads</t>
  </si>
  <si>
    <t>Indirect labour</t>
  </si>
  <si>
    <t>Rent/lease</t>
  </si>
  <si>
    <t>Maintenance &amp; repairs</t>
  </si>
  <si>
    <t>Energy costs</t>
  </si>
  <si>
    <t>Total for (B)</t>
  </si>
  <si>
    <t>(C) Total of manufacturing cost (A+B)</t>
  </si>
  <si>
    <r>
      <t>Quantity produced (</t>
    </r>
    <r>
      <rPr>
        <b/>
        <sz val="10"/>
        <color rgb="FFFF0000"/>
        <rFont val="Arial"/>
        <family val="2"/>
      </rPr>
      <t>UNITXXX</t>
    </r>
    <r>
      <rPr>
        <b/>
        <sz val="10"/>
        <color theme="1"/>
        <rFont val="Arial"/>
        <family val="2"/>
        <charset val="162"/>
      </rPr>
      <t>)</t>
    </r>
  </si>
  <si>
    <t>Manufacturing cost per unit</t>
  </si>
  <si>
    <t>C12 B - AS&amp;G</t>
  </si>
  <si>
    <t>(II) Selling, administrative &amp;other expenses</t>
  </si>
  <si>
    <t>(E) Selling expenses (please breakdown)</t>
  </si>
  <si>
    <t>Sales commissions</t>
  </si>
  <si>
    <t xml:space="preserve">Supply and client </t>
  </si>
  <si>
    <t>Total for (E)</t>
  </si>
  <si>
    <t>(F) Administrative &amp; general expenses (please breakdown)</t>
  </si>
  <si>
    <t xml:space="preserve">Non-production staff salaries </t>
  </si>
  <si>
    <t>Marketing and advertising</t>
  </si>
  <si>
    <t>Total for (F)</t>
  </si>
  <si>
    <t>(G) Others</t>
  </si>
  <si>
    <t>Financial costs (e.g. interest)</t>
  </si>
  <si>
    <t>R&amp;D and innovation</t>
  </si>
  <si>
    <t>Total for (G)</t>
  </si>
  <si>
    <r>
      <t>Quantity sold (</t>
    </r>
    <r>
      <rPr>
        <b/>
        <sz val="10"/>
        <color rgb="FFFF0000"/>
        <rFont val="Arial"/>
        <family val="2"/>
      </rPr>
      <t>UNITXXX</t>
    </r>
    <r>
      <rPr>
        <b/>
        <sz val="10"/>
        <color theme="1"/>
        <rFont val="Arial"/>
        <family val="2"/>
        <charset val="162"/>
      </rPr>
      <t>)</t>
    </r>
  </si>
  <si>
    <t>Expenses linked to sales per unit</t>
  </si>
  <si>
    <r>
      <t>Cost per unit (</t>
    </r>
    <r>
      <rPr>
        <b/>
        <sz val="11"/>
        <color rgb="FFFF0000"/>
        <rFont val="Calibri"/>
        <family val="2"/>
        <scheme val="minor"/>
      </rPr>
      <t>UNITXXX</t>
    </r>
    <r>
      <rPr>
        <b/>
        <sz val="11"/>
        <color theme="1"/>
        <rFont val="Calibri"/>
        <family val="2"/>
        <scheme val="minor"/>
      </rPr>
      <t>)</t>
    </r>
  </si>
  <si>
    <t>C12.2 - CTMS in the UK market</t>
  </si>
  <si>
    <t>Total cost to make and sell (C+E+F+G)</t>
  </si>
  <si>
    <t>Licence information</t>
  </si>
  <si>
    <t>Licence number</t>
  </si>
  <si>
    <t>Date of validity</t>
  </si>
  <si>
    <t>Region</t>
  </si>
  <si>
    <t>Maximum production of rainbow trout (UNIT)</t>
  </si>
  <si>
    <t>Actual production of rainbow trout (UNIT)</t>
  </si>
  <si>
    <t>List of subsidy payments for Programme No. 1</t>
  </si>
  <si>
    <t>Reference number of payment</t>
  </si>
  <si>
    <t>Date of government approval</t>
  </si>
  <si>
    <t>Date of subsidy payment received</t>
  </si>
  <si>
    <t>Total amount of subsidy received in TL</t>
  </si>
  <si>
    <t>Total amount of trout produced in (UNIT)</t>
  </si>
  <si>
    <t>D2.2 - Direct subsidies to producers of organic trout</t>
  </si>
  <si>
    <t>List of subsidy payments for Programme No. 2</t>
  </si>
  <si>
    <t>D2.3 - Specific support for juveniles scheme</t>
  </si>
  <si>
    <t>List of subsidy payments for Programme No. 3</t>
  </si>
  <si>
    <t>List of subsidy payments for Programme No. 4</t>
  </si>
  <si>
    <t>Vessel refistration reference</t>
  </si>
  <si>
    <t>List of subsidy payments for Programme No. 5</t>
  </si>
  <si>
    <t>Insurance policy reference</t>
  </si>
  <si>
    <t>Period covered by insurance</t>
  </si>
  <si>
    <t>Amount of insurance premium paid in TL</t>
  </si>
  <si>
    <t>Total amount of subsidy claimed</t>
  </si>
  <si>
    <t>List of subsidy payments for Programme No. 6</t>
  </si>
  <si>
    <t>Contract reference</t>
  </si>
  <si>
    <t>Contractor</t>
  </si>
  <si>
    <t>Date of governmental approval for the grant</t>
  </si>
  <si>
    <t>Fuel purchase information</t>
  </si>
  <si>
    <t>Fuel purchase function</t>
  </si>
  <si>
    <t>Taxes &amp; duties</t>
  </si>
  <si>
    <t>Reference number of the fuel purchase</t>
  </si>
  <si>
    <t>Date of fuel purchase</t>
  </si>
  <si>
    <t>What vessel/machinery used for</t>
  </si>
  <si>
    <t>Indicate if vessel is related to goods</t>
  </si>
  <si>
    <t>Purchase price of fuel</t>
  </si>
  <si>
    <t>Rate of tax normally payable</t>
  </si>
  <si>
    <t>Amount of tax payable</t>
  </si>
  <si>
    <t>Rate of tax actually paid</t>
  </si>
  <si>
    <t>Amount of tax actually paid</t>
  </si>
  <si>
    <t>Fuel supply book reference</t>
  </si>
  <si>
    <t>Loan information</t>
  </si>
  <si>
    <t>Loan &amp; interest amounts</t>
  </si>
  <si>
    <t>Details if loan was redrawn</t>
  </si>
  <si>
    <t>Loan reference number name</t>
  </si>
  <si>
    <t>Is the loan fully reimbursed?</t>
  </si>
  <si>
    <t>Name of bank/institution providing the loan</t>
  </si>
  <si>
    <t xml:space="preserve">Loan receipient </t>
  </si>
  <si>
    <t>Loan start date</t>
  </si>
  <si>
    <t>Principal amount of loan</t>
  </si>
  <si>
    <t>Repayment amount</t>
  </si>
  <si>
    <t>Repayment terms/frequency</t>
  </si>
  <si>
    <t>Interest rate</t>
  </si>
  <si>
    <t>Interest type</t>
  </si>
  <si>
    <t>Purpose of loan</t>
  </si>
  <si>
    <t>Terms and conditions of loan</t>
  </si>
  <si>
    <t>If the loan has been redrawn at anytime during its duration: The redraw rate</t>
  </si>
  <si>
    <t>If the loan has been redrawn at anytime during its duration: The redraw amount</t>
  </si>
  <si>
    <t>If the loan has been redrawn at anytime during its duration: The reason for the redraw</t>
  </si>
  <si>
    <t>Machinery/Equipement purchase information</t>
  </si>
  <si>
    <t>In relation to the goods</t>
  </si>
  <si>
    <t xml:space="preserve">VAT </t>
  </si>
  <si>
    <t>Import duty (Only enter for import purchases)</t>
  </si>
  <si>
    <t>Reference invoice No.</t>
  </si>
  <si>
    <t>Description of purchase</t>
  </si>
  <si>
    <t>Domestic or Imported?</t>
  </si>
  <si>
    <t>Purchase price of machine/equipement</t>
  </si>
  <si>
    <t>What the machine/equipement was used for</t>
  </si>
  <si>
    <t>Is machine related to goods (YES/NO)</t>
  </si>
  <si>
    <t>Rate of VAT normally payable</t>
  </si>
  <si>
    <t>Amount of VAT payable</t>
  </si>
  <si>
    <t>Rate of VAT actually paid</t>
  </si>
  <si>
    <t>Amount of VAT actually paid</t>
  </si>
  <si>
    <t>Rate of import duty normally payable</t>
  </si>
  <si>
    <t>Amount of import duty payable</t>
  </si>
  <si>
    <t>Rate of import duty actually paid</t>
  </si>
  <si>
    <t>Amount of import duty actually paid</t>
  </si>
  <si>
    <t>Import document reference</t>
  </si>
  <si>
    <t>FY2019</t>
  </si>
  <si>
    <t>FY2018</t>
  </si>
  <si>
    <t>FY2017</t>
  </si>
  <si>
    <t>Total amount of taxable profit</t>
  </si>
  <si>
    <t>Amount of taxable profit relating to the goods under review</t>
  </si>
  <si>
    <t>Rate of corporate tax normally payable</t>
  </si>
  <si>
    <t>Amount of corporate tax normally payable</t>
  </si>
  <si>
    <t>Rate of corporate tax actually paid</t>
  </si>
  <si>
    <t>Amount of corporate tax actually paid</t>
  </si>
  <si>
    <t>Total amount of losses carried over for all profit</t>
  </si>
  <si>
    <t>Amount of losses carried over relating to the goods under review</t>
  </si>
  <si>
    <t>List of subsidy payments for sub-programme No. 10</t>
  </si>
  <si>
    <t>Period the subsidy is claimed for (start date - end date)</t>
  </si>
  <si>
    <t>No. of employees claimed</t>
  </si>
  <si>
    <t>Length of support (in Months)</t>
  </si>
  <si>
    <t>Specify whether 'Employer's share' or 'Employee's share' contribution</t>
  </si>
  <si>
    <t>Amount of Social Security support for employers/employee's per share in TL</t>
  </si>
  <si>
    <t>Total annual amount of the benefit claimed in TL</t>
  </si>
  <si>
    <t>Credit information</t>
  </si>
  <si>
    <t>Credit &amp; interest amounts</t>
  </si>
  <si>
    <t>Interest support payments received</t>
  </si>
  <si>
    <t>Credit reference number name</t>
  </si>
  <si>
    <t>Date of credit issued</t>
  </si>
  <si>
    <t>Name of bank/institution providing the credit</t>
  </si>
  <si>
    <t xml:space="preserve">Credit receipient </t>
  </si>
  <si>
    <t>Maturity date</t>
  </si>
  <si>
    <t>Principal amount of Credit</t>
  </si>
  <si>
    <t>Payment amount</t>
  </si>
  <si>
    <t>Payment terms/frequency</t>
  </si>
  <si>
    <t>Purpose of credit</t>
  </si>
  <si>
    <t>Terms and conditions of the credit</t>
  </si>
  <si>
    <t>Amount of interest support claimed from the GOT in TL</t>
  </si>
  <si>
    <t>Amount of interest support received from the GOT in TL2</t>
  </si>
  <si>
    <t>Amount of interest paid by the company</t>
  </si>
  <si>
    <t>X5.5 - IEC Land</t>
  </si>
  <si>
    <t>List of subsidy payments for sub-programme No. 12</t>
  </si>
  <si>
    <t>Land Tender document No.</t>
  </si>
  <si>
    <t>Date on Tender document</t>
  </si>
  <si>
    <t>Purchase contract document No.</t>
  </si>
  <si>
    <t>Date on contract document</t>
  </si>
  <si>
    <t>Name of seller</t>
  </si>
  <si>
    <t>Name of buyer</t>
  </si>
  <si>
    <t>Area of land involved
(㎡)</t>
  </si>
  <si>
    <t>Price paid (TL)</t>
  </si>
  <si>
    <t>Value in the contract
（TL）</t>
  </si>
  <si>
    <t>Reference no. of proof of payment document</t>
  </si>
  <si>
    <t>C1 - Turnover (Ciro)</t>
  </si>
  <si>
    <t>Currency (Para Birimi)</t>
  </si>
  <si>
    <t xml:space="preserve">Case no.: (Dosya No) </t>
  </si>
  <si>
    <t>Domestic market (Iç piyasa)</t>
  </si>
  <si>
    <t>Exports to the UK(Ingiltere'ye Ihracat)</t>
  </si>
  <si>
    <t>Exports to third countries (Üçüncü ülkelere ihracat)</t>
  </si>
  <si>
    <t>Volume (Hacim)</t>
  </si>
  <si>
    <r>
      <t>Value</t>
    </r>
    <r>
      <rPr>
        <b/>
        <sz val="10"/>
        <color theme="1"/>
        <rFont val="Arial"/>
        <family val="2"/>
        <charset val="162"/>
      </rPr>
      <t xml:space="preserve"> (Değer)</t>
    </r>
  </si>
  <si>
    <r>
      <t>Volume</t>
    </r>
    <r>
      <rPr>
        <b/>
        <sz val="10"/>
        <color theme="1"/>
        <rFont val="Arial"/>
        <family val="2"/>
        <charset val="162"/>
      </rPr>
      <t xml:space="preserve"> (Hacim)</t>
    </r>
  </si>
  <si>
    <t xml:space="preserve"> </t>
  </si>
  <si>
    <t>Case no.: (Dosya No):</t>
  </si>
  <si>
    <r>
      <t>SG&amp;A expenses</t>
    </r>
    <r>
      <rPr>
        <b/>
        <sz val="10"/>
        <color theme="1"/>
        <rFont val="Arial"/>
        <family val="2"/>
        <charset val="162"/>
      </rPr>
      <t xml:space="preserve"> (Satış, genel ve idari giderler)</t>
    </r>
  </si>
  <si>
    <r>
      <t>All goods</t>
    </r>
    <r>
      <rPr>
        <b/>
        <sz val="10"/>
        <color theme="1"/>
        <rFont val="Arial"/>
        <family val="2"/>
        <charset val="162"/>
      </rPr>
      <t xml:space="preserve"> (Tüm Urünler)</t>
    </r>
  </si>
  <si>
    <r>
      <t>Goods concerned</t>
    </r>
    <r>
      <rPr>
        <b/>
        <sz val="10"/>
        <color theme="1"/>
        <rFont val="Arial"/>
        <family val="2"/>
        <charset val="162"/>
      </rPr>
      <t xml:space="preserve"> (Ilgili Urünler)</t>
    </r>
  </si>
  <si>
    <t>C6 - Stocks (Stoklar)</t>
  </si>
  <si>
    <t>Case no.: (Dosya No)</t>
  </si>
  <si>
    <t xml:space="preserve">Currency (Para Birimi) </t>
  </si>
  <si>
    <r>
      <t>(</t>
    </r>
    <r>
      <rPr>
        <sz val="10"/>
        <color theme="1"/>
        <rFont val="Calibri"/>
        <family val="2"/>
      </rPr>
      <t>−</t>
    </r>
    <r>
      <rPr>
        <sz val="10"/>
        <color theme="1"/>
        <rFont val="Arial"/>
        <family val="2"/>
      </rPr>
      <t>) Transfers (Transferler)</t>
    </r>
  </si>
  <si>
    <t xml:space="preserve">Opening stock (Başlangı stoğu) </t>
  </si>
  <si>
    <r>
      <t>Note: Fill in the yellow cells only</t>
    </r>
    <r>
      <rPr>
        <b/>
        <sz val="11"/>
        <color theme="1"/>
        <rFont val="Arial"/>
        <family val="2"/>
      </rPr>
      <t xml:space="preserve"> (Not: Yalnızca sarı ile işaretli kutuları doldurunuz)</t>
    </r>
  </si>
  <si>
    <t>Description (Tanım)</t>
  </si>
  <si>
    <t>Value (Değer)</t>
  </si>
  <si>
    <t>Source Documents (Kaynak Belgeler)</t>
  </si>
  <si>
    <t>C5 - Capacity (Kapasite)</t>
  </si>
  <si>
    <t>Forecast (Öngörü)</t>
  </si>
  <si>
    <t>C11 - Profitability (Karlılık)</t>
  </si>
  <si>
    <t>(I) Manufacturing costs (Üretim maliyeti)</t>
  </si>
  <si>
    <t>(B) Manufacturing overheads (Üretim Giderleri)</t>
  </si>
  <si>
    <r>
      <t>(C) Total of manufacturing cost (A+B)</t>
    </r>
    <r>
      <rPr>
        <b/>
        <sz val="10"/>
        <color theme="1"/>
        <rFont val="Arial"/>
        <family val="2"/>
        <charset val="162"/>
      </rPr>
      <t xml:space="preserve"> (Üretim giderleri toplamı A+B)</t>
    </r>
  </si>
  <si>
    <r>
      <t>Total for (E)</t>
    </r>
    <r>
      <rPr>
        <b/>
        <sz val="10"/>
        <color theme="1"/>
        <rFont val="Arial"/>
        <family val="2"/>
        <charset val="162"/>
      </rPr>
      <t xml:space="preserve"> Toplam (E)</t>
    </r>
  </si>
  <si>
    <t>C12.1 - CTMS in Turkey market (Türkiye Pazarında Üretilen ve Satılan Ürünlerin Maliyeti )</t>
  </si>
  <si>
    <t>C13 - RM purchases (Satın Alma)</t>
  </si>
  <si>
    <t>Company name: (Firma Adı)</t>
  </si>
  <si>
    <t xml:space="preserve">The first line has been filled in as an example (Ilk satır örnek olarak doldurulmuştur) </t>
  </si>
  <si>
    <t>Quantity (tonnes) (Miktar/Ton)</t>
  </si>
  <si>
    <t>Please fill in the white cells only (Lütfen yalnızca beyaz ile işaretli kutucukları doldurunuz)</t>
  </si>
  <si>
    <t>* If the difference can be attributed (e.g. accounting adjustments), please provide details and source documents (Fark (muhasebe düzeltme) olması durumunda detay ve kaynak belge paylaşınız.)</t>
  </si>
  <si>
    <t>Variance* (Sapma)</t>
  </si>
  <si>
    <r>
      <t xml:space="preserve">Sales revenue/quantity of the </t>
    </r>
    <r>
      <rPr>
        <u/>
        <sz val="11"/>
        <color theme="1"/>
        <rFont val="Arial"/>
        <family val="2"/>
      </rPr>
      <t>like goods</t>
    </r>
    <r>
      <rPr>
        <sz val="11"/>
        <color theme="1"/>
        <rFont val="Arial"/>
        <family val="2"/>
      </rPr>
      <t xml:space="preserve"> sold on third country markets during the POI (Satış gelirleri / Soruşturma döneminde üçüncü ülkelerde satılan benzer ürünlerin satış miktarları)</t>
    </r>
  </si>
  <si>
    <r>
      <t xml:space="preserve">Sales revenue/quantity of the </t>
    </r>
    <r>
      <rPr>
        <u/>
        <sz val="11"/>
        <color theme="1"/>
        <rFont val="Arial"/>
        <family val="2"/>
      </rPr>
      <t>like goods</t>
    </r>
    <r>
      <rPr>
        <sz val="11"/>
        <color theme="1"/>
        <rFont val="Arial"/>
        <family val="2"/>
      </rPr>
      <t xml:space="preserve"> sold on the domestic markets during the POI (Satış gelirleri / Soruşturma Döneminde iç piyasada satılan benzer ürünlerin miktarı)</t>
    </r>
  </si>
  <si>
    <t xml:space="preserve">B1 - Upward sales reconcialiation (Uzantılı Satışlar Uyumu) </t>
  </si>
  <si>
    <t>Company name:(Firma Adı);</t>
  </si>
  <si>
    <r>
      <t>Turnover of goods subject to review</t>
    </r>
    <r>
      <rPr>
        <b/>
        <sz val="10"/>
        <color theme="1"/>
        <rFont val="Arial"/>
        <family val="2"/>
        <charset val="162"/>
      </rPr>
      <t xml:space="preserve"> (Gözden geçirmeye tabi olan ürünlere ait Ciro)</t>
    </r>
  </si>
  <si>
    <t>*The first column has been filled out as an example (lIk sütun örnek olarak doldurulmuştur. )</t>
  </si>
  <si>
    <t>All PCNs ( Tüm PCN)</t>
  </si>
  <si>
    <t>Not Applicable</t>
  </si>
  <si>
    <t>Özpekler İnşaat Taahhüt Dayanıklı Tüketim Malları Su Ürünleri Sanayi ve Ticaret Limited Şirketi</t>
  </si>
  <si>
    <t>Bozburun Mahallesi 7152.Sokak A. Nazif Zorlu Sanayi Sitesi No:4 Merkez/DENİZLİ -TURKEY</t>
  </si>
  <si>
    <t>NA</t>
  </si>
  <si>
    <t xml:space="preserve">                       </t>
  </si>
  <si>
    <t xml:space="preserve">Purchase or rent vassals for aquaculture activities </t>
  </si>
  <si>
    <t>1.Aquaculture Products, 2.Constructions, 3.Home appliances</t>
  </si>
  <si>
    <t>4.Leather and leather products, 5.Feed Products</t>
  </si>
  <si>
    <t>Özpekler İnş. Taah. Day. Tük. Mal. Su Ürünleri San. Ve Tic. Ltd. Şti.</t>
  </si>
  <si>
    <t>Company name: (Firma Adı):Özpekler İnş. Taah. Day. Tük. Mal. Su Ürünleri San. Ve Tic. Ltd. Şti.</t>
  </si>
  <si>
    <t>Not Applicable,</t>
  </si>
  <si>
    <t>IP (2019)</t>
  </si>
  <si>
    <t>Specify quantity unit (piece/kg/ton) (Miktar-Üretim)</t>
  </si>
  <si>
    <t xml:space="preserve">Reference number </t>
  </si>
  <si>
    <t xml:space="preserve">Subsidy description </t>
  </si>
  <si>
    <t xml:space="preserve">Quantity for which a subsidy was received </t>
  </si>
  <si>
    <t>Quantity for which a subsidy was received in ton Whole Fish Equivalent (T WFE) (*)</t>
  </si>
  <si>
    <t xml:space="preserve">Amount of subsidy received per unit in TL </t>
  </si>
  <si>
    <t>The total amount received in TL</t>
  </si>
  <si>
    <r>
      <t xml:space="preserve">Total sales revenue/quantity of </t>
    </r>
    <r>
      <rPr>
        <u/>
        <sz val="11"/>
        <rFont val="Arial"/>
        <family val="2"/>
      </rPr>
      <t>goods subject to review</t>
    </r>
    <r>
      <rPr>
        <sz val="11"/>
        <rFont val="Arial"/>
        <family val="2"/>
      </rPr>
      <t xml:space="preserve"> to the UK </t>
    </r>
  </si>
  <si>
    <r>
      <t xml:space="preserve">Total sales revenue/quantity of </t>
    </r>
    <r>
      <rPr>
        <u/>
        <sz val="11"/>
        <color theme="1"/>
        <rFont val="Arial"/>
        <family val="2"/>
      </rPr>
      <t>all other goods</t>
    </r>
    <r>
      <rPr>
        <sz val="11"/>
        <color theme="1"/>
        <rFont val="Arial"/>
        <family val="2"/>
      </rPr>
      <t xml:space="preserve"> to the UK </t>
    </r>
  </si>
  <si>
    <t>Özpekler İthalat İhracat Su Ürünleri Sanayi Ticaret Ltd. Şti.</t>
  </si>
  <si>
    <t>Mustafa ÖZPEK</t>
  </si>
  <si>
    <t>Yasin ÖZPEK</t>
  </si>
  <si>
    <t>Osman ÖZPEK</t>
  </si>
  <si>
    <t>No</t>
  </si>
  <si>
    <t>Chairman of Board of Directors</t>
  </si>
  <si>
    <t>Member of Board of Directors</t>
  </si>
  <si>
    <t>Member of Board of Directors /General Director</t>
  </si>
  <si>
    <t>Yes</t>
  </si>
  <si>
    <t>Board of Shareholders and Board of Directors</t>
  </si>
  <si>
    <t>NWS5</t>
  </si>
  <si>
    <t>NWF2</t>
  </si>
  <si>
    <t>Füme Alabalık (Smoked Trout)</t>
  </si>
  <si>
    <t>Taze Donmus Temizlenmiş Alabalık (Frozen Gutted Trout)</t>
  </si>
  <si>
    <t>Fish Feed</t>
  </si>
  <si>
    <t>2019 Audited Finacial Report (Corporate Tax Return) and Trial Balance</t>
  </si>
  <si>
    <t xml:space="preserve">Sales forecasts: 2020 - 2025 </t>
  </si>
  <si>
    <t xml:space="preserve">Description  </t>
  </si>
  <si>
    <t xml:space="preserve">Revenue </t>
  </si>
  <si>
    <t xml:space="preserve">Quantity (tonnes) </t>
  </si>
  <si>
    <t>2019 Audited Financial Report (Corporate Tax Return) and Trial Balance</t>
  </si>
  <si>
    <t>Gross invoice value (EURO)</t>
  </si>
  <si>
    <t>Net invoice value (Euro)</t>
  </si>
  <si>
    <t>Producer</t>
  </si>
  <si>
    <t>Özpekler İnşaat</t>
  </si>
  <si>
    <t xml:space="preserve"> Freight (Euro)</t>
  </si>
  <si>
    <t>Packing (TL)</t>
  </si>
  <si>
    <t>Freight (TL)</t>
  </si>
  <si>
    <t>Other Export Related Expenses</t>
  </si>
  <si>
    <t xml:space="preserve">The company does not use Product Code. Only the definition of the product concerned is used.These are smoked trout and frozen/fresh gutted trout. </t>
  </si>
  <si>
    <t>0-0,3 ml</t>
  </si>
  <si>
    <t>03-0,5 ml</t>
  </si>
  <si>
    <t>0,5-0,8 ml</t>
  </si>
  <si>
    <t>0,8 - 1,0 ml</t>
  </si>
  <si>
    <t>1,0 - 1,2 ml</t>
  </si>
  <si>
    <t>1 ml</t>
  </si>
  <si>
    <t>1,5 ml</t>
  </si>
  <si>
    <t>2 ml</t>
  </si>
  <si>
    <t>3 ml</t>
  </si>
  <si>
    <t>4 ml</t>
  </si>
  <si>
    <t>5 ml</t>
  </si>
  <si>
    <t>6 ml</t>
  </si>
  <si>
    <t>8 ml</t>
  </si>
  <si>
    <t>10 ml</t>
  </si>
  <si>
    <t xml:space="preserve">Fish Feed for Juvenile </t>
  </si>
  <si>
    <t>Fish Feed for Growth</t>
  </si>
  <si>
    <t>Revenue (Gelir)</t>
  </si>
  <si>
    <t>Sales revenue/quantity of good D during the POI  ( Satış gelirleri / Soruşturma Döneminde D Ürününün miktarı) (Gerekirse yeni satır ilave ediniz. )
(add new lines if required)</t>
  </si>
  <si>
    <r>
      <t xml:space="preserve">Sales revenue/quantity of the </t>
    </r>
    <r>
      <rPr>
        <u/>
        <sz val="11"/>
        <color theme="1"/>
        <rFont val="Arial"/>
        <family val="2"/>
      </rPr>
      <t>goods subject to review</t>
    </r>
    <r>
      <rPr>
        <sz val="11"/>
        <color theme="1"/>
        <rFont val="Arial"/>
        <family val="2"/>
      </rPr>
      <t xml:space="preserve"> sold on the UK market during the POI (Satış gelirleri/Soruşturma Döneminde gözden geçirmeye tabi ürünlerin Ingiltere Pazarında satış miktarı)</t>
    </r>
  </si>
  <si>
    <t>Fish Feed For Juvenile Fish (Trout, Seabass, Seabream) (Yavru Balık Yemleri)</t>
  </si>
  <si>
    <t>Fish Feed For Growth of Fish (Trout, Seabass, Seabream) (Büyütme Yemleri)</t>
  </si>
  <si>
    <t xml:space="preserve">Description </t>
  </si>
  <si>
    <t xml:space="preserve">Source Documents </t>
  </si>
  <si>
    <r>
      <t xml:space="preserve">Total sales revenue of </t>
    </r>
    <r>
      <rPr>
        <b/>
        <u/>
        <sz val="11"/>
        <color theme="1"/>
        <rFont val="Arial"/>
        <family val="2"/>
      </rPr>
      <t>all goods</t>
    </r>
    <r>
      <rPr>
        <b/>
        <sz val="11"/>
        <color theme="1"/>
        <rFont val="Arial"/>
        <family val="2"/>
      </rPr>
      <t xml:space="preserve"> as per Income Statement </t>
    </r>
  </si>
  <si>
    <r>
      <t xml:space="preserve">Total sales revenue of </t>
    </r>
    <r>
      <rPr>
        <b/>
        <u/>
        <sz val="11"/>
        <color theme="2" tint="-0.499984740745262"/>
        <rFont val="Arial"/>
        <family val="2"/>
      </rPr>
      <t>all goods</t>
    </r>
    <r>
      <rPr>
        <b/>
        <sz val="11"/>
        <color theme="2" tint="-0.499984740745262"/>
        <rFont val="Arial"/>
        <family val="2"/>
      </rPr>
      <t xml:space="preserve"> during the accounting period </t>
    </r>
  </si>
  <si>
    <r>
      <t xml:space="preserve">Difference in total sales revenue of </t>
    </r>
    <r>
      <rPr>
        <u/>
        <sz val="11"/>
        <color theme="1"/>
        <rFont val="Arial"/>
        <family val="2"/>
      </rPr>
      <t>all goods</t>
    </r>
    <r>
      <rPr>
        <sz val="11"/>
        <color theme="1"/>
        <rFont val="Arial"/>
        <family val="2"/>
      </rPr>
      <t xml:space="preserve"> between POI and accounting periods </t>
    </r>
  </si>
  <si>
    <r>
      <t xml:space="preserve">Total sales revenue/quantity of </t>
    </r>
    <r>
      <rPr>
        <b/>
        <u/>
        <sz val="11"/>
        <color theme="1"/>
        <rFont val="Arial"/>
        <family val="2"/>
      </rPr>
      <t>all goods</t>
    </r>
    <r>
      <rPr>
        <b/>
        <sz val="11"/>
        <color theme="1"/>
        <rFont val="Arial"/>
        <family val="2"/>
      </rPr>
      <t xml:space="preserve"> during the POI as stated in your management accounts </t>
    </r>
  </si>
  <si>
    <t xml:space="preserve">Variance* </t>
  </si>
  <si>
    <r>
      <t xml:space="preserve">Total sales revenue/quantity of </t>
    </r>
    <r>
      <rPr>
        <b/>
        <u/>
        <sz val="11"/>
        <color theme="2" tint="-0.499984740745262"/>
        <rFont val="Arial"/>
        <family val="2"/>
      </rPr>
      <t>all goods</t>
    </r>
    <r>
      <rPr>
        <b/>
        <sz val="11"/>
        <color theme="2" tint="-0.499984740745262"/>
        <rFont val="Arial"/>
        <family val="2"/>
      </rPr>
      <t xml:space="preserve"> sold during the POI </t>
    </r>
  </si>
  <si>
    <r>
      <t xml:space="preserve">Sales revenue/quantity of </t>
    </r>
    <r>
      <rPr>
        <b/>
        <u/>
        <sz val="11"/>
        <color theme="2" tint="-0.499984740745262"/>
        <rFont val="Arial"/>
        <family val="2"/>
      </rPr>
      <t>goods subject to review/like goods</t>
    </r>
    <r>
      <rPr>
        <b/>
        <sz val="11"/>
        <color theme="2" tint="-0.499984740745262"/>
        <rFont val="Arial"/>
        <family val="2"/>
      </rPr>
      <t xml:space="preserve"> during the POI </t>
    </r>
  </si>
  <si>
    <r>
      <t>Sales revenue/quantity of good A during the POI (Rainbow Trout</t>
    </r>
    <r>
      <rPr>
        <sz val="11"/>
        <color theme="1"/>
        <rFont val="Arial"/>
        <family val="2"/>
      </rPr>
      <t>)</t>
    </r>
  </si>
  <si>
    <t xml:space="preserve">Sales revenue/quantity of good B during the POI  (Fish Feed) </t>
  </si>
  <si>
    <t>Sales revenue/quantity of good C during the POI  (Trout Juvenile)</t>
  </si>
  <si>
    <t>Sales revenue/quantity of good D during the POI  (Rent Income)</t>
  </si>
  <si>
    <r>
      <t xml:space="preserve">Sales revenue/quantity of the </t>
    </r>
    <r>
      <rPr>
        <u/>
        <sz val="11"/>
        <color theme="1"/>
        <rFont val="Arial"/>
        <family val="2"/>
      </rPr>
      <t>goods subject to review</t>
    </r>
    <r>
      <rPr>
        <sz val="11"/>
        <color theme="1"/>
        <rFont val="Arial"/>
        <family val="2"/>
      </rPr>
      <t xml:space="preserve"> sold on the UK market during the POI </t>
    </r>
  </si>
  <si>
    <r>
      <t xml:space="preserve">Sales revenue/quantity of the </t>
    </r>
    <r>
      <rPr>
        <u/>
        <sz val="11"/>
        <color theme="1"/>
        <rFont val="Arial"/>
        <family val="2"/>
      </rPr>
      <t>like goods</t>
    </r>
    <r>
      <rPr>
        <sz val="11"/>
        <color theme="1"/>
        <rFont val="Arial"/>
        <family val="2"/>
      </rPr>
      <t xml:space="preserve"> sold on the domestic markets during the POI </t>
    </r>
  </si>
  <si>
    <t>Sales revenue/quantity of good E during the POI  (Fixed Asset Sales Income)</t>
  </si>
  <si>
    <t>Sales revenue/quantity of good F during the POI  (8% Price Difference Income)</t>
  </si>
  <si>
    <t>Sales revenue/quantity of good G during the POI  (18% Price Difference Income)</t>
  </si>
  <si>
    <t xml:space="preserve">Sales revenue/quantity of good H during the POI  (Box Sales) </t>
  </si>
  <si>
    <t xml:space="preserve">Sales revenue/quantity of good I during the POI  (Other Sales) </t>
  </si>
  <si>
    <t>Sales revenue/quantity of good A during the POI  (Rainbow Trout-Product Concerned)</t>
  </si>
  <si>
    <t xml:space="preserve">Sales revenue/quantity of good B during the POI (Rainbow Trout-Not Product Concerned)  </t>
  </si>
  <si>
    <r>
      <t>Sales revenue/quantity of good C during the POI  (Box Sales</t>
    </r>
    <r>
      <rPr>
        <sz val="11"/>
        <color theme="1"/>
        <rFont val="Arial"/>
        <family val="2"/>
      </rPr>
      <t>)</t>
    </r>
  </si>
  <si>
    <t>Note: Not applicaple as Öpekler Group has no sales to UK.</t>
  </si>
  <si>
    <t>Operating income (İşletme Gelirleri) ( Brüt satış karı veya zararı )</t>
  </si>
  <si>
    <t>E-Faaliyet giderleri</t>
  </si>
  <si>
    <t>2-pazarlama satış ve dağıtım giderleri</t>
  </si>
  <si>
    <t>761--001 pazarlama satış giderleri</t>
  </si>
  <si>
    <t>770-genel yönetim giderleri</t>
  </si>
  <si>
    <t>g-diğer faaliyetlerden olağan gider ve zararlar ( - )</t>
  </si>
  <si>
    <t>olağan kar veya zarar</t>
  </si>
  <si>
    <t>152-001-Rainbow Trout</t>
  </si>
  <si>
    <t xml:space="preserve">152-02-Sea Bass and Sea Bream </t>
  </si>
  <si>
    <t>153-Commercial goods</t>
  </si>
  <si>
    <t>D-Cost of Goods Sold</t>
  </si>
  <si>
    <t>E-Operating Expenses</t>
  </si>
  <si>
    <t>2-Marketing, Sales and Distribution Expenses</t>
  </si>
  <si>
    <t>761--001 Marketingand Sales Expenses</t>
  </si>
  <si>
    <t>770-General Administrative Expenses</t>
  </si>
  <si>
    <t>3- 642 - Interest Income</t>
  </si>
  <si>
    <t xml:space="preserve">    646 - Exchange Gains</t>
  </si>
  <si>
    <t xml:space="preserve">    649-Other Ordinary Income-Agricultural Support Income</t>
  </si>
  <si>
    <t xml:space="preserve">f-Other Ordinary Income and Profi fromOther Activities </t>
  </si>
  <si>
    <t xml:space="preserve">656-.001-Exchange Loss Exchange Difference </t>
  </si>
  <si>
    <t xml:space="preserve">656-.002-Exchange Loss Exchange Difference </t>
  </si>
  <si>
    <t>g-Ordinary expenses and Losses from Other Ordinary Activities  ( - )</t>
  </si>
  <si>
    <t>781-Financial Expense Reflection ( - )</t>
  </si>
  <si>
    <t>Ordinary gains and Losses</t>
  </si>
  <si>
    <t>679-Other Non-ordinary Income and Profits</t>
  </si>
  <si>
    <t>689-Other Non-ordinary Expenses and losses ( - )</t>
  </si>
  <si>
    <r>
      <t>Profit before tax</t>
    </r>
    <r>
      <rPr>
        <b/>
        <sz val="10"/>
        <color theme="1"/>
        <rFont val="Arial"/>
        <family val="2"/>
        <charset val="162"/>
      </rPr>
      <t xml:space="preserve"> </t>
    </r>
  </si>
  <si>
    <t xml:space="preserve">Tax </t>
  </si>
  <si>
    <r>
      <t>Net prof</t>
    </r>
    <r>
      <rPr>
        <b/>
        <sz val="10"/>
        <color theme="1"/>
        <rFont val="Arial"/>
        <family val="2"/>
        <charset val="162"/>
      </rPr>
      <t xml:space="preserve">it </t>
    </r>
  </si>
  <si>
    <t xml:space="preserve">Income from normal activities </t>
  </si>
  <si>
    <t xml:space="preserve">f-Other Ordinary Income and Profi from Other Activities </t>
  </si>
  <si>
    <t>Income from normal activities</t>
  </si>
  <si>
    <r>
      <t>Gross sales</t>
    </r>
    <r>
      <rPr>
        <b/>
        <sz val="10"/>
        <color theme="1"/>
        <rFont val="Arial"/>
        <family val="2"/>
        <charset val="162"/>
      </rPr>
      <t xml:space="preserve"> </t>
    </r>
  </si>
  <si>
    <r>
      <t>Net sales</t>
    </r>
    <r>
      <rPr>
        <b/>
        <sz val="10"/>
        <color theme="1"/>
        <rFont val="Arial"/>
        <family val="2"/>
        <charset val="162"/>
      </rPr>
      <t xml:space="preserve"> </t>
    </r>
  </si>
  <si>
    <t xml:space="preserve">Raw materials </t>
  </si>
  <si>
    <t xml:space="preserve">Total cost to make </t>
  </si>
  <si>
    <t>Operating income</t>
  </si>
  <si>
    <t>SG&amp;A expenses</t>
  </si>
  <si>
    <t xml:space="preserve">C2 - Income statement </t>
  </si>
  <si>
    <t xml:space="preserve">Currency </t>
  </si>
  <si>
    <t xml:space="preserve">Case no.: </t>
  </si>
  <si>
    <t xml:space="preserve">Sales returns, rebates and discounts </t>
  </si>
  <si>
    <t>Personnel employed in the farm of breams and seabass</t>
  </si>
  <si>
    <t>Personnel employed in the farms of the product under investigation</t>
  </si>
  <si>
    <t>Personnel employed in the production of the product under investigation</t>
  </si>
  <si>
    <t>Personnel employed in sales and administration of the product under investigation</t>
  </si>
  <si>
    <t>Vehicles</t>
  </si>
  <si>
    <t xml:space="preserve">Computer, Cell Phones, TV, etc. </t>
  </si>
  <si>
    <t xml:space="preserve">(I) Supplier information </t>
  </si>
  <si>
    <t xml:space="preserve">(III) Purchase information </t>
  </si>
  <si>
    <t xml:space="preserve">Material type </t>
  </si>
  <si>
    <t xml:space="preserve">Material Description </t>
  </si>
  <si>
    <t xml:space="preserve">Supplier </t>
  </si>
  <si>
    <t xml:space="preserve">Contact name of supplier </t>
  </si>
  <si>
    <t xml:space="preserve">Address of supplier </t>
  </si>
  <si>
    <t xml:space="preserve">Date of purchase </t>
  </si>
  <si>
    <t xml:space="preserve">Country of manufacture </t>
  </si>
  <si>
    <t xml:space="preserve">Is the provider a SOE? </t>
  </si>
  <si>
    <t xml:space="preserve">Does the provider manufacture/produce the raw material? </t>
  </si>
  <si>
    <t xml:space="preserve">Manufacturer/producer (if not the supplier) </t>
  </si>
  <si>
    <t>Is the manufacturer/producer a SOE? (</t>
  </si>
  <si>
    <t xml:space="preserve">Invoice Number </t>
  </si>
  <si>
    <t xml:space="preserve">Date of Invoice </t>
  </si>
  <si>
    <t xml:space="preserve">Purchase price (excl. VAT) </t>
  </si>
  <si>
    <t xml:space="preserve">Delivery terms </t>
  </si>
  <si>
    <t xml:space="preserve">Reduced price or other benefit received? </t>
  </si>
  <si>
    <t xml:space="preserve">File name for attachments containing contractual agreement </t>
  </si>
  <si>
    <t>If purchased imported materials, explain the reason</t>
  </si>
  <si>
    <t xml:space="preserve">(II) State-owned enterprise (SOE) details </t>
  </si>
  <si>
    <t>Currrency</t>
  </si>
  <si>
    <t>Invoice Date</t>
  </si>
  <si>
    <t>NOTE: Özpekler Group has no sales to UK.</t>
  </si>
  <si>
    <r>
      <t xml:space="preserve">Sales revenue/quantity of the </t>
    </r>
    <r>
      <rPr>
        <u/>
        <sz val="11"/>
        <color theme="1"/>
        <rFont val="Arial"/>
        <family val="2"/>
      </rPr>
      <t>like goods</t>
    </r>
    <r>
      <rPr>
        <sz val="11"/>
        <color theme="1"/>
        <rFont val="Arial"/>
        <family val="2"/>
      </rPr>
      <t xml:space="preserve"> sold on third country markets during the POI </t>
    </r>
  </si>
  <si>
    <t>TS002</t>
  </si>
  <si>
    <t xml:space="preserve">Company name: </t>
  </si>
  <si>
    <t>Özpekler İnş. Taah. Day. Tük. Mal. Su ürünleri San. Ve Tic. Ltd. Şti.</t>
  </si>
  <si>
    <t>Insurance (TL)</t>
  </si>
  <si>
    <t>Domestic market</t>
  </si>
  <si>
    <t>Exports to the UK</t>
  </si>
  <si>
    <t xml:space="preserve">Exports to third countries </t>
  </si>
  <si>
    <t xml:space="preserve">Domestic market </t>
  </si>
  <si>
    <t xml:space="preserve">Sales to Non-associated customers </t>
  </si>
  <si>
    <t xml:space="preserve">C1 - Turnover </t>
  </si>
  <si>
    <t xml:space="preserve">Sales to all customers </t>
  </si>
  <si>
    <r>
      <t>Total turnover (All products)</t>
    </r>
    <r>
      <rPr>
        <b/>
        <sz val="10"/>
        <color theme="1"/>
        <rFont val="Arial"/>
        <family val="2"/>
        <charset val="162"/>
      </rPr>
      <t xml:space="preserve"> </t>
    </r>
  </si>
  <si>
    <t>Sales to associated customers</t>
  </si>
  <si>
    <r>
      <t>Turnover of goods subjected to review</t>
    </r>
    <r>
      <rPr>
        <b/>
        <sz val="10"/>
        <color theme="1"/>
        <rFont val="Arial"/>
        <family val="2"/>
        <charset val="162"/>
      </rPr>
      <t xml:space="preserve"> </t>
    </r>
  </si>
  <si>
    <r>
      <t>Turnover of other goods</t>
    </r>
    <r>
      <rPr>
        <b/>
        <sz val="10"/>
        <color theme="1"/>
        <rFont val="Arial"/>
        <family val="2"/>
        <charset val="162"/>
      </rPr>
      <t xml:space="preserve"> </t>
    </r>
  </si>
  <si>
    <t xml:space="preserve">Sales to associated customers </t>
  </si>
  <si>
    <t>Total turnover (All products)</t>
  </si>
  <si>
    <t>Turnover of goods subjected to review</t>
  </si>
  <si>
    <t xml:space="preserve">Opening stock </t>
  </si>
  <si>
    <t xml:space="preserve">(+) Production </t>
  </si>
  <si>
    <r>
      <t>(</t>
    </r>
    <r>
      <rPr>
        <sz val="10"/>
        <color theme="1"/>
        <rFont val="Calibri"/>
        <family val="2"/>
      </rPr>
      <t>−</t>
    </r>
    <r>
      <rPr>
        <sz val="10"/>
        <color theme="1"/>
        <rFont val="Arial"/>
        <family val="2"/>
      </rPr>
      <t xml:space="preserve">) Domestic sales </t>
    </r>
  </si>
  <si>
    <r>
      <t>(</t>
    </r>
    <r>
      <rPr>
        <sz val="10"/>
        <color theme="1"/>
        <rFont val="Calibri"/>
        <family val="2"/>
      </rPr>
      <t>−</t>
    </r>
    <r>
      <rPr>
        <sz val="10"/>
        <color theme="1"/>
        <rFont val="Arial"/>
        <family val="2"/>
      </rPr>
      <t>) Export sales</t>
    </r>
  </si>
  <si>
    <r>
      <t>(</t>
    </r>
    <r>
      <rPr>
        <sz val="10"/>
        <color theme="1"/>
        <rFont val="Calibri"/>
        <family val="2"/>
      </rPr>
      <t>−</t>
    </r>
    <r>
      <rPr>
        <sz val="10"/>
        <color theme="1"/>
        <rFont val="Arial"/>
        <family val="2"/>
      </rPr>
      <t xml:space="preserve">) Transfers </t>
    </r>
  </si>
  <si>
    <r>
      <t>(</t>
    </r>
    <r>
      <rPr>
        <sz val="10"/>
        <color theme="1"/>
        <rFont val="Calibri"/>
        <family val="2"/>
      </rPr>
      <t>−</t>
    </r>
    <r>
      <rPr>
        <sz val="10"/>
        <color theme="1"/>
        <rFont val="Arial"/>
        <family val="2"/>
      </rPr>
      <t xml:space="preserve">) Others (e.g. wastage, expiration, theft) </t>
    </r>
  </si>
  <si>
    <t xml:space="preserve">Closing stock </t>
  </si>
  <si>
    <t xml:space="preserve">Goods under investigation in volume (Tonnes) </t>
  </si>
  <si>
    <t>(+) Production</t>
  </si>
  <si>
    <r>
      <t>(</t>
    </r>
    <r>
      <rPr>
        <sz val="10"/>
        <color theme="1"/>
        <rFont val="Calibri"/>
        <family val="2"/>
      </rPr>
      <t>−</t>
    </r>
    <r>
      <rPr>
        <sz val="10"/>
        <color theme="1"/>
        <rFont val="Arial"/>
        <family val="2"/>
      </rPr>
      <t>) Domestic sales</t>
    </r>
  </si>
  <si>
    <r>
      <t>(</t>
    </r>
    <r>
      <rPr>
        <sz val="10"/>
        <color theme="1"/>
        <rFont val="Calibri"/>
        <family val="2"/>
      </rPr>
      <t>−</t>
    </r>
    <r>
      <rPr>
        <sz val="10"/>
        <color theme="1"/>
        <rFont val="Arial"/>
        <family val="2"/>
      </rPr>
      <t xml:space="preserve">) Export sales </t>
    </r>
  </si>
  <si>
    <r>
      <t>(</t>
    </r>
    <r>
      <rPr>
        <sz val="10"/>
        <color theme="1"/>
        <rFont val="Calibri"/>
        <family val="2"/>
      </rPr>
      <t>−</t>
    </r>
    <r>
      <rPr>
        <sz val="10"/>
        <color theme="1"/>
        <rFont val="Arial"/>
        <family val="2"/>
      </rPr>
      <t>) Transfers</t>
    </r>
  </si>
  <si>
    <t xml:space="preserve">(+) Purchase </t>
  </si>
  <si>
    <t xml:space="preserve">Goods under investigation in value </t>
  </si>
  <si>
    <r>
      <t xml:space="preserve">Stock </t>
    </r>
    <r>
      <rPr>
        <b/>
        <i/>
        <sz val="10"/>
        <color theme="0"/>
        <rFont val="Arial"/>
        <family val="2"/>
      </rPr>
      <t>purchased</t>
    </r>
    <r>
      <rPr>
        <b/>
        <sz val="10"/>
        <color theme="0"/>
        <rFont val="Arial"/>
        <family val="2"/>
      </rPr>
      <t xml:space="preserve"> by the company </t>
    </r>
  </si>
  <si>
    <t>Opening stock</t>
  </si>
  <si>
    <r>
      <t>(</t>
    </r>
    <r>
      <rPr>
        <sz val="10"/>
        <color theme="1"/>
        <rFont val="Calibri"/>
        <family val="2"/>
      </rPr>
      <t>−</t>
    </r>
    <r>
      <rPr>
        <sz val="10"/>
        <color theme="1"/>
        <rFont val="Arial"/>
        <family val="2"/>
      </rPr>
      <t>) Others (e.g. wastage, expiration, theft)</t>
    </r>
  </si>
  <si>
    <t xml:space="preserve">(+) Production &amp; purchase </t>
  </si>
  <si>
    <r>
      <t>Goods under investigation in value</t>
    </r>
    <r>
      <rPr>
        <b/>
        <sz val="10"/>
        <color theme="1"/>
        <rFont val="Arial"/>
        <family val="2"/>
        <charset val="162"/>
      </rPr>
      <t xml:space="preserve"> </t>
    </r>
  </si>
  <si>
    <r>
      <t>All stock held by the company</t>
    </r>
    <r>
      <rPr>
        <b/>
        <sz val="10"/>
        <color theme="1"/>
        <rFont val="Arial"/>
        <family val="2"/>
        <charset val="162"/>
      </rPr>
      <t xml:space="preserve"> </t>
    </r>
  </si>
  <si>
    <t>Goods under investigation in volume (Tonnes)</t>
  </si>
  <si>
    <r>
      <t xml:space="preserve">Stock </t>
    </r>
    <r>
      <rPr>
        <b/>
        <i/>
        <sz val="10"/>
        <color theme="0"/>
        <rFont val="Arial"/>
        <family val="2"/>
      </rPr>
      <t>produced</t>
    </r>
    <r>
      <rPr>
        <b/>
        <sz val="10"/>
        <color theme="0"/>
        <rFont val="Arial"/>
        <family val="2"/>
      </rPr>
      <t xml:space="preserve"> by the company </t>
    </r>
  </si>
  <si>
    <t>Turnover of goods subject to review</t>
  </si>
  <si>
    <r>
      <t xml:space="preserve">Total Production capacity of goods concerned (In </t>
    </r>
    <r>
      <rPr>
        <b/>
        <sz val="10"/>
        <rFont val="Arial"/>
        <family val="2"/>
      </rPr>
      <t>tonnes</t>
    </r>
    <r>
      <rPr>
        <sz val="10"/>
        <rFont val="Arial"/>
        <family val="2"/>
        <charset val="162"/>
      </rPr>
      <t xml:space="preserve">) </t>
    </r>
  </si>
  <si>
    <r>
      <t xml:space="preserve">Total  Actual production of the goods concerned (in </t>
    </r>
    <r>
      <rPr>
        <b/>
        <sz val="10"/>
        <rFont val="Arial"/>
        <family val="2"/>
      </rPr>
      <t>tonnes</t>
    </r>
    <r>
      <rPr>
        <sz val="10"/>
        <rFont val="Arial"/>
        <family val="2"/>
        <charset val="162"/>
      </rPr>
      <t xml:space="preserve">) </t>
    </r>
  </si>
  <si>
    <t xml:space="preserve">Total Capacity utilisation for goods concerned% </t>
  </si>
  <si>
    <t xml:space="preserve">Index for goods concerned (If 2016 = 100) </t>
  </si>
  <si>
    <t>TROUT FARMS</t>
  </si>
  <si>
    <t>Production Capacity in Volume (kg)</t>
  </si>
  <si>
    <t>Production capacity in WFE</t>
  </si>
  <si>
    <t>Actual production in volume (kg)</t>
  </si>
  <si>
    <t>Actual production in WFE</t>
  </si>
  <si>
    <t>Capacity utilisation %</t>
  </si>
  <si>
    <t>PROCESSING FACILITY</t>
  </si>
  <si>
    <t xml:space="preserve">Unit price (excl. VAT) </t>
  </si>
  <si>
    <t>Please fill in the white cells only)</t>
  </si>
  <si>
    <t xml:space="preserve">* If the difference can be attributed (e.g. accounting adjustments), please provide details and source documents </t>
  </si>
  <si>
    <t>Özpekler İthalat İhracat Su Ürünleri Sanayi ve Ticaret Ltd. Şti.</t>
  </si>
  <si>
    <t xml:space="preserve">Forecast </t>
  </si>
  <si>
    <r>
      <t xml:space="preserve">  - Domestic Sales</t>
    </r>
    <r>
      <rPr>
        <sz val="11"/>
        <color theme="1"/>
        <rFont val="Arial"/>
        <family val="2"/>
      </rPr>
      <t xml:space="preserve"> </t>
    </r>
  </si>
  <si>
    <t xml:space="preserve">  - UK Sales</t>
  </si>
  <si>
    <r>
      <t xml:space="preserve">  - Third Country Sales</t>
    </r>
    <r>
      <rPr>
        <sz val="11"/>
        <color theme="1"/>
        <rFont val="Arial"/>
        <family val="2"/>
      </rPr>
      <t xml:space="preserve"> </t>
    </r>
  </si>
  <si>
    <r>
      <t>Cost of production for the goods under consideration</t>
    </r>
    <r>
      <rPr>
        <sz val="11"/>
        <color theme="1"/>
        <rFont val="Arial"/>
        <family val="2"/>
      </rPr>
      <t xml:space="preserve"> </t>
    </r>
  </si>
  <si>
    <t xml:space="preserve">  - Other products D (add new lines as required) </t>
  </si>
  <si>
    <r>
      <t xml:space="preserve">  - Other products C</t>
    </r>
    <r>
      <rPr>
        <sz val="11"/>
        <color theme="1"/>
        <rFont val="Arial"/>
        <family val="2"/>
      </rPr>
      <t xml:space="preserve"> </t>
    </r>
  </si>
  <si>
    <t xml:space="preserve">  - Other products B </t>
  </si>
  <si>
    <r>
      <t xml:space="preserve">  - Other products A </t>
    </r>
    <r>
      <rPr>
        <sz val="11"/>
        <color theme="1"/>
        <rFont val="Arial"/>
        <family val="2"/>
      </rPr>
      <t xml:space="preserve"> </t>
    </r>
  </si>
  <si>
    <t xml:space="preserve">  - Goods under consideration </t>
  </si>
  <si>
    <r>
      <t>Summary of the cost of production for all products</t>
    </r>
    <r>
      <rPr>
        <sz val="11"/>
        <color theme="1"/>
        <rFont val="Arial"/>
        <family val="2"/>
      </rPr>
      <t xml:space="preserve"> </t>
    </r>
  </si>
  <si>
    <r>
      <t xml:space="preserve">  - Variance*</t>
    </r>
    <r>
      <rPr>
        <sz val="11"/>
        <color theme="1"/>
        <rFont val="Arial"/>
        <family val="2"/>
      </rPr>
      <t xml:space="preserve"> </t>
    </r>
  </si>
  <si>
    <r>
      <t>Total costs of production</t>
    </r>
    <r>
      <rPr>
        <sz val="11"/>
        <color theme="1"/>
        <rFont val="Arial"/>
        <family val="2"/>
      </rPr>
      <t xml:space="preserve"> </t>
    </r>
  </si>
  <si>
    <r>
      <t>Total of production</t>
    </r>
    <r>
      <rPr>
        <sz val="11"/>
        <color theme="1"/>
        <rFont val="Arial"/>
        <family val="2"/>
      </rPr>
      <t xml:space="preserve"> </t>
    </r>
  </si>
  <si>
    <r>
      <t>Difference between Investigation and Accounting Periods</t>
    </r>
    <r>
      <rPr>
        <sz val="11"/>
        <color theme="1"/>
        <rFont val="Arial"/>
        <family val="2"/>
      </rPr>
      <t xml:space="preserve"> </t>
    </r>
  </si>
  <si>
    <r>
      <t>Accounting Period for the Cost of Goods Sold</t>
    </r>
    <r>
      <rPr>
        <sz val="11"/>
        <color theme="1"/>
        <rFont val="Arial"/>
        <family val="2"/>
      </rPr>
      <t xml:space="preserve"> </t>
    </r>
  </si>
  <si>
    <t xml:space="preserve">Total Cost of Goods Sold </t>
  </si>
  <si>
    <r>
      <t xml:space="preserve">  - Change in finished goods inventory</t>
    </r>
    <r>
      <rPr>
        <sz val="11"/>
        <color theme="1"/>
        <rFont val="Arial"/>
        <family val="2"/>
      </rPr>
      <t xml:space="preserve"> </t>
    </r>
  </si>
  <si>
    <t xml:space="preserve">Profitability of goods concerned </t>
  </si>
  <si>
    <t xml:space="preserve">Profitability of domestic sales of goods concerned </t>
  </si>
  <si>
    <t xml:space="preserve">Profitability of export sales of goods concerned </t>
  </si>
  <si>
    <t>Overall profitability of the company (%)</t>
  </si>
  <si>
    <t xml:space="preserve">Note: Please enter figures in percentage terms. </t>
  </si>
  <si>
    <t xml:space="preserve">C4.1 - Cost Reconciliation </t>
  </si>
  <si>
    <t>Özpekler İnşaat Taahhüt Dayanıkl Tüketim Mallları Sanayi ve Ticaret Ltd. Şti</t>
  </si>
  <si>
    <t xml:space="preserve">Profit margins </t>
  </si>
  <si>
    <t>Özpkler İnşaat</t>
  </si>
  <si>
    <t>FISH</t>
  </si>
  <si>
    <t>FISH FEED</t>
  </si>
  <si>
    <t xml:space="preserve">Total for (A) </t>
  </si>
  <si>
    <r>
      <t>Indirect labour</t>
    </r>
    <r>
      <rPr>
        <sz val="10"/>
        <color theme="1"/>
        <rFont val="Arial"/>
        <family val="2"/>
      </rPr>
      <t xml:space="preserve"> </t>
    </r>
  </si>
  <si>
    <t xml:space="preserve">Energy costs </t>
  </si>
  <si>
    <t xml:space="preserve">Depreciation </t>
  </si>
  <si>
    <r>
      <t>Quantity produced (</t>
    </r>
    <r>
      <rPr>
        <b/>
        <sz val="10"/>
        <color rgb="FFFF0000"/>
        <rFont val="Arial"/>
        <family val="2"/>
      </rPr>
      <t>UNITXXX</t>
    </r>
    <r>
      <rPr>
        <b/>
        <sz val="10"/>
        <color theme="1"/>
        <rFont val="Arial"/>
        <family val="2"/>
        <charset val="162"/>
      </rPr>
      <t xml:space="preserve">) </t>
    </r>
  </si>
  <si>
    <r>
      <t>Manufacturing cost per unit</t>
    </r>
    <r>
      <rPr>
        <b/>
        <sz val="10"/>
        <color theme="1"/>
        <rFont val="Arial"/>
        <family val="2"/>
        <charset val="162"/>
      </rPr>
      <t xml:space="preserve"> </t>
    </r>
  </si>
  <si>
    <r>
      <t>Cost per unit (</t>
    </r>
    <r>
      <rPr>
        <b/>
        <sz val="11"/>
        <color rgb="FFFF0000"/>
        <rFont val="Calibri"/>
        <family val="2"/>
        <scheme val="minor"/>
      </rPr>
      <t>UNITXXX</t>
    </r>
    <r>
      <rPr>
        <b/>
        <sz val="11"/>
        <color theme="1"/>
        <rFont val="Calibri"/>
        <family val="2"/>
        <scheme val="minor"/>
      </rPr>
      <t xml:space="preserve">) </t>
    </r>
  </si>
  <si>
    <t xml:space="preserve">Total cost of to make and sell (C+E+F+G) </t>
  </si>
  <si>
    <t xml:space="preserve">Expenses linked to sales per unit </t>
  </si>
  <si>
    <r>
      <t>Quantity sold (</t>
    </r>
    <r>
      <rPr>
        <b/>
        <sz val="10"/>
        <color rgb="FFFF0000"/>
        <rFont val="Arial"/>
        <family val="2"/>
      </rPr>
      <t>UNITXXX</t>
    </r>
    <r>
      <rPr>
        <b/>
        <sz val="10"/>
        <color theme="1"/>
        <rFont val="Arial"/>
        <family val="2"/>
        <charset val="162"/>
      </rPr>
      <t xml:space="preserve">) </t>
    </r>
  </si>
  <si>
    <t xml:space="preserve">Total for (G) </t>
  </si>
  <si>
    <t xml:space="preserve">Others (specify) </t>
  </si>
  <si>
    <r>
      <t>Financial costs (e.g. interest)</t>
    </r>
    <r>
      <rPr>
        <sz val="10"/>
        <color theme="1"/>
        <rFont val="Arial"/>
        <family val="2"/>
      </rPr>
      <t xml:space="preserve"> </t>
    </r>
  </si>
  <si>
    <t xml:space="preserve">(F) Administrative &amp; general expenses </t>
  </si>
  <si>
    <t xml:space="preserve">Sales commissions </t>
  </si>
  <si>
    <t xml:space="preserve">(II) Selling, administrative &amp;other expenses </t>
  </si>
  <si>
    <t xml:space="preserve">Rent/lease </t>
  </si>
  <si>
    <t>Marketing and advertising (Acc.761)</t>
  </si>
  <si>
    <t>General&amp; Adm. Expenses (Acc.770)</t>
  </si>
  <si>
    <t>Özpekler İnşaat Dayanıklı Tüketim Malları Su Ürünleri Sanayi Ticaret Ltd. Şti.</t>
  </si>
  <si>
    <r>
      <t>Total for (B)</t>
    </r>
    <r>
      <rPr>
        <b/>
        <sz val="10"/>
        <color theme="1"/>
        <rFont val="Arial"/>
        <family val="2"/>
        <charset val="162"/>
      </rPr>
      <t xml:space="preserve"> </t>
    </r>
  </si>
  <si>
    <t xml:space="preserve">Total for (F) </t>
  </si>
  <si>
    <t xml:space="preserve">(G) Others </t>
  </si>
  <si>
    <t>Please refer to Corporate Tax Return and Trial Balance.</t>
  </si>
  <si>
    <r>
      <rPr>
        <b/>
        <u/>
        <sz val="10"/>
        <color theme="1"/>
        <rFont val="Arial"/>
        <family val="2"/>
        <charset val="162"/>
      </rPr>
      <t>NOTE:</t>
    </r>
    <r>
      <rPr>
        <sz val="10"/>
        <color theme="1"/>
        <rFont val="Arial"/>
        <family val="2"/>
      </rPr>
      <t xml:space="preserve"> Profitability is not calculated for the product concerned and others. That is the gross profit.  It might be more or less for the product concerned as product concerned is the main product.</t>
    </r>
  </si>
  <si>
    <t>CONFIDENTIAL</t>
  </si>
  <si>
    <t xml:space="preserve">Volume </t>
  </si>
  <si>
    <t>(176-186)</t>
  </si>
  <si>
    <t>(160-170)</t>
  </si>
  <si>
    <t>(8-12)</t>
  </si>
  <si>
    <t>(60-70)</t>
  </si>
  <si>
    <t>(55-65)</t>
  </si>
  <si>
    <t>(90-100)</t>
  </si>
  <si>
    <t>(88-98)</t>
  </si>
  <si>
    <t>(10-15)</t>
  </si>
  <si>
    <t>(3-6)</t>
  </si>
  <si>
    <t>All goods (All goods)</t>
  </si>
  <si>
    <t>Trout</t>
  </si>
  <si>
    <t xml:space="preserve">Material 1 </t>
  </si>
  <si>
    <t xml:space="preserve">Material 2 </t>
  </si>
  <si>
    <t xml:space="preserve">Material 3 </t>
  </si>
  <si>
    <t xml:space="preserve">Material 4 </t>
  </si>
  <si>
    <t xml:space="preserve">Direct labour </t>
  </si>
  <si>
    <t xml:space="preserve">Maintenance &amp; repairs </t>
  </si>
  <si>
    <r>
      <t>(A) Direct costs</t>
    </r>
    <r>
      <rPr>
        <b/>
        <sz val="10"/>
        <color theme="1"/>
        <rFont val="Arial"/>
        <family val="2"/>
        <charset val="162"/>
      </rPr>
      <t xml:space="preserve"> </t>
    </r>
  </si>
  <si>
    <t xml:space="preserve">*Create more PCN columns where necessary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</si>
</sst>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7" x14ac:knownFonts="1">
    <font>
      <sz val="11"/>
      <color theme="1"/>
      <name val="Calibri"/>
      <family val="2"/>
      <scheme val="minor"/>
    </font>
    <font>
      <sz val="10"/>
      <color theme="1"/>
      <name val="Arial"/>
      <family val="2"/>
    </font>
    <font>
      <b/>
      <sz val="18"/>
      <color theme="1"/>
      <name val="Arial"/>
      <family val="2"/>
    </font>
    <font>
      <sz val="12"/>
      <color theme="1"/>
      <name val="Arial"/>
      <family val="2"/>
    </font>
    <font>
      <sz val="16"/>
      <color theme="1"/>
      <name val="Arial"/>
      <family val="2"/>
    </font>
    <font>
      <b/>
      <u/>
      <sz val="11"/>
      <color theme="1"/>
      <name val="Arial"/>
      <family val="2"/>
    </font>
    <font>
      <sz val="11"/>
      <color theme="1"/>
      <name val="Arial"/>
      <family val="2"/>
    </font>
    <font>
      <b/>
      <sz val="11"/>
      <color theme="1"/>
      <name val="Arial"/>
      <family val="2"/>
    </font>
    <font>
      <i/>
      <sz val="11"/>
      <color theme="1"/>
      <name val="Arial"/>
      <family val="2"/>
    </font>
    <font>
      <sz val="11"/>
      <name val="Arial"/>
      <family val="2"/>
    </font>
    <font>
      <b/>
      <sz val="10"/>
      <color theme="1"/>
      <name val="Arial"/>
      <family val="2"/>
      <charset val="162"/>
    </font>
    <font>
      <sz val="14"/>
      <color theme="1"/>
      <name val="Arial"/>
      <family val="2"/>
    </font>
    <font>
      <b/>
      <sz val="10"/>
      <color theme="1"/>
      <name val="Arial"/>
      <family val="2"/>
    </font>
    <font>
      <i/>
      <sz val="10"/>
      <color theme="1"/>
      <name val="Arial"/>
      <family val="2"/>
    </font>
    <font>
      <u/>
      <sz val="11"/>
      <color theme="10"/>
      <name val="Calibri"/>
      <family val="2"/>
      <scheme val="minor"/>
    </font>
    <font>
      <b/>
      <i/>
      <sz val="11"/>
      <color theme="1"/>
      <name val="Arial"/>
      <family val="2"/>
    </font>
    <font>
      <b/>
      <sz val="11"/>
      <color rgb="FFFF0000"/>
      <name val="Arial"/>
      <family val="2"/>
    </font>
    <font>
      <sz val="11"/>
      <color theme="1"/>
      <name val="Calibri"/>
      <family val="2"/>
      <scheme val="minor"/>
    </font>
    <font>
      <sz val="12"/>
      <name val="Arial"/>
      <family val="2"/>
    </font>
    <font>
      <sz val="11"/>
      <color theme="1"/>
      <name val="Arial"/>
      <family val="2"/>
      <charset val="162"/>
    </font>
    <font>
      <b/>
      <sz val="12"/>
      <color theme="1"/>
      <name val="Arial"/>
      <family val="2"/>
    </font>
    <font>
      <b/>
      <sz val="14"/>
      <color theme="1"/>
      <name val="Arial"/>
      <family val="2"/>
    </font>
    <font>
      <b/>
      <sz val="11"/>
      <color theme="1"/>
      <name val="Calibri"/>
      <family val="2"/>
      <scheme val="minor"/>
    </font>
    <font>
      <b/>
      <sz val="10"/>
      <color rgb="FFFF0000"/>
      <name val="Arial"/>
      <family val="2"/>
    </font>
    <font>
      <b/>
      <sz val="11"/>
      <color rgb="FFFF0000"/>
      <name val="Calibri"/>
      <family val="2"/>
      <scheme val="minor"/>
    </font>
    <font>
      <sz val="10"/>
      <color theme="1"/>
      <name val="Arial"/>
      <family val="2"/>
      <charset val="162"/>
    </font>
    <font>
      <sz val="10"/>
      <color rgb="FFFF0000"/>
      <name val="Arial"/>
      <family val="2"/>
    </font>
    <font>
      <sz val="10"/>
      <color theme="1"/>
      <name val="Calibri"/>
      <family val="2"/>
    </font>
    <font>
      <i/>
      <sz val="11"/>
      <color theme="0"/>
      <name val="Arial"/>
      <family val="2"/>
    </font>
    <font>
      <sz val="10"/>
      <name val="Arial"/>
      <family val="2"/>
      <charset val="162"/>
    </font>
    <font>
      <b/>
      <sz val="10"/>
      <name val="Arial"/>
      <family val="2"/>
    </font>
    <font>
      <sz val="10"/>
      <name val="Arial"/>
      <family val="2"/>
    </font>
    <font>
      <b/>
      <sz val="11"/>
      <name val="Arial"/>
      <family val="2"/>
    </font>
    <font>
      <sz val="11"/>
      <color rgb="FF000000"/>
      <name val="Arial"/>
      <family val="2"/>
    </font>
    <font>
      <b/>
      <sz val="12"/>
      <name val="Arial"/>
      <family val="2"/>
    </font>
    <font>
      <b/>
      <i/>
      <sz val="11"/>
      <name val="Arial"/>
      <family val="2"/>
    </font>
    <font>
      <b/>
      <sz val="14"/>
      <color theme="0"/>
      <name val="Arial"/>
      <family val="2"/>
    </font>
    <font>
      <b/>
      <sz val="11"/>
      <color theme="0"/>
      <name val="Arial"/>
      <family val="2"/>
    </font>
    <font>
      <b/>
      <sz val="18"/>
      <color theme="0"/>
      <name val="Arial"/>
      <family val="2"/>
    </font>
    <font>
      <b/>
      <i/>
      <sz val="10"/>
      <color theme="0"/>
      <name val="Arial"/>
      <family val="2"/>
    </font>
    <font>
      <b/>
      <i/>
      <sz val="11"/>
      <color theme="0"/>
      <name val="Arial"/>
      <family val="2"/>
    </font>
    <font>
      <sz val="16"/>
      <color theme="0"/>
      <name val="Arial"/>
      <family val="2"/>
    </font>
    <font>
      <b/>
      <u/>
      <sz val="11"/>
      <color theme="10"/>
      <name val="Arial"/>
      <family val="2"/>
    </font>
    <font>
      <i/>
      <sz val="11"/>
      <color rgb="FFFF0000"/>
      <name val="Arial"/>
      <family val="2"/>
    </font>
    <font>
      <b/>
      <sz val="10"/>
      <color theme="0"/>
      <name val="Arial"/>
      <family val="2"/>
    </font>
    <font>
      <b/>
      <i/>
      <sz val="14"/>
      <color rgb="FFFF0000"/>
      <name val="Arial"/>
      <family val="2"/>
    </font>
    <font>
      <b/>
      <sz val="16"/>
      <color theme="0"/>
      <name val="Arial"/>
      <family val="2"/>
    </font>
    <font>
      <i/>
      <sz val="10"/>
      <color theme="0"/>
      <name val="Arial"/>
      <family val="2"/>
    </font>
    <font>
      <b/>
      <u/>
      <sz val="11"/>
      <color rgb="FF0070C0"/>
      <name val="Arial"/>
      <family val="2"/>
    </font>
    <font>
      <sz val="11"/>
      <color theme="2" tint="-0.499984740745262"/>
      <name val="Arial"/>
      <family val="2"/>
    </font>
    <font>
      <u/>
      <sz val="11"/>
      <name val="Arial"/>
      <family val="2"/>
    </font>
    <font>
      <b/>
      <sz val="11"/>
      <color theme="2" tint="-0.499984740745262"/>
      <name val="Arial"/>
      <family val="2"/>
    </font>
    <font>
      <b/>
      <u/>
      <sz val="11"/>
      <color theme="2" tint="-0.499984740745262"/>
      <name val="Arial"/>
      <family val="2"/>
    </font>
    <font>
      <u/>
      <sz val="11"/>
      <color theme="1"/>
      <name val="Arial"/>
      <family val="2"/>
    </font>
    <font>
      <sz val="11"/>
      <color rgb="FFFF0000"/>
      <name val="Arial"/>
      <family val="2"/>
    </font>
    <font>
      <u/>
      <sz val="11"/>
      <color theme="11"/>
      <name val="Calibri"/>
      <family val="2"/>
      <scheme val="minor"/>
    </font>
    <font>
      <sz val="14"/>
      <color theme="0"/>
      <name val="Arial"/>
      <family val="2"/>
      <charset val="162"/>
    </font>
    <font>
      <b/>
      <sz val="9"/>
      <name val="Arial"/>
      <family val="2"/>
      <charset val="162"/>
    </font>
    <font>
      <sz val="9"/>
      <name val="Arial"/>
      <family val="2"/>
      <charset val="162"/>
    </font>
    <font>
      <sz val="9"/>
      <color theme="1"/>
      <name val="Arial"/>
      <family val="2"/>
      <charset val="162"/>
    </font>
    <font>
      <b/>
      <i/>
      <sz val="9"/>
      <color theme="1"/>
      <name val="Arial"/>
      <family val="2"/>
      <charset val="162"/>
    </font>
    <font>
      <b/>
      <sz val="9"/>
      <color theme="0"/>
      <name val="Arial"/>
      <family val="2"/>
      <charset val="162"/>
    </font>
    <font>
      <i/>
      <sz val="11"/>
      <name val="Arial"/>
      <family val="2"/>
    </font>
    <font>
      <sz val="14"/>
      <color rgb="FFFF0000"/>
      <name val="Arial"/>
      <family val="2"/>
    </font>
    <font>
      <b/>
      <sz val="10"/>
      <color indexed="16"/>
      <name val="Arial"/>
      <family val="2"/>
      <charset val="162"/>
    </font>
    <font>
      <i/>
      <sz val="10"/>
      <color theme="1"/>
      <name val="Arial"/>
      <family val="2"/>
      <charset val="162"/>
    </font>
    <font>
      <sz val="14"/>
      <color theme="1"/>
      <name val="Calibri"/>
      <family val="2"/>
      <charset val="162"/>
      <scheme val="minor"/>
    </font>
    <font>
      <i/>
      <sz val="14"/>
      <color theme="1"/>
      <name val="Calibri"/>
      <family val="2"/>
      <charset val="162"/>
      <scheme val="minor"/>
    </font>
    <font>
      <sz val="10"/>
      <color theme="1"/>
      <name val="Calibri"/>
      <family val="2"/>
      <scheme val="minor"/>
    </font>
    <font>
      <b/>
      <u/>
      <sz val="10"/>
      <color theme="1"/>
      <name val="Arial"/>
      <family val="2"/>
      <charset val="162"/>
    </font>
    <font>
      <sz val="10"/>
      <color rgb="FFFF0000"/>
      <name val="Arial"/>
      <family val="2"/>
      <charset val="162"/>
    </font>
    <font>
      <sz val="11"/>
      <color rgb="FFFF0000"/>
      <name val="Calibri"/>
      <family val="2"/>
      <scheme val="minor"/>
    </font>
    <font>
      <sz val="11"/>
      <color rgb="FFFF0000"/>
      <name val="Arial"/>
      <family val="2"/>
      <charset val="162"/>
    </font>
    <font>
      <sz val="14"/>
      <color rgb="FFFF0000"/>
      <name val="Calibri"/>
      <family val="2"/>
      <charset val="162"/>
      <scheme val="minor"/>
    </font>
    <font>
      <i/>
      <sz val="10"/>
      <color rgb="FFFF0000"/>
      <name val="Arial"/>
      <family val="2"/>
      <charset val="162"/>
    </font>
    <font>
      <sz val="10"/>
      <color rgb="FFFF0000"/>
      <name val="Arial"/>
      <family val="2"/>
      <charset val="177"/>
    </font>
    <font>
      <i/>
      <sz val="10"/>
      <color rgb="FFFF0000"/>
      <name val="Arial"/>
      <family val="2"/>
    </font>
  </fonts>
  <fills count="14">
    <fill>
      <patternFill patternType="none"/>
    </fill>
    <fill>
      <patternFill patternType="gray125"/>
    </fill>
    <fill>
      <patternFill patternType="solid">
        <fgColor rgb="FFFA9095"/>
        <bgColor indexed="64"/>
      </patternFill>
    </fill>
    <fill>
      <patternFill patternType="solid">
        <fgColor theme="0" tint="-0.14999847407452621"/>
        <bgColor indexed="64"/>
      </patternFill>
    </fill>
    <fill>
      <patternFill patternType="solid">
        <fgColor rgb="FFFFE699"/>
        <bgColor indexed="64"/>
      </patternFill>
    </fill>
    <fill>
      <patternFill patternType="solid">
        <fgColor rgb="FFFFFFFF"/>
        <bgColor indexed="64"/>
      </patternFill>
    </fill>
    <fill>
      <patternFill patternType="solid">
        <fgColor theme="9" tint="-0.249977111117893"/>
        <bgColor indexed="64"/>
      </patternFill>
    </fill>
    <fill>
      <patternFill patternType="solid">
        <fgColor rgb="FFD0CECE"/>
        <bgColor indexed="64"/>
      </patternFill>
    </fill>
    <fill>
      <patternFill patternType="solid">
        <fgColor theme="9" tint="0.39997558519241921"/>
        <bgColor indexed="64"/>
      </patternFill>
    </fill>
    <fill>
      <patternFill patternType="solid">
        <fgColor rgb="FFFFF2CC"/>
        <bgColor indexed="64"/>
      </patternFill>
    </fill>
    <fill>
      <patternFill patternType="solid">
        <fgColor rgb="FFE7E6E6"/>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0"/>
        <bgColor indexed="64"/>
      </patternFill>
    </fill>
  </fills>
  <borders count="12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rgb="FF000000"/>
      </left>
      <right/>
      <top/>
      <bottom/>
      <diagonal/>
    </border>
    <border>
      <left/>
      <right/>
      <top style="thin">
        <color auto="1"/>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rgb="FF000000"/>
      </left>
      <right style="medium">
        <color rgb="FF000000"/>
      </right>
      <top/>
      <bottom/>
      <diagonal/>
    </border>
    <border>
      <left/>
      <right style="medium">
        <color rgb="FF000000"/>
      </right>
      <top style="medium">
        <color rgb="FF000000"/>
      </top>
      <bottom style="medium">
        <color auto="1"/>
      </bottom>
      <diagonal/>
    </border>
    <border>
      <left style="medium">
        <color rgb="FF000000"/>
      </left>
      <right/>
      <top style="medium">
        <color rgb="FF000000"/>
      </top>
      <bottom style="medium">
        <color auto="1"/>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medium">
        <color auto="1"/>
      </left>
      <right style="medium">
        <color auto="1"/>
      </right>
      <top/>
      <bottom/>
      <diagonal/>
    </border>
    <border>
      <left style="medium">
        <color auto="1"/>
      </left>
      <right style="medium">
        <color auto="1"/>
      </right>
      <top style="medium">
        <color auto="1"/>
      </top>
      <bottom/>
      <diagonal/>
    </border>
    <border>
      <left/>
      <right/>
      <top style="medium">
        <color auto="1"/>
      </top>
      <bottom style="thin">
        <color rgb="FF000000"/>
      </bottom>
      <diagonal/>
    </border>
    <border>
      <left style="medium">
        <color auto="1"/>
      </left>
      <right/>
      <top style="medium">
        <color auto="1"/>
      </top>
      <bottom style="thin">
        <color rgb="FF000000"/>
      </bottom>
      <diagonal/>
    </border>
    <border>
      <left style="medium">
        <color auto="1"/>
      </left>
      <right/>
      <top/>
      <bottom/>
      <diagonal/>
    </border>
    <border>
      <left/>
      <right style="medium">
        <color auto="1"/>
      </right>
      <top/>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style="medium">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thin">
        <color auto="1"/>
      </left>
      <right style="thin">
        <color auto="1"/>
      </right>
      <top/>
      <bottom/>
      <diagonal/>
    </border>
    <border>
      <left style="medium">
        <color auto="1"/>
      </left>
      <right style="thin">
        <color auto="1"/>
      </right>
      <top style="medium">
        <color auto="1"/>
      </top>
      <bottom style="medium">
        <color auto="1"/>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right style="thin">
        <color auto="1"/>
      </right>
      <top style="thin">
        <color auto="1"/>
      </top>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000000"/>
      </left>
      <right style="thin">
        <color rgb="FF000000"/>
      </right>
      <top style="medium">
        <color auto="1"/>
      </top>
      <bottom style="thin">
        <color rgb="FF000000"/>
      </bottom>
      <diagonal/>
    </border>
    <border>
      <left style="thin">
        <color rgb="FF000000"/>
      </left>
      <right style="medium">
        <color auto="1"/>
      </right>
      <top style="medium">
        <color auto="1"/>
      </top>
      <bottom style="thin">
        <color rgb="FF000000"/>
      </bottom>
      <diagonal/>
    </border>
    <border>
      <left style="medium">
        <color auto="1"/>
      </left>
      <right/>
      <top style="thin">
        <color rgb="FF000000"/>
      </top>
      <bottom style="medium">
        <color auto="1"/>
      </bottom>
      <diagonal/>
    </border>
    <border>
      <left style="medium">
        <color auto="1"/>
      </left>
      <right/>
      <top style="medium">
        <color auto="1"/>
      </top>
      <bottom style="medium">
        <color rgb="FF000000"/>
      </bottom>
      <diagonal/>
    </border>
    <border>
      <left/>
      <right/>
      <top style="medium">
        <color auto="1"/>
      </top>
      <bottom style="medium">
        <color rgb="FF000000"/>
      </bottom>
      <diagonal/>
    </border>
    <border>
      <left/>
      <right style="medium">
        <color auto="1"/>
      </right>
      <top style="medium">
        <color auto="1"/>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thin">
        <color rgb="FF000000"/>
      </bottom>
      <diagonal/>
    </border>
    <border>
      <left/>
      <right/>
      <top style="medium">
        <color rgb="FF000000"/>
      </top>
      <bottom style="medium">
        <color auto="1"/>
      </bottom>
      <diagonal/>
    </border>
    <border>
      <left style="medium">
        <color rgb="FF000000"/>
      </left>
      <right style="thin">
        <color rgb="FF000000"/>
      </right>
      <top style="medium">
        <color auto="1"/>
      </top>
      <bottom style="thin">
        <color rgb="FF000000"/>
      </bottom>
      <diagonal/>
    </border>
    <border>
      <left/>
      <right style="medium">
        <color rgb="FF000000"/>
      </right>
      <top style="medium">
        <color auto="1"/>
      </top>
      <bottom style="thin">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auto="1"/>
      </left>
      <right style="thin">
        <color auto="1"/>
      </right>
      <top style="thin">
        <color auto="1"/>
      </top>
      <bottom style="medium">
        <color auto="1"/>
      </bottom>
      <diagonal/>
    </border>
    <border>
      <left style="thin">
        <color rgb="FF000000"/>
      </left>
      <right/>
      <top style="medium">
        <color rgb="FF000000"/>
      </top>
      <bottom style="thin">
        <color auto="1"/>
      </bottom>
      <diagonal/>
    </border>
    <border>
      <left/>
      <right style="medium">
        <color rgb="FF000000"/>
      </right>
      <top style="medium">
        <color rgb="FF000000"/>
      </top>
      <bottom style="thin">
        <color auto="1"/>
      </bottom>
      <diagonal/>
    </border>
    <border>
      <left style="thin">
        <color auto="1"/>
      </left>
      <right style="thin">
        <color auto="1"/>
      </right>
      <top style="medium">
        <color auto="1"/>
      </top>
      <bottom style="thin">
        <color auto="1"/>
      </bottom>
      <diagonal/>
    </border>
    <border>
      <left style="medium">
        <color auto="1"/>
      </left>
      <right style="medium">
        <color rgb="FF000000"/>
      </right>
      <top style="medium">
        <color rgb="FF000000"/>
      </top>
      <bottom style="medium">
        <color rgb="FF000000"/>
      </bottom>
      <diagonal/>
    </border>
    <border>
      <left style="medium">
        <color rgb="FF000000"/>
      </left>
      <right style="medium">
        <color auto="1"/>
      </right>
      <top style="medium">
        <color rgb="FF000000"/>
      </top>
      <bottom/>
      <diagonal/>
    </border>
    <border>
      <left style="medium">
        <color auto="1"/>
      </left>
      <right style="medium">
        <color auto="1"/>
      </right>
      <top style="medium">
        <color auto="1"/>
      </top>
      <bottom style="thin">
        <color rgb="FF000000"/>
      </bottom>
      <diagonal/>
    </border>
    <border>
      <left/>
      <right style="medium">
        <color auto="1"/>
      </right>
      <top style="medium">
        <color rgb="FF000000"/>
      </top>
      <bottom style="thin">
        <color rgb="FF000000"/>
      </bottom>
      <diagonal/>
    </border>
    <border>
      <left style="medium">
        <color auto="1"/>
      </left>
      <right/>
      <top style="thin">
        <color rgb="FF000000"/>
      </top>
      <bottom style="thin">
        <color rgb="FF000000"/>
      </bottom>
      <diagonal/>
    </border>
    <border>
      <left style="medium">
        <color auto="1"/>
      </left>
      <right/>
      <top style="thin">
        <color rgb="FF000000"/>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top style="thin">
        <color rgb="FF000000"/>
      </top>
      <bottom style="medium">
        <color rgb="FF000000"/>
      </bottom>
      <diagonal/>
    </border>
    <border>
      <left/>
      <right style="medium">
        <color rgb="FF000000"/>
      </right>
      <top style="medium">
        <color auto="1"/>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right style="medium">
        <color rgb="FF000000"/>
      </right>
      <top style="medium">
        <color auto="1"/>
      </top>
      <bottom style="medium">
        <color auto="1"/>
      </bottom>
      <diagonal/>
    </border>
    <border>
      <left style="medium">
        <color rgb="FF000000"/>
      </left>
      <right style="medium">
        <color rgb="FF000000"/>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36">
    <xf numFmtId="0" fontId="0" fillId="0" borderId="0"/>
    <xf numFmtId="0" fontId="14" fillId="0" borderId="0" applyNumberFormat="0" applyFill="0" applyBorder="0" applyAlignment="0" applyProtection="0"/>
    <xf numFmtId="9" fontId="17" fillId="0" borderId="0" applyFont="0" applyFill="0" applyBorder="0" applyAlignment="0" applyProtection="0"/>
    <xf numFmtId="0" fontId="29" fillId="0" borderId="0"/>
    <xf numFmtId="0" fontId="31" fillId="0" borderId="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29" fillId="0" borderId="0"/>
    <xf numFmtId="0" fontId="31" fillId="0" borderId="0"/>
  </cellStyleXfs>
  <cellXfs count="594">
    <xf numFmtId="0" fontId="0" fillId="0" borderId="0" xfId="0"/>
    <xf numFmtId="0" fontId="3" fillId="0" borderId="7" xfId="0" applyFont="1" applyBorder="1" applyAlignment="1">
      <alignment vertical="center"/>
    </xf>
    <xf numFmtId="0" fontId="3" fillId="0" borderId="11" xfId="0" applyFont="1" applyBorder="1" applyAlignment="1">
      <alignment vertical="center"/>
    </xf>
    <xf numFmtId="0" fontId="5" fillId="0" borderId="0" xfId="0" applyFont="1" applyAlignment="1">
      <alignment vertical="center"/>
    </xf>
    <xf numFmtId="0" fontId="6" fillId="0" borderId="0" xfId="0" applyFont="1"/>
    <xf numFmtId="0" fontId="8" fillId="0" borderId="0" xfId="0" applyFont="1"/>
    <xf numFmtId="0" fontId="6" fillId="0" borderId="0" xfId="0" applyFont="1" applyAlignment="1">
      <alignment horizontal="left" vertical="center"/>
    </xf>
    <xf numFmtId="0" fontId="11" fillId="0" borderId="7" xfId="0" applyFont="1" applyBorder="1" applyAlignment="1">
      <alignment vertical="center"/>
    </xf>
    <xf numFmtId="0" fontId="6" fillId="0" borderId="0" xfId="0" applyFont="1" applyBorder="1" applyAlignment="1">
      <alignment horizontal="left"/>
    </xf>
    <xf numFmtId="0" fontId="11" fillId="0" borderId="11" xfId="0" applyFont="1" applyBorder="1" applyAlignment="1">
      <alignment vertical="center"/>
    </xf>
    <xf numFmtId="0" fontId="12" fillId="0" borderId="7" xfId="0" applyFont="1" applyBorder="1" applyAlignment="1">
      <alignment vertical="center" wrapText="1"/>
    </xf>
    <xf numFmtId="0" fontId="12" fillId="0" borderId="11" xfId="0" applyFont="1" applyBorder="1" applyAlignment="1">
      <alignment vertical="center" wrapText="1"/>
    </xf>
    <xf numFmtId="0" fontId="13" fillId="0" borderId="18" xfId="0" applyFont="1" applyBorder="1" applyAlignment="1">
      <alignment vertical="center" wrapText="1"/>
    </xf>
    <xf numFmtId="9" fontId="13" fillId="0" borderId="18" xfId="0" applyNumberFormat="1" applyFont="1" applyBorder="1" applyAlignment="1">
      <alignment vertical="center" wrapText="1"/>
    </xf>
    <xf numFmtId="9" fontId="13" fillId="0" borderId="19" xfId="0" applyNumberFormat="1" applyFont="1" applyBorder="1" applyAlignment="1">
      <alignment vertical="center" wrapText="1"/>
    </xf>
    <xf numFmtId="0" fontId="0" fillId="0" borderId="17" xfId="0" applyBorder="1"/>
    <xf numFmtId="0" fontId="6" fillId="0" borderId="0" xfId="0" applyFont="1" applyAlignment="1">
      <alignment vertical="center"/>
    </xf>
    <xf numFmtId="0" fontId="11" fillId="0" borderId="0" xfId="0" applyFont="1" applyBorder="1" applyAlignment="1">
      <alignment vertical="center"/>
    </xf>
    <xf numFmtId="0" fontId="4" fillId="0" borderId="0" xfId="0" applyFont="1" applyBorder="1" applyAlignment="1">
      <alignment horizontal="left" vertical="center"/>
    </xf>
    <xf numFmtId="0" fontId="0" fillId="0" borderId="0" xfId="0" applyBorder="1"/>
    <xf numFmtId="0" fontId="12" fillId="0" borderId="18" xfId="0" applyFont="1" applyBorder="1"/>
    <xf numFmtId="0" fontId="12" fillId="0" borderId="22" xfId="0" applyFont="1" applyBorder="1"/>
    <xf numFmtId="0" fontId="12" fillId="0" borderId="11" xfId="0" applyFont="1" applyBorder="1" applyAlignment="1">
      <alignment horizontal="center" vertical="center" wrapText="1"/>
    </xf>
    <xf numFmtId="0" fontId="0" fillId="0" borderId="0" xfId="0" applyFill="1"/>
    <xf numFmtId="0" fontId="13" fillId="0" borderId="18" xfId="0" applyFont="1" applyFill="1" applyBorder="1" applyAlignment="1">
      <alignment vertical="center" wrapText="1"/>
    </xf>
    <xf numFmtId="0" fontId="13" fillId="0" borderId="18" xfId="0" applyFont="1" applyFill="1" applyBorder="1" applyAlignment="1">
      <alignment horizontal="center" vertical="center" wrapText="1"/>
    </xf>
    <xf numFmtId="0" fontId="0" fillId="0" borderId="20" xfId="0" applyFill="1" applyBorder="1"/>
    <xf numFmtId="0" fontId="13" fillId="0" borderId="20" xfId="0" applyFont="1" applyFill="1" applyBorder="1" applyAlignment="1">
      <alignment horizontal="center" vertical="center" wrapText="1"/>
    </xf>
    <xf numFmtId="0" fontId="6" fillId="0" borderId="0" xfId="0" applyFont="1" applyFill="1" applyAlignment="1">
      <alignment vertical="center"/>
    </xf>
    <xf numFmtId="0" fontId="12" fillId="0" borderId="4" xfId="0" applyFont="1" applyBorder="1" applyAlignment="1">
      <alignment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2" fillId="0" borderId="0"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2" xfId="0" applyFont="1" applyBorder="1" applyAlignment="1">
      <alignment horizontal="center" vertical="center"/>
    </xf>
    <xf numFmtId="0" fontId="18" fillId="0" borderId="0" xfId="0" applyFont="1" applyAlignment="1">
      <alignment horizontal="left" wrapText="1"/>
    </xf>
    <xf numFmtId="0" fontId="6" fillId="0" borderId="0" xfId="0" applyFont="1" applyBorder="1"/>
    <xf numFmtId="0" fontId="6" fillId="0" borderId="0" xfId="0" applyFont="1" applyAlignment="1">
      <alignment horizontal="left" vertical="center" wrapText="1"/>
    </xf>
    <xf numFmtId="0" fontId="6" fillId="0" borderId="0" xfId="0" applyFont="1" applyBorder="1" applyAlignment="1">
      <alignment horizontal="left" vertical="center"/>
    </xf>
    <xf numFmtId="0" fontId="0" fillId="0" borderId="0" xfId="0" applyAlignment="1">
      <alignment horizontal="center" vertical="center"/>
    </xf>
    <xf numFmtId="0" fontId="12" fillId="0" borderId="0" xfId="0" applyFont="1"/>
    <xf numFmtId="0" fontId="12" fillId="0" borderId="0" xfId="0" applyFont="1" applyAlignment="1">
      <alignment horizontal="center"/>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6" fillId="0" borderId="0" xfId="0" applyFont="1" applyAlignment="1">
      <alignment horizontal="center" vertical="center"/>
    </xf>
    <xf numFmtId="3" fontId="0" fillId="0" borderId="7" xfId="0" applyNumberFormat="1" applyBorder="1"/>
    <xf numFmtId="0" fontId="22" fillId="0" borderId="7" xfId="0" applyFont="1" applyBorder="1" applyAlignment="1">
      <alignment vertical="center"/>
    </xf>
    <xf numFmtId="0" fontId="0" fillId="0" borderId="7" xfId="0" applyBorder="1"/>
    <xf numFmtId="0" fontId="22" fillId="0" borderId="7" xfId="0" applyFont="1" applyBorder="1"/>
    <xf numFmtId="0" fontId="12" fillId="0" borderId="7" xfId="0" applyFont="1" applyBorder="1" applyAlignment="1">
      <alignment horizontal="left" vertical="center"/>
    </xf>
    <xf numFmtId="0" fontId="0" fillId="0" borderId="11" xfId="0" applyBorder="1"/>
    <xf numFmtId="0" fontId="0" fillId="0" borderId="44" xfId="0" applyBorder="1"/>
    <xf numFmtId="0" fontId="0" fillId="0" borderId="43" xfId="0" applyBorder="1"/>
    <xf numFmtId="0" fontId="12" fillId="0" borderId="7" xfId="0" applyFont="1" applyBorder="1" applyAlignment="1">
      <alignment horizontal="left"/>
    </xf>
    <xf numFmtId="0" fontId="12" fillId="0" borderId="7" xfId="0" applyFont="1" applyBorder="1"/>
    <xf numFmtId="0" fontId="12" fillId="0" borderId="11" xfId="0" applyFont="1" applyBorder="1"/>
    <xf numFmtId="0" fontId="19" fillId="0" borderId="0" xfId="0" applyFont="1"/>
    <xf numFmtId="0" fontId="0" fillId="0" borderId="0" xfId="0" applyAlignment="1">
      <alignment wrapText="1"/>
    </xf>
    <xf numFmtId="164" fontId="25" fillId="0" borderId="11" xfId="2" applyNumberFormat="1" applyFont="1" applyBorder="1" applyAlignment="1">
      <alignment horizontal="center" vertical="center"/>
    </xf>
    <xf numFmtId="0" fontId="13" fillId="0" borderId="11" xfId="0" applyFont="1" applyBorder="1" applyAlignment="1">
      <alignment horizontal="left" vertical="center" indent="3"/>
    </xf>
    <xf numFmtId="0" fontId="13" fillId="0" borderId="39" xfId="0" applyFont="1" applyBorder="1" applyAlignment="1">
      <alignment horizontal="left" vertical="center" indent="3"/>
    </xf>
    <xf numFmtId="0" fontId="13" fillId="0" borderId="43" xfId="0" applyFont="1" applyBorder="1" applyAlignment="1">
      <alignment horizontal="left" vertical="center" indent="3"/>
    </xf>
    <xf numFmtId="0" fontId="12" fillId="2" borderId="40" xfId="0" applyFont="1" applyFill="1" applyBorder="1" applyAlignment="1">
      <alignment horizontal="center" vertical="center"/>
    </xf>
    <xf numFmtId="0" fontId="13" fillId="0" borderId="0" xfId="0" applyFont="1"/>
    <xf numFmtId="0" fontId="6" fillId="0" borderId="68" xfId="0" applyFont="1" applyBorder="1" applyAlignment="1">
      <alignment horizontal="center" vertical="center" wrapText="1"/>
    </xf>
    <xf numFmtId="0" fontId="3" fillId="0" borderId="0" xfId="0" applyFont="1" applyBorder="1" applyAlignment="1">
      <alignment vertical="center"/>
    </xf>
    <xf numFmtId="0" fontId="7" fillId="0" borderId="0" xfId="0" applyFont="1"/>
    <xf numFmtId="0" fontId="0" fillId="0" borderId="0" xfId="0" applyAlignment="1">
      <alignment vertical="center"/>
    </xf>
    <xf numFmtId="0" fontId="8" fillId="0" borderId="0" xfId="0" applyFont="1" applyBorder="1" applyAlignment="1">
      <alignment vertical="center"/>
    </xf>
    <xf numFmtId="0" fontId="4" fillId="0" borderId="0" xfId="0" applyFont="1" applyBorder="1" applyAlignment="1">
      <alignment horizontal="center" vertical="center"/>
    </xf>
    <xf numFmtId="0" fontId="10" fillId="0" borderId="7" xfId="0" applyFont="1" applyBorder="1" applyAlignment="1">
      <alignment horizontal="left" vertical="center"/>
    </xf>
    <xf numFmtId="0" fontId="25" fillId="0" borderId="0" xfId="0" applyFont="1" applyAlignment="1">
      <alignment horizontal="center" vertical="center"/>
    </xf>
    <xf numFmtId="0" fontId="10" fillId="0" borderId="11" xfId="0" applyFont="1" applyBorder="1" applyAlignment="1">
      <alignment horizontal="left"/>
    </xf>
    <xf numFmtId="3" fontId="25" fillId="0" borderId="11" xfId="0" applyNumberFormat="1" applyFont="1" applyBorder="1" applyAlignment="1">
      <alignment horizontal="center" vertical="center"/>
    </xf>
    <xf numFmtId="0" fontId="25" fillId="0" borderId="11" xfId="0" applyFont="1" applyBorder="1" applyAlignment="1">
      <alignment horizontal="center" vertical="center"/>
    </xf>
    <xf numFmtId="0" fontId="25" fillId="0" borderId="11" xfId="0" applyFont="1" applyBorder="1" applyAlignment="1">
      <alignment horizontal="left" vertical="center" indent="3"/>
    </xf>
    <xf numFmtId="3" fontId="25" fillId="0" borderId="39" xfId="0" applyNumberFormat="1" applyFont="1" applyBorder="1" applyAlignment="1">
      <alignment horizontal="center" vertical="center"/>
    </xf>
    <xf numFmtId="0" fontId="25" fillId="0" borderId="39" xfId="0" applyFont="1" applyBorder="1" applyAlignment="1">
      <alignment horizontal="center" vertical="center"/>
    </xf>
    <xf numFmtId="0" fontId="25" fillId="0" borderId="39" xfId="0" applyFont="1" applyBorder="1" applyAlignment="1">
      <alignment horizontal="left" vertical="center" indent="3"/>
    </xf>
    <xf numFmtId="3" fontId="25" fillId="0" borderId="40" xfId="0" applyNumberFormat="1" applyFont="1" applyBorder="1" applyAlignment="1">
      <alignment horizontal="center" vertical="center"/>
    </xf>
    <xf numFmtId="0" fontId="25" fillId="0" borderId="40" xfId="0" applyFont="1" applyBorder="1" applyAlignment="1">
      <alignment horizontal="center" vertical="center"/>
    </xf>
    <xf numFmtId="0" fontId="25" fillId="0" borderId="40" xfId="0" applyFont="1" applyBorder="1" applyAlignment="1">
      <alignment horizontal="left" indent="3"/>
    </xf>
    <xf numFmtId="0" fontId="10" fillId="0" borderId="7" xfId="0" applyFont="1" applyBorder="1" applyAlignment="1">
      <alignment vertical="center"/>
    </xf>
    <xf numFmtId="3" fontId="25" fillId="0" borderId="7" xfId="0" applyNumberFormat="1" applyFont="1" applyBorder="1" applyAlignment="1">
      <alignment horizontal="center" vertical="center"/>
    </xf>
    <xf numFmtId="0" fontId="10" fillId="0" borderId="7" xfId="0" applyFont="1" applyBorder="1"/>
    <xf numFmtId="0" fontId="25" fillId="0" borderId="39" xfId="0" applyFont="1" applyBorder="1" applyAlignment="1">
      <alignment horizontal="left" indent="3"/>
    </xf>
    <xf numFmtId="0" fontId="10" fillId="0" borderId="0" xfId="0" applyFont="1"/>
    <xf numFmtId="0" fontId="10" fillId="0" borderId="12" xfId="0" applyFont="1" applyBorder="1" applyAlignment="1">
      <alignment horizontal="left" vertical="center" wrapText="1"/>
    </xf>
    <xf numFmtId="3" fontId="25" fillId="0" borderId="0" xfId="0" applyNumberFormat="1" applyFont="1" applyAlignment="1">
      <alignment horizontal="center" vertical="center"/>
    </xf>
    <xf numFmtId="0" fontId="10" fillId="0" borderId="7" xfId="0" applyFont="1" applyBorder="1" applyAlignment="1">
      <alignment horizontal="left"/>
    </xf>
    <xf numFmtId="0" fontId="13" fillId="0" borderId="0" xfId="0" applyFont="1" applyBorder="1" applyAlignment="1">
      <alignment horizontal="left"/>
    </xf>
    <xf numFmtId="0" fontId="30" fillId="0" borderId="68" xfId="3" applyFont="1" applyBorder="1" applyAlignment="1">
      <alignment horizontal="center" vertical="center" wrapText="1"/>
    </xf>
    <xf numFmtId="0" fontId="6" fillId="0" borderId="0" xfId="0" applyFont="1" applyAlignment="1">
      <alignment vertical="center" wrapText="1"/>
    </xf>
    <xf numFmtId="0" fontId="10" fillId="0" borderId="42" xfId="0" applyFont="1" applyBorder="1" applyAlignment="1">
      <alignment wrapText="1"/>
    </xf>
    <xf numFmtId="0" fontId="10" fillId="0" borderId="84" xfId="0" applyFont="1" applyBorder="1" applyAlignment="1">
      <alignment horizontal="left" wrapText="1"/>
    </xf>
    <xf numFmtId="0" fontId="9" fillId="0" borderId="18" xfId="4" applyFont="1" applyBorder="1" applyAlignment="1">
      <alignment horizontal="center" vertical="center" wrapText="1"/>
    </xf>
    <xf numFmtId="0" fontId="6" fillId="0" borderId="0" xfId="0" applyFont="1" applyBorder="1" applyAlignment="1">
      <alignment horizontal="left" vertical="center" wrapText="1"/>
    </xf>
    <xf numFmtId="14" fontId="6" fillId="0" borderId="0" xfId="0" applyNumberFormat="1" applyFont="1" applyAlignment="1">
      <alignment vertical="center" wrapText="1"/>
    </xf>
    <xf numFmtId="2" fontId="6" fillId="0" borderId="0" xfId="0" applyNumberFormat="1" applyFont="1" applyAlignment="1">
      <alignment horizontal="right" vertical="center" wrapText="1"/>
    </xf>
    <xf numFmtId="0" fontId="7" fillId="0" borderId="68" xfId="0" applyFont="1" applyBorder="1" applyAlignment="1">
      <alignment horizontal="center" vertical="center" wrapText="1"/>
    </xf>
    <xf numFmtId="0" fontId="33" fillId="0" borderId="0" xfId="0" applyFont="1" applyAlignment="1">
      <alignment vertical="center"/>
    </xf>
    <xf numFmtId="0" fontId="6" fillId="0" borderId="68" xfId="4" applyFont="1" applyBorder="1" applyAlignment="1">
      <alignment horizontal="center" vertical="center" wrapText="1"/>
    </xf>
    <xf numFmtId="0" fontId="31" fillId="0" borderId="20"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20" xfId="0" applyFont="1" applyFill="1" applyBorder="1" applyAlignment="1">
      <alignment horizontal="center" vertical="center" wrapText="1"/>
    </xf>
    <xf numFmtId="0" fontId="6" fillId="0" borderId="78" xfId="0" applyFont="1" applyBorder="1"/>
    <xf numFmtId="0" fontId="6" fillId="0" borderId="74" xfId="0" applyFont="1" applyBorder="1" applyAlignment="1">
      <alignment horizontal="left" vertical="center" wrapText="1"/>
    </xf>
    <xf numFmtId="0" fontId="6" fillId="0" borderId="78" xfId="0" applyFont="1" applyBorder="1" applyAlignment="1">
      <alignment vertical="center" wrapText="1"/>
    </xf>
    <xf numFmtId="0" fontId="6" fillId="0" borderId="74" xfId="0" applyFont="1" applyBorder="1" applyAlignment="1">
      <alignment vertical="center" wrapText="1"/>
    </xf>
    <xf numFmtId="0" fontId="6" fillId="0" borderId="79" xfId="0" applyFont="1" applyBorder="1" applyAlignment="1">
      <alignment vertical="center" wrapText="1"/>
    </xf>
    <xf numFmtId="0" fontId="32" fillId="0" borderId="7" xfId="0" applyFont="1" applyBorder="1" applyAlignment="1">
      <alignment horizontal="center" vertical="center"/>
    </xf>
    <xf numFmtId="0" fontId="30" fillId="0" borderId="40" xfId="0" applyFont="1" applyBorder="1" applyAlignment="1">
      <alignment horizontal="left" indent="1"/>
    </xf>
    <xf numFmtId="0" fontId="6" fillId="5" borderId="0" xfId="0" applyFont="1" applyFill="1" applyAlignment="1">
      <alignment horizontal="left"/>
    </xf>
    <xf numFmtId="0" fontId="6" fillId="0" borderId="0" xfId="0" applyFont="1" applyAlignment="1">
      <alignment horizontal="left"/>
    </xf>
    <xf numFmtId="0" fontId="15" fillId="5" borderId="0" xfId="0" applyFont="1" applyFill="1" applyAlignment="1">
      <alignment horizontal="left" vertical="center"/>
    </xf>
    <xf numFmtId="0" fontId="9" fillId="5" borderId="0" xfId="0" applyFont="1" applyFill="1" applyAlignment="1">
      <alignment horizontal="left" wrapText="1"/>
    </xf>
    <xf numFmtId="0" fontId="16" fillId="5" borderId="0" xfId="0" applyFont="1" applyFill="1" applyAlignment="1">
      <alignment horizontal="left"/>
    </xf>
    <xf numFmtId="0" fontId="6" fillId="5" borderId="0" xfId="0" applyFont="1" applyFill="1" applyAlignment="1">
      <alignment horizontal="left" vertical="center"/>
    </xf>
    <xf numFmtId="0" fontId="8" fillId="5" borderId="0" xfId="0" applyFont="1" applyFill="1" applyAlignment="1">
      <alignment horizontal="left" vertical="center"/>
    </xf>
    <xf numFmtId="0" fontId="8" fillId="5" borderId="0" xfId="0" applyFont="1" applyFill="1" applyAlignment="1">
      <alignment horizontal="left"/>
    </xf>
    <xf numFmtId="0" fontId="6" fillId="9" borderId="28" xfId="0" applyFont="1" applyFill="1" applyBorder="1" applyAlignment="1">
      <alignment horizontal="left"/>
    </xf>
    <xf numFmtId="0" fontId="32" fillId="8" borderId="7" xfId="0" applyFont="1" applyFill="1" applyBorder="1" applyAlignment="1">
      <alignment horizontal="center"/>
    </xf>
    <xf numFmtId="0" fontId="9" fillId="5" borderId="0" xfId="0" applyFont="1" applyFill="1" applyAlignment="1">
      <alignment horizontal="left"/>
    </xf>
    <xf numFmtId="0" fontId="6" fillId="6" borderId="8"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39" fillId="6" borderId="7" xfId="0" applyFont="1" applyFill="1" applyBorder="1" applyAlignment="1"/>
    <xf numFmtId="0" fontId="28" fillId="6" borderId="13" xfId="0" applyFont="1" applyFill="1" applyBorder="1" applyAlignment="1"/>
    <xf numFmtId="0" fontId="42" fillId="5" borderId="0" xfId="1" applyFont="1" applyFill="1" applyAlignment="1">
      <alignment horizontal="left" vertical="center"/>
    </xf>
    <xf numFmtId="0" fontId="16" fillId="5" borderId="0" xfId="0" applyFont="1" applyFill="1" applyAlignment="1">
      <alignment horizontal="center" vertical="center" wrapText="1"/>
    </xf>
    <xf numFmtId="0" fontId="7" fillId="7" borderId="22" xfId="0" applyFont="1" applyFill="1" applyBorder="1" applyAlignment="1">
      <alignment horizontal="left" vertical="center"/>
    </xf>
    <xf numFmtId="0" fontId="7" fillId="7" borderId="61" xfId="0" applyFont="1" applyFill="1" applyBorder="1" applyAlignment="1">
      <alignment horizontal="left" vertical="center"/>
    </xf>
    <xf numFmtId="0" fontId="6" fillId="5" borderId="0" xfId="0" applyFont="1" applyFill="1" applyBorder="1" applyAlignment="1">
      <alignment horizontal="left"/>
    </xf>
    <xf numFmtId="0" fontId="6" fillId="5" borderId="0" xfId="0" applyFont="1" applyFill="1" applyBorder="1" applyAlignment="1">
      <alignment horizontal="left" vertical="center"/>
    </xf>
    <xf numFmtId="0" fontId="6" fillId="0" borderId="90" xfId="0" applyFont="1" applyBorder="1" applyAlignment="1">
      <alignment horizontal="center" vertical="center"/>
    </xf>
    <xf numFmtId="0" fontId="44" fillId="6" borderId="7" xfId="0" applyFont="1" applyFill="1" applyBorder="1" applyAlignment="1">
      <alignment horizontal="center"/>
    </xf>
    <xf numFmtId="0" fontId="21" fillId="5" borderId="0" xfId="0" applyFont="1" applyFill="1" applyBorder="1" applyAlignment="1">
      <alignment horizontal="left" vertical="center"/>
    </xf>
    <xf numFmtId="0" fontId="7" fillId="7" borderId="92" xfId="0" applyFont="1" applyFill="1" applyBorder="1" applyAlignment="1">
      <alignment horizontal="left" vertical="center"/>
    </xf>
    <xf numFmtId="0" fontId="7" fillId="7" borderId="64" xfId="0" applyFont="1" applyFill="1" applyBorder="1" applyAlignment="1">
      <alignment horizontal="left" vertical="center"/>
    </xf>
    <xf numFmtId="0" fontId="15" fillId="5" borderId="0" xfId="0" applyFont="1" applyFill="1" applyBorder="1" applyAlignment="1">
      <alignment horizontal="left" vertical="center"/>
    </xf>
    <xf numFmtId="0" fontId="6" fillId="5" borderId="0" xfId="0" applyFont="1" applyFill="1" applyAlignment="1">
      <alignment horizontal="left" wrapText="1"/>
    </xf>
    <xf numFmtId="0" fontId="7" fillId="7" borderId="95" xfId="0" applyFont="1" applyFill="1" applyBorder="1" applyAlignment="1">
      <alignment horizontal="center" vertical="center" wrapText="1"/>
    </xf>
    <xf numFmtId="0" fontId="7" fillId="7" borderId="96" xfId="0" applyFont="1" applyFill="1" applyBorder="1" applyAlignment="1">
      <alignment horizontal="center" vertical="center" wrapText="1"/>
    </xf>
    <xf numFmtId="0" fontId="16" fillId="7" borderId="96" xfId="0" applyFont="1" applyFill="1" applyBorder="1" applyAlignment="1">
      <alignment horizontal="center" vertical="center" wrapText="1"/>
    </xf>
    <xf numFmtId="0" fontId="7" fillId="7" borderId="97" xfId="0" applyFont="1" applyFill="1" applyBorder="1" applyAlignment="1">
      <alignment horizontal="center" vertical="center" wrapText="1"/>
    </xf>
    <xf numFmtId="0" fontId="6" fillId="0" borderId="0" xfId="0" applyFont="1" applyAlignment="1">
      <alignment horizontal="left" wrapText="1"/>
    </xf>
    <xf numFmtId="0" fontId="43" fillId="5" borderId="0" xfId="0" applyFont="1" applyFill="1" applyAlignment="1">
      <alignment horizontal="left"/>
    </xf>
    <xf numFmtId="0" fontId="43" fillId="10" borderId="38" xfId="0" applyFont="1" applyFill="1" applyBorder="1" applyAlignment="1">
      <alignment horizontal="center" vertical="center"/>
    </xf>
    <xf numFmtId="0" fontId="43" fillId="5" borderId="0" xfId="0" applyFont="1" applyFill="1" applyBorder="1" applyAlignment="1">
      <alignment horizontal="left" vertical="center"/>
    </xf>
    <xf numFmtId="0" fontId="43" fillId="0" borderId="0" xfId="0" applyFont="1" applyAlignment="1">
      <alignment horizontal="left"/>
    </xf>
    <xf numFmtId="0" fontId="6" fillId="0" borderId="62" xfId="0" applyFont="1" applyBorder="1" applyAlignment="1">
      <alignment horizontal="center" wrapText="1"/>
    </xf>
    <xf numFmtId="0" fontId="6" fillId="0" borderId="16" xfId="0" applyFont="1" applyBorder="1" applyAlignment="1">
      <alignment horizontal="center" wrapText="1"/>
    </xf>
    <xf numFmtId="3" fontId="33" fillId="9" borderId="15" xfId="0" applyNumberFormat="1" applyFont="1" applyFill="1" applyBorder="1" applyAlignment="1">
      <alignment horizontal="center" vertical="center"/>
    </xf>
    <xf numFmtId="4" fontId="33" fillId="9" borderId="15" xfId="0" applyNumberFormat="1" applyFont="1" applyFill="1" applyBorder="1" applyAlignment="1">
      <alignment horizontal="center" vertical="center"/>
    </xf>
    <xf numFmtId="0" fontId="6" fillId="0" borderId="16" xfId="0" applyFont="1" applyFill="1" applyBorder="1" applyAlignment="1">
      <alignment horizontal="center" wrapText="1"/>
    </xf>
    <xf numFmtId="0" fontId="6" fillId="0" borderId="54" xfId="0" applyFont="1" applyFill="1" applyBorder="1" applyAlignment="1">
      <alignment horizontal="center" wrapText="1"/>
    </xf>
    <xf numFmtId="0" fontId="6" fillId="0" borderId="61" xfId="0" applyFont="1" applyBorder="1" applyAlignment="1">
      <alignment horizontal="center" wrapText="1"/>
    </xf>
    <xf numFmtId="0" fontId="6" fillId="0" borderId="46" xfId="0" applyFont="1" applyBorder="1" applyAlignment="1">
      <alignment horizontal="center" wrapText="1"/>
    </xf>
    <xf numFmtId="3" fontId="33" fillId="9" borderId="88" xfId="0" applyNumberFormat="1" applyFont="1" applyFill="1" applyBorder="1" applyAlignment="1">
      <alignment horizontal="center" vertical="center"/>
    </xf>
    <xf numFmtId="4" fontId="33" fillId="9" borderId="88" xfId="0" applyNumberFormat="1" applyFont="1" applyFill="1" applyBorder="1" applyAlignment="1">
      <alignment horizontal="center" vertical="center"/>
    </xf>
    <xf numFmtId="0" fontId="6" fillId="0" borderId="46" xfId="0" applyFont="1" applyFill="1" applyBorder="1" applyAlignment="1">
      <alignment horizontal="center" wrapText="1"/>
    </xf>
    <xf numFmtId="0" fontId="6" fillId="0" borderId="53" xfId="0" applyFont="1" applyFill="1" applyBorder="1" applyAlignment="1">
      <alignment horizontal="center" wrapText="1"/>
    </xf>
    <xf numFmtId="0" fontId="45" fillId="5" borderId="0" xfId="0" applyFont="1" applyFill="1" applyBorder="1" applyAlignment="1">
      <alignment horizontal="left" vertical="center"/>
    </xf>
    <xf numFmtId="0" fontId="44" fillId="6" borderId="1" xfId="0" applyFont="1" applyFill="1" applyBorder="1" applyAlignment="1"/>
    <xf numFmtId="0" fontId="30" fillId="11" borderId="11" xfId="0" applyFont="1" applyFill="1" applyBorder="1" applyAlignment="1">
      <alignment wrapText="1"/>
    </xf>
    <xf numFmtId="0" fontId="44" fillId="6" borderId="40" xfId="0" applyFont="1" applyFill="1" applyBorder="1" applyAlignment="1">
      <alignment horizontal="center"/>
    </xf>
    <xf numFmtId="0" fontId="44" fillId="6" borderId="39" xfId="0" applyFont="1" applyFill="1" applyBorder="1" applyAlignment="1">
      <alignment horizontal="center" vertical="top"/>
    </xf>
    <xf numFmtId="0" fontId="30" fillId="3" borderId="7" xfId="0" applyFont="1" applyFill="1" applyBorder="1"/>
    <xf numFmtId="0" fontId="12" fillId="3" borderId="43" xfId="0" applyFont="1" applyFill="1" applyBorder="1" applyAlignment="1">
      <alignment horizontal="left" vertical="center" wrapText="1"/>
    </xf>
    <xf numFmtId="0" fontId="38" fillId="6" borderId="7" xfId="0" applyFont="1" applyFill="1" applyBorder="1" applyAlignment="1">
      <alignment horizontal="center"/>
    </xf>
    <xf numFmtId="0" fontId="37" fillId="6" borderId="7" xfId="0" applyFont="1" applyFill="1" applyBorder="1" applyAlignment="1">
      <alignment horizontal="center" vertical="center"/>
    </xf>
    <xf numFmtId="0" fontId="28" fillId="6" borderId="7" xfId="0" applyFont="1" applyFill="1" applyBorder="1" applyAlignment="1">
      <alignment vertical="center"/>
    </xf>
    <xf numFmtId="0" fontId="28" fillId="6" borderId="8" xfId="0" applyFont="1" applyFill="1" applyBorder="1" applyAlignment="1">
      <alignment vertical="center"/>
    </xf>
    <xf numFmtId="0" fontId="28" fillId="6" borderId="9" xfId="0" applyFont="1" applyFill="1" applyBorder="1" applyAlignment="1">
      <alignment vertical="center"/>
    </xf>
    <xf numFmtId="0" fontId="28" fillId="6" borderId="10" xfId="0" applyFont="1" applyFill="1" applyBorder="1" applyAlignment="1">
      <alignment vertical="center"/>
    </xf>
    <xf numFmtId="0" fontId="6" fillId="5" borderId="0" xfId="0" applyFont="1" applyFill="1"/>
    <xf numFmtId="0" fontId="7" fillId="5" borderId="0" xfId="0" applyFont="1" applyFill="1" applyAlignment="1">
      <alignment vertical="center"/>
    </xf>
    <xf numFmtId="0" fontId="7" fillId="0" borderId="0" xfId="0" applyFont="1" applyAlignment="1">
      <alignment vertical="center"/>
    </xf>
    <xf numFmtId="0" fontId="48" fillId="13" borderId="0" xfId="0" applyFont="1" applyFill="1"/>
    <xf numFmtId="0" fontId="48" fillId="5" borderId="0" xfId="0" applyFont="1" applyFill="1" applyAlignment="1">
      <alignment vertical="center"/>
    </xf>
    <xf numFmtId="0" fontId="1" fillId="0" borderId="20" xfId="0" applyFont="1" applyBorder="1" applyAlignment="1">
      <alignment vertical="center" wrapText="1"/>
    </xf>
    <xf numFmtId="0" fontId="1" fillId="0" borderId="20" xfId="0" applyFont="1" applyBorder="1" applyAlignment="1">
      <alignment vertical="center"/>
    </xf>
    <xf numFmtId="0" fontId="1" fillId="0" borderId="21" xfId="0" applyFont="1" applyBorder="1" applyAlignment="1">
      <alignment vertical="center" wrapText="1"/>
    </xf>
    <xf numFmtId="0" fontId="1" fillId="0" borderId="20" xfId="0" applyFont="1" applyFill="1" applyBorder="1" applyAlignment="1">
      <alignment vertical="center" wrapText="1"/>
    </xf>
    <xf numFmtId="0" fontId="1" fillId="0" borderId="39" xfId="0" applyFont="1" applyBorder="1" applyAlignment="1">
      <alignment horizontal="center" vertical="center"/>
    </xf>
    <xf numFmtId="3" fontId="1" fillId="0" borderId="39" xfId="0" applyNumberFormat="1" applyFont="1" applyBorder="1" applyAlignment="1">
      <alignment horizontal="center" vertical="center"/>
    </xf>
    <xf numFmtId="0" fontId="1" fillId="0" borderId="39" xfId="0" applyFont="1" applyBorder="1" applyAlignment="1">
      <alignment horizontal="left"/>
    </xf>
    <xf numFmtId="0" fontId="1" fillId="0" borderId="11" xfId="0" applyFont="1" applyBorder="1" applyAlignment="1">
      <alignment horizontal="left"/>
    </xf>
    <xf numFmtId="10" fontId="1" fillId="0" borderId="11" xfId="2" applyNumberFormat="1" applyFont="1" applyBorder="1" applyAlignment="1">
      <alignment horizontal="center" vertical="center"/>
    </xf>
    <xf numFmtId="0" fontId="1" fillId="0" borderId="0" xfId="0" applyFont="1"/>
    <xf numFmtId="0" fontId="1" fillId="3" borderId="43" xfId="0" applyFont="1" applyFill="1" applyBorder="1" applyAlignment="1">
      <alignment horizontal="left" indent="3"/>
    </xf>
    <xf numFmtId="0" fontId="1" fillId="3" borderId="4" xfId="0" applyFont="1" applyFill="1" applyBorder="1" applyAlignment="1">
      <alignment horizontal="left" indent="3"/>
    </xf>
    <xf numFmtId="0" fontId="1" fillId="0" borderId="11" xfId="0" applyFont="1" applyBorder="1"/>
    <xf numFmtId="0" fontId="1" fillId="0" borderId="40" xfId="0" applyFont="1" applyBorder="1"/>
    <xf numFmtId="0" fontId="1" fillId="0" borderId="39" xfId="0" applyFont="1" applyBorder="1" applyAlignment="1">
      <alignment horizontal="left" vertical="center" indent="5"/>
    </xf>
    <xf numFmtId="0" fontId="1" fillId="0" borderId="39" xfId="0" applyFont="1" applyFill="1" applyBorder="1" applyAlignment="1">
      <alignment horizontal="left" vertical="center" indent="5"/>
    </xf>
    <xf numFmtId="2" fontId="1" fillId="0" borderId="0" xfId="0" applyNumberFormat="1" applyFont="1" applyAlignment="1">
      <alignment horizontal="right"/>
    </xf>
    <xf numFmtId="0" fontId="1" fillId="0" borderId="43" xfId="0" applyFont="1" applyBorder="1" applyAlignment="1">
      <alignment horizontal="left" vertical="center" indent="5"/>
    </xf>
    <xf numFmtId="0" fontId="1" fillId="3" borderId="1" xfId="0" applyFont="1" applyFill="1" applyBorder="1" applyAlignment="1">
      <alignment horizontal="left" vertical="center" indent="3"/>
    </xf>
    <xf numFmtId="164" fontId="1" fillId="0" borderId="7" xfId="2" applyNumberFormat="1" applyFont="1" applyBorder="1" applyAlignment="1">
      <alignment horizontal="center" vertical="center"/>
    </xf>
    <xf numFmtId="0" fontId="1" fillId="0" borderId="0" xfId="0" applyFont="1" applyAlignment="1">
      <alignment horizontal="center" vertical="center"/>
    </xf>
    <xf numFmtId="10" fontId="1" fillId="0" borderId="0" xfId="2" applyNumberFormat="1" applyFont="1" applyAlignment="1">
      <alignment horizontal="center" vertical="center"/>
    </xf>
    <xf numFmtId="164" fontId="1" fillId="0" borderId="0" xfId="2" applyNumberFormat="1" applyFont="1" applyAlignment="1">
      <alignment horizontal="center" vertical="center"/>
    </xf>
    <xf numFmtId="0" fontId="1" fillId="0" borderId="0" xfId="0" applyFont="1" applyAlignment="1">
      <alignment vertical="center"/>
    </xf>
    <xf numFmtId="0" fontId="1" fillId="0" borderId="39" xfId="0" applyFont="1" applyBorder="1" applyAlignment="1">
      <alignment vertical="center" wrapText="1"/>
    </xf>
    <xf numFmtId="0" fontId="1" fillId="0" borderId="11" xfId="0" applyFont="1" applyBorder="1" applyAlignment="1">
      <alignment vertical="center" wrapText="1"/>
    </xf>
    <xf numFmtId="0" fontId="1" fillId="0" borderId="40" xfId="0" applyFont="1" applyBorder="1" applyAlignment="1">
      <alignment horizontal="left" indent="3"/>
    </xf>
    <xf numFmtId="0" fontId="1" fillId="0" borderId="39" xfId="0" applyFont="1" applyBorder="1" applyAlignment="1">
      <alignment horizontal="left" vertical="center" indent="3"/>
    </xf>
    <xf numFmtId="0" fontId="1" fillId="0" borderId="39" xfId="0" applyFont="1" applyBorder="1" applyAlignment="1">
      <alignment horizontal="left" indent="3"/>
    </xf>
    <xf numFmtId="0" fontId="1" fillId="0" borderId="11" xfId="0" applyFont="1" applyBorder="1" applyAlignment="1">
      <alignment horizontal="center" vertical="center"/>
    </xf>
    <xf numFmtId="3" fontId="1" fillId="0" borderId="11" xfId="0" applyNumberFormat="1" applyFont="1" applyBorder="1" applyAlignment="1">
      <alignment horizontal="center" vertical="center"/>
    </xf>
    <xf numFmtId="3" fontId="1" fillId="0" borderId="7" xfId="0" applyNumberFormat="1" applyFont="1" applyBorder="1" applyAlignment="1">
      <alignment horizontal="center" vertical="center"/>
    </xf>
    <xf numFmtId="0" fontId="1" fillId="0" borderId="20" xfId="0" applyFont="1" applyBorder="1" applyAlignment="1">
      <alignment horizontal="center" vertical="center" wrapText="1"/>
    </xf>
    <xf numFmtId="0" fontId="1" fillId="0" borderId="68" xfId="3" applyFont="1" applyBorder="1" applyAlignment="1">
      <alignment horizontal="center" vertical="center" wrapText="1"/>
    </xf>
    <xf numFmtId="0" fontId="1" fillId="0" borderId="0" xfId="0" applyFont="1" applyBorder="1" applyAlignment="1">
      <alignment horizontal="center" vertical="center" wrapText="1"/>
    </xf>
    <xf numFmtId="0" fontId="32" fillId="0" borderId="8" xfId="0" applyFont="1" applyBorder="1" applyAlignment="1">
      <alignment horizontal="center" vertical="center"/>
    </xf>
    <xf numFmtId="0" fontId="32" fillId="0" borderId="10" xfId="0" applyFont="1" applyBorder="1" applyAlignment="1">
      <alignment horizontal="center" vertical="center"/>
    </xf>
    <xf numFmtId="0" fontId="32" fillId="0" borderId="10" xfId="0" applyFont="1" applyBorder="1" applyAlignment="1">
      <alignment horizontal="center" vertical="center" wrapText="1"/>
    </xf>
    <xf numFmtId="0" fontId="15" fillId="13" borderId="0" xfId="0" applyFont="1" applyFill="1" applyAlignment="1">
      <alignment horizontal="left"/>
    </xf>
    <xf numFmtId="0" fontId="15" fillId="5" borderId="0" xfId="0" applyFont="1" applyFill="1" applyAlignment="1">
      <alignment horizontal="left"/>
    </xf>
    <xf numFmtId="0" fontId="37" fillId="6" borderId="8" xfId="0" applyFont="1" applyFill="1" applyBorder="1" applyAlignment="1">
      <alignment horizontal="center"/>
    </xf>
    <xf numFmtId="0" fontId="7" fillId="10" borderId="30" xfId="0" applyFont="1" applyFill="1" applyBorder="1" applyAlignment="1">
      <alignment horizontal="left" vertical="center" wrapText="1"/>
    </xf>
    <xf numFmtId="0" fontId="6" fillId="0" borderId="101" xfId="0" applyFont="1" applyBorder="1" applyAlignment="1">
      <alignment horizontal="center" vertical="center"/>
    </xf>
    <xf numFmtId="0" fontId="37" fillId="6" borderId="102" xfId="0" applyFont="1" applyFill="1" applyBorder="1" applyAlignment="1">
      <alignment horizontal="center" vertical="center" wrapText="1"/>
    </xf>
    <xf numFmtId="0" fontId="37" fillId="6" borderId="28" xfId="0" applyFont="1" applyFill="1" applyBorder="1" applyAlignment="1">
      <alignment horizontal="center" vertical="center" wrapText="1"/>
    </xf>
    <xf numFmtId="0" fontId="37" fillId="6" borderId="103" xfId="0" applyFont="1" applyFill="1" applyBorder="1" applyAlignment="1">
      <alignment horizontal="center" vertical="center"/>
    </xf>
    <xf numFmtId="0" fontId="49" fillId="10" borderId="32" xfId="0" applyFont="1" applyFill="1" applyBorder="1" applyAlignment="1">
      <alignment horizontal="left" vertical="center" wrapText="1"/>
    </xf>
    <xf numFmtId="0" fontId="9" fillId="10" borderId="104" xfId="0" applyFont="1" applyFill="1" applyBorder="1" applyAlignment="1">
      <alignment horizontal="left" vertical="center" wrapText="1" indent="1"/>
    </xf>
    <xf numFmtId="0" fontId="6" fillId="0" borderId="105" xfId="0" applyFont="1" applyBorder="1" applyAlignment="1">
      <alignment horizontal="center" vertical="center"/>
    </xf>
    <xf numFmtId="0" fontId="51" fillId="10" borderId="32" xfId="0" applyFont="1" applyFill="1" applyBorder="1" applyAlignment="1">
      <alignment horizontal="left" vertical="center" wrapText="1"/>
    </xf>
    <xf numFmtId="0" fontId="6" fillId="10" borderId="11" xfId="0" applyFont="1" applyFill="1" applyBorder="1" applyAlignment="1">
      <alignment horizontal="left" vertical="center" wrapText="1" indent="1"/>
    </xf>
    <xf numFmtId="0" fontId="6" fillId="10" borderId="80" xfId="0" applyFont="1" applyFill="1" applyBorder="1" applyAlignment="1">
      <alignment horizontal="left" vertical="center" wrapText="1"/>
    </xf>
    <xf numFmtId="0" fontId="6" fillId="13" borderId="81" xfId="0" applyFont="1" applyFill="1" applyBorder="1" applyAlignment="1">
      <alignment horizontal="left"/>
    </xf>
    <xf numFmtId="0" fontId="6" fillId="13" borderId="0" xfId="0" applyFont="1" applyFill="1" applyBorder="1" applyAlignment="1">
      <alignment horizontal="left"/>
    </xf>
    <xf numFmtId="0" fontId="6" fillId="13" borderId="0" xfId="0" applyFont="1" applyFill="1" applyBorder="1" applyAlignment="1">
      <alignment horizontal="center" vertical="center"/>
    </xf>
    <xf numFmtId="0" fontId="54" fillId="5" borderId="0" xfId="0" applyFont="1" applyFill="1" applyBorder="1" applyAlignment="1">
      <alignment horizontal="left"/>
    </xf>
    <xf numFmtId="0" fontId="54" fillId="13" borderId="0" xfId="0" applyFont="1" applyFill="1" applyBorder="1" applyAlignment="1">
      <alignment horizontal="left"/>
    </xf>
    <xf numFmtId="0" fontId="49" fillId="10" borderId="80" xfId="0" applyFont="1" applyFill="1" applyBorder="1" applyAlignment="1">
      <alignment horizontal="left" vertical="center" wrapText="1"/>
    </xf>
    <xf numFmtId="0" fontId="49" fillId="5" borderId="0" xfId="0" applyFont="1" applyFill="1" applyBorder="1" applyAlignment="1">
      <alignment horizontal="left"/>
    </xf>
    <xf numFmtId="0" fontId="51" fillId="10" borderId="30" xfId="0" applyFont="1" applyFill="1" applyBorder="1" applyAlignment="1">
      <alignment horizontal="left" vertical="center" wrapText="1"/>
    </xf>
    <xf numFmtId="0" fontId="6" fillId="10" borderId="32" xfId="0" applyFont="1" applyFill="1" applyBorder="1" applyAlignment="1">
      <alignment horizontal="left" vertical="center" wrapText="1"/>
    </xf>
    <xf numFmtId="0" fontId="6" fillId="0" borderId="20" xfId="0" applyFont="1" applyFill="1" applyBorder="1" applyAlignment="1">
      <alignment horizontal="center" vertical="center"/>
    </xf>
    <xf numFmtId="0" fontId="54" fillId="5" borderId="0" xfId="0" applyFont="1" applyFill="1" applyBorder="1" applyAlignment="1">
      <alignment horizontal="left" vertical="center"/>
    </xf>
    <xf numFmtId="0" fontId="54" fillId="13" borderId="0" xfId="0" applyFont="1" applyFill="1" applyBorder="1" applyAlignment="1">
      <alignment horizontal="left" vertical="center"/>
    </xf>
    <xf numFmtId="0" fontId="51" fillId="10" borderId="42" xfId="0" applyFont="1" applyFill="1" applyBorder="1" applyAlignment="1">
      <alignment horizontal="left" vertical="center" wrapText="1"/>
    </xf>
    <xf numFmtId="0" fontId="6" fillId="10" borderId="106" xfId="0" applyFont="1" applyFill="1" applyBorder="1" applyAlignment="1">
      <alignment horizontal="left" vertical="center" wrapText="1"/>
    </xf>
    <xf numFmtId="0" fontId="6" fillId="10" borderId="107" xfId="0" applyFont="1" applyFill="1" applyBorder="1" applyAlignment="1">
      <alignment horizontal="left" vertical="center" wrapText="1"/>
    </xf>
    <xf numFmtId="0" fontId="6" fillId="10" borderId="84" xfId="0" applyFont="1" applyFill="1" applyBorder="1" applyAlignment="1">
      <alignment horizontal="left" vertical="center" wrapText="1"/>
    </xf>
    <xf numFmtId="0" fontId="16" fillId="5" borderId="0" xfId="0" applyFont="1" applyFill="1" applyBorder="1" applyAlignment="1">
      <alignment horizontal="center" vertical="center" wrapText="1"/>
    </xf>
    <xf numFmtId="0" fontId="6" fillId="13" borderId="0" xfId="0" applyFont="1" applyFill="1" applyAlignment="1">
      <alignment horizontal="left"/>
    </xf>
    <xf numFmtId="0" fontId="10" fillId="3" borderId="1" xfId="0" applyFont="1" applyFill="1" applyBorder="1"/>
    <xf numFmtId="0" fontId="10" fillId="3" borderId="40" xfId="0" applyFont="1" applyFill="1" applyBorder="1"/>
    <xf numFmtId="0" fontId="10" fillId="3" borderId="7" xfId="0" applyFont="1" applyFill="1" applyBorder="1" applyAlignment="1">
      <alignment horizontal="center" wrapText="1"/>
    </xf>
    <xf numFmtId="0" fontId="10" fillId="0" borderId="39" xfId="0" applyFont="1" applyBorder="1" applyAlignment="1">
      <alignment horizontal="left" indent="1"/>
    </xf>
    <xf numFmtId="0" fontId="6" fillId="0" borderId="57" xfId="0" applyFont="1" applyBorder="1" applyAlignment="1">
      <alignment wrapText="1"/>
    </xf>
    <xf numFmtId="0" fontId="6" fillId="0" borderId="50" xfId="0" applyFont="1" applyBorder="1" applyAlignment="1">
      <alignment wrapText="1"/>
    </xf>
    <xf numFmtId="0" fontId="6" fillId="0" borderId="48" xfId="0" applyFont="1" applyBorder="1" applyAlignment="1">
      <alignment wrapText="1"/>
    </xf>
    <xf numFmtId="0" fontId="6" fillId="0" borderId="64" xfId="0" applyFont="1" applyBorder="1" applyAlignment="1">
      <alignment wrapText="1"/>
    </xf>
    <xf numFmtId="0" fontId="6" fillId="0" borderId="52" xfId="0" applyFont="1" applyBorder="1" applyAlignment="1">
      <alignment wrapText="1"/>
    </xf>
    <xf numFmtId="0" fontId="6" fillId="0" borderId="60" xfId="0" applyFont="1" applyBorder="1" applyAlignment="1">
      <alignment wrapText="1"/>
    </xf>
    <xf numFmtId="0" fontId="29" fillId="11" borderId="38" xfId="0" applyFont="1" applyFill="1" applyBorder="1" applyAlignment="1">
      <alignment wrapText="1"/>
    </xf>
    <xf numFmtId="0" fontId="10" fillId="0" borderId="11" xfId="0" applyFont="1" applyBorder="1"/>
    <xf numFmtId="0" fontId="1" fillId="0" borderId="39" xfId="0" applyFont="1" applyBorder="1" applyAlignment="1">
      <alignment horizontal="left" wrapText="1" indent="3"/>
    </xf>
    <xf numFmtId="0" fontId="1" fillId="0" borderId="39" xfId="0" applyFont="1" applyBorder="1" applyAlignment="1">
      <alignment horizontal="left" vertical="center" wrapText="1" indent="3"/>
    </xf>
    <xf numFmtId="0" fontId="10" fillId="0" borderId="11" xfId="0" applyFont="1" applyBorder="1" applyAlignment="1">
      <alignment vertical="center" wrapText="1"/>
    </xf>
    <xf numFmtId="0" fontId="3" fillId="0" borderId="11" xfId="0" applyFont="1" applyBorder="1" applyAlignment="1">
      <alignment vertical="center" wrapText="1"/>
    </xf>
    <xf numFmtId="0" fontId="57" fillId="0" borderId="68" xfId="3" applyFont="1" applyBorder="1" applyAlignment="1">
      <alignment horizontal="center" vertical="center" wrapText="1"/>
    </xf>
    <xf numFmtId="0" fontId="58" fillId="0" borderId="68" xfId="3" applyFont="1" applyBorder="1" applyAlignment="1">
      <alignment horizontal="center" vertical="center" wrapText="1"/>
    </xf>
    <xf numFmtId="0" fontId="59" fillId="0" borderId="68" xfId="3" applyFont="1" applyBorder="1" applyAlignment="1">
      <alignment horizontal="center" vertical="center" wrapText="1"/>
    </xf>
    <xf numFmtId="0" fontId="60" fillId="5" borderId="0" xfId="0" applyFont="1" applyFill="1" applyAlignment="1">
      <alignment horizontal="left"/>
    </xf>
    <xf numFmtId="0" fontId="59" fillId="5" borderId="29" xfId="0" applyFont="1" applyFill="1" applyBorder="1" applyAlignment="1">
      <alignment horizontal="left" wrapText="1"/>
    </xf>
    <xf numFmtId="0" fontId="61" fillId="6" borderId="7" xfId="0" applyFont="1" applyFill="1" applyBorder="1" applyAlignment="1">
      <alignment horizontal="center" vertical="center"/>
    </xf>
    <xf numFmtId="9" fontId="13" fillId="0" borderId="20" xfId="0" applyNumberFormat="1" applyFont="1" applyBorder="1" applyAlignment="1">
      <alignment vertical="center" wrapText="1"/>
    </xf>
    <xf numFmtId="0" fontId="12" fillId="0" borderId="20" xfId="0" applyFont="1" applyBorder="1" applyAlignment="1">
      <alignment vertical="center" wrapText="1"/>
    </xf>
    <xf numFmtId="0" fontId="12" fillId="0" borderId="20" xfId="0" applyFont="1" applyFill="1" applyBorder="1" applyAlignment="1">
      <alignment vertical="center" wrapText="1"/>
    </xf>
    <xf numFmtId="14" fontId="1" fillId="0" borderId="20" xfId="0" applyNumberFormat="1" applyFont="1" applyBorder="1" applyAlignment="1">
      <alignment vertical="center"/>
    </xf>
    <xf numFmtId="14" fontId="1" fillId="0" borderId="20" xfId="0" applyNumberFormat="1" applyFont="1" applyBorder="1" applyAlignment="1">
      <alignment vertical="center" wrapText="1"/>
    </xf>
    <xf numFmtId="0" fontId="30" fillId="0" borderId="101" xfId="35" applyFont="1" applyFill="1" applyBorder="1" applyAlignment="1">
      <alignment horizontal="center" vertical="center" wrapText="1"/>
    </xf>
    <xf numFmtId="0" fontId="19" fillId="0" borderId="68" xfId="35" applyFont="1" applyFill="1" applyBorder="1" applyAlignment="1">
      <alignment horizontal="center" vertical="center" wrapText="1"/>
    </xf>
    <xf numFmtId="0" fontId="62" fillId="0" borderId="110" xfId="0" applyFont="1" applyBorder="1" applyAlignment="1">
      <alignment vertical="center" wrapText="1"/>
    </xf>
    <xf numFmtId="0" fontId="25" fillId="0" borderId="18" xfId="0" applyFont="1" applyBorder="1" applyAlignment="1">
      <alignment vertical="center" wrapText="1"/>
    </xf>
    <xf numFmtId="0" fontId="25" fillId="0" borderId="20" xfId="0" applyFont="1" applyBorder="1" applyAlignment="1">
      <alignment vertical="center" wrapText="1"/>
    </xf>
    <xf numFmtId="0" fontId="38" fillId="6" borderId="2" xfId="0" applyFont="1" applyFill="1" applyBorder="1" applyAlignment="1">
      <alignment horizontal="center" vertical="center"/>
    </xf>
    <xf numFmtId="0" fontId="38" fillId="6" borderId="5" xfId="0" applyFont="1" applyFill="1" applyBorder="1" applyAlignment="1">
      <alignment horizontal="center" vertical="center"/>
    </xf>
    <xf numFmtId="0" fontId="37" fillId="6" borderId="8" xfId="0" applyFont="1" applyFill="1" applyBorder="1" applyAlignment="1">
      <alignment horizontal="center" vertical="center"/>
    </xf>
    <xf numFmtId="0" fontId="44" fillId="6" borderId="9" xfId="0" applyFont="1" applyFill="1" applyBorder="1" applyAlignment="1">
      <alignment horizontal="center"/>
    </xf>
    <xf numFmtId="0" fontId="6" fillId="0" borderId="98" xfId="0" applyFont="1" applyFill="1" applyBorder="1" applyAlignment="1">
      <alignment horizontal="left" vertical="center"/>
    </xf>
    <xf numFmtId="0" fontId="59" fillId="5" borderId="7" xfId="0" applyFont="1" applyFill="1" applyBorder="1" applyAlignment="1">
      <alignment horizontal="left" wrapText="1"/>
    </xf>
    <xf numFmtId="0" fontId="10" fillId="0" borderId="1" xfId="0" applyFont="1" applyFill="1" applyBorder="1"/>
    <xf numFmtId="0" fontId="1" fillId="0" borderId="43" xfId="0" applyFont="1" applyFill="1" applyBorder="1" applyAlignment="1">
      <alignment horizontal="left" indent="3"/>
    </xf>
    <xf numFmtId="0" fontId="10" fillId="0" borderId="4" xfId="0" applyFont="1" applyFill="1" applyBorder="1" applyAlignment="1">
      <alignment horizontal="left"/>
    </xf>
    <xf numFmtId="0" fontId="1" fillId="0" borderId="40" xfId="0" applyFont="1" applyFill="1" applyBorder="1" applyAlignment="1">
      <alignment horizontal="left" indent="3"/>
    </xf>
    <xf numFmtId="0" fontId="1" fillId="0" borderId="39" xfId="0" applyFont="1" applyFill="1" applyBorder="1" applyAlignment="1">
      <alignment horizontal="left" indent="3"/>
    </xf>
    <xf numFmtId="0" fontId="10" fillId="0" borderId="11" xfId="0" applyFont="1" applyFill="1" applyBorder="1" applyAlignment="1">
      <alignment horizontal="left"/>
    </xf>
    <xf numFmtId="0" fontId="10" fillId="0" borderId="40" xfId="0" applyFont="1" applyFill="1" applyBorder="1" applyAlignment="1">
      <alignment horizontal="left"/>
    </xf>
    <xf numFmtId="0" fontId="10" fillId="0" borderId="39" xfId="0" applyFont="1" applyFill="1" applyBorder="1" applyAlignment="1">
      <alignment horizontal="left"/>
    </xf>
    <xf numFmtId="0" fontId="10" fillId="0" borderId="43" xfId="0" applyFont="1" applyFill="1" applyBorder="1"/>
    <xf numFmtId="0" fontId="10" fillId="12" borderId="43" xfId="0" applyFont="1" applyFill="1" applyBorder="1"/>
    <xf numFmtId="0" fontId="1" fillId="0" borderId="43" xfId="0" applyFont="1" applyFill="1" applyBorder="1" applyAlignment="1">
      <alignment horizontal="left" vertical="center" wrapText="1" indent="3"/>
    </xf>
    <xf numFmtId="0" fontId="1" fillId="12" borderId="43" xfId="0" applyFont="1" applyFill="1" applyBorder="1" applyAlignment="1">
      <alignment horizontal="left" vertical="center" wrapText="1" indent="3"/>
    </xf>
    <xf numFmtId="3" fontId="32" fillId="0" borderId="112" xfId="0" applyNumberFormat="1" applyFont="1" applyBorder="1" applyAlignment="1">
      <alignment horizontal="center" vertical="center" wrapText="1"/>
    </xf>
    <xf numFmtId="3" fontId="32" fillId="0" borderId="112" xfId="0" applyNumberFormat="1" applyFont="1" applyFill="1" applyBorder="1" applyAlignment="1">
      <alignment horizontal="center" vertical="center" wrapText="1"/>
    </xf>
    <xf numFmtId="0" fontId="1" fillId="3" borderId="1" xfId="0" applyFont="1" applyFill="1" applyBorder="1" applyAlignment="1">
      <alignment horizontal="left" vertical="center" wrapText="1" indent="3"/>
    </xf>
    <xf numFmtId="0" fontId="32" fillId="0" borderId="0" xfId="0" applyFont="1" applyFill="1"/>
    <xf numFmtId="0" fontId="10" fillId="0" borderId="114" xfId="0" applyFont="1" applyBorder="1" applyAlignment="1">
      <alignment horizontal="center" vertical="center" wrapText="1"/>
    </xf>
    <xf numFmtId="0" fontId="10" fillId="0" borderId="114" xfId="0" applyFont="1" applyBorder="1" applyAlignment="1">
      <alignment horizontal="center" vertical="center"/>
    </xf>
    <xf numFmtId="0" fontId="3" fillId="0" borderId="112" xfId="0" applyFont="1" applyBorder="1" applyAlignment="1">
      <alignment vertical="center" wrapText="1"/>
    </xf>
    <xf numFmtId="0" fontId="30" fillId="0" borderId="116" xfId="3" applyFont="1" applyBorder="1" applyAlignment="1">
      <alignment horizontal="center" vertical="center" wrapText="1"/>
    </xf>
    <xf numFmtId="0" fontId="65" fillId="0" borderId="0" xfId="0" applyFont="1" applyAlignment="1">
      <alignment horizontal="center" vertical="center"/>
    </xf>
    <xf numFmtId="0" fontId="65" fillId="0" borderId="0" xfId="0" applyFont="1" applyAlignment="1">
      <alignment horizontal="left" vertical="center"/>
    </xf>
    <xf numFmtId="4" fontId="6" fillId="0" borderId="0" xfId="0" applyNumberFormat="1" applyFont="1"/>
    <xf numFmtId="0" fontId="3" fillId="0" borderId="112" xfId="0" applyFont="1" applyBorder="1" applyAlignment="1">
      <alignment vertical="center"/>
    </xf>
    <xf numFmtId="4" fontId="31" fillId="0" borderId="18" xfId="0" applyNumberFormat="1" applyFont="1" applyBorder="1" applyAlignment="1">
      <alignment horizontal="center" vertical="center" wrapText="1"/>
    </xf>
    <xf numFmtId="0" fontId="19" fillId="0" borderId="0" xfId="0" applyFont="1" applyBorder="1" applyAlignment="1">
      <alignment horizontal="center" vertical="center"/>
    </xf>
    <xf numFmtId="0" fontId="19" fillId="0" borderId="112" xfId="0" applyFont="1" applyBorder="1" applyAlignment="1">
      <alignment horizontal="center" vertical="center" wrapText="1"/>
    </xf>
    <xf numFmtId="0" fontId="66" fillId="0" borderId="0" xfId="0" applyFont="1"/>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10" fillId="3" borderId="112" xfId="0" applyFont="1" applyFill="1" applyBorder="1" applyAlignment="1">
      <alignment horizontal="center"/>
    </xf>
    <xf numFmtId="0" fontId="44" fillId="6" borderId="112" xfId="0" applyFont="1" applyFill="1" applyBorder="1" applyAlignment="1">
      <alignment vertical="center"/>
    </xf>
    <xf numFmtId="0" fontId="44" fillId="6" borderId="112" xfId="0" applyFont="1" applyFill="1" applyBorder="1" applyAlignment="1">
      <alignment horizontal="center" vertical="center"/>
    </xf>
    <xf numFmtId="0" fontId="10" fillId="2" borderId="112" xfId="0" applyFont="1" applyFill="1" applyBorder="1" applyAlignment="1">
      <alignment vertical="center"/>
    </xf>
    <xf numFmtId="0" fontId="12" fillId="2" borderId="112" xfId="0" applyFont="1" applyFill="1" applyBorder="1" applyAlignment="1">
      <alignment horizontal="center" vertical="center"/>
    </xf>
    <xf numFmtId="0" fontId="30" fillId="11" borderId="112" xfId="0" applyFont="1" applyFill="1" applyBorder="1" applyAlignment="1">
      <alignment horizontal="left" indent="1"/>
    </xf>
    <xf numFmtId="0" fontId="30" fillId="11" borderId="112" xfId="0" applyFont="1" applyFill="1" applyBorder="1" applyAlignment="1">
      <alignment horizontal="center"/>
    </xf>
    <xf numFmtId="0" fontId="9" fillId="0" borderId="118" xfId="4" applyFont="1" applyBorder="1" applyAlignment="1">
      <alignment horizontal="center" vertical="top" wrapText="1"/>
    </xf>
    <xf numFmtId="0" fontId="9" fillId="0" borderId="33" xfId="4" applyFont="1" applyBorder="1" applyAlignment="1">
      <alignment horizontal="center" vertical="top" wrapText="1"/>
    </xf>
    <xf numFmtId="0" fontId="20" fillId="3" borderId="112" xfId="0" applyFont="1" applyFill="1" applyBorder="1" applyAlignment="1">
      <alignment horizontal="center" vertical="center"/>
    </xf>
    <xf numFmtId="0" fontId="34" fillId="3" borderId="113" xfId="0" applyFont="1" applyFill="1" applyBorder="1" applyAlignment="1">
      <alignment horizontal="center" vertical="center"/>
    </xf>
    <xf numFmtId="0" fontId="20" fillId="3" borderId="113" xfId="0" applyFont="1" applyFill="1" applyBorder="1" applyAlignment="1">
      <alignment horizontal="center" vertical="center"/>
    </xf>
    <xf numFmtId="0" fontId="34" fillId="3" borderId="112" xfId="0" applyFont="1" applyFill="1" applyBorder="1" applyAlignment="1">
      <alignment horizontal="center" vertical="center"/>
    </xf>
    <xf numFmtId="4" fontId="66" fillId="0" borderId="77" xfId="0" applyNumberFormat="1" applyFont="1" applyBorder="1" applyAlignment="1">
      <alignment horizontal="center"/>
    </xf>
    <xf numFmtId="0" fontId="66" fillId="0" borderId="74" xfId="0" applyFont="1" applyBorder="1"/>
    <xf numFmtId="0" fontId="66" fillId="0" borderId="75" xfId="0" applyFont="1" applyBorder="1" applyAlignment="1">
      <alignment vertical="center"/>
    </xf>
    <xf numFmtId="0" fontId="66" fillId="0" borderId="20" xfId="0" applyFont="1" applyBorder="1" applyAlignment="1">
      <alignment horizontal="left" vertical="center"/>
    </xf>
    <xf numFmtId="0" fontId="66" fillId="0" borderId="31" xfId="0" applyFont="1" applyBorder="1" applyAlignment="1">
      <alignment horizontal="left" vertical="center"/>
    </xf>
    <xf numFmtId="0" fontId="66" fillId="0" borderId="32" xfId="0" applyFont="1" applyBorder="1"/>
    <xf numFmtId="0" fontId="66" fillId="0" borderId="20" xfId="0" applyFont="1" applyBorder="1"/>
    <xf numFmtId="0" fontId="66" fillId="0" borderId="31" xfId="0" applyFont="1" applyBorder="1"/>
    <xf numFmtId="0" fontId="66" fillId="0" borderId="73" xfId="0" applyFont="1" applyBorder="1" applyAlignment="1">
      <alignment vertical="center"/>
    </xf>
    <xf numFmtId="0" fontId="66" fillId="0" borderId="71" xfId="0" applyFont="1" applyBorder="1" applyAlignment="1">
      <alignment horizontal="left" vertical="center"/>
    </xf>
    <xf numFmtId="0" fontId="66" fillId="0" borderId="70" xfId="0" applyFont="1" applyBorder="1" applyAlignment="1">
      <alignment horizontal="left" vertical="center"/>
    </xf>
    <xf numFmtId="0" fontId="66" fillId="0" borderId="72" xfId="0" applyFont="1" applyBorder="1"/>
    <xf numFmtId="0" fontId="66" fillId="0" borderId="71" xfId="0" applyFont="1" applyBorder="1"/>
    <xf numFmtId="0" fontId="66" fillId="0" borderId="70" xfId="0" applyFont="1" applyBorder="1"/>
    <xf numFmtId="0" fontId="67" fillId="0" borderId="112" xfId="0" applyFont="1" applyBorder="1" applyAlignment="1">
      <alignment horizontal="center" vertical="center"/>
    </xf>
    <xf numFmtId="0" fontId="66" fillId="0" borderId="69" xfId="0" applyFont="1" applyBorder="1" applyAlignment="1">
      <alignment vertical="center"/>
    </xf>
    <xf numFmtId="0" fontId="66" fillId="0" borderId="69" xfId="0" applyFont="1" applyBorder="1"/>
    <xf numFmtId="0" fontId="30" fillId="11" borderId="115" xfId="0" applyFont="1" applyFill="1" applyBorder="1" applyAlignment="1">
      <alignment horizontal="left" wrapText="1"/>
    </xf>
    <xf numFmtId="0" fontId="29" fillId="11" borderId="115" xfId="0" applyFont="1" applyFill="1" applyBorder="1" applyAlignment="1">
      <alignment wrapText="1"/>
    </xf>
    <xf numFmtId="0" fontId="0" fillId="0" borderId="115" xfId="0" applyBorder="1"/>
    <xf numFmtId="0" fontId="0" fillId="0" borderId="112" xfId="0" applyBorder="1"/>
    <xf numFmtId="0" fontId="29" fillId="11" borderId="112" xfId="0" applyFont="1" applyFill="1" applyBorder="1" applyAlignment="1">
      <alignment wrapText="1"/>
    </xf>
    <xf numFmtId="0" fontId="1" fillId="3" borderId="112" xfId="0" applyFont="1" applyFill="1" applyBorder="1" applyAlignment="1">
      <alignment horizontal="left" vertical="center" indent="3"/>
    </xf>
    <xf numFmtId="0" fontId="1" fillId="3" borderId="112" xfId="0" applyFont="1" applyFill="1" applyBorder="1" applyAlignment="1">
      <alignment horizontal="left" vertical="center" wrapText="1" indent="3"/>
    </xf>
    <xf numFmtId="0" fontId="68" fillId="0" borderId="0" xfId="0" applyFont="1"/>
    <xf numFmtId="164" fontId="25" fillId="0" borderId="112" xfId="2" applyNumberFormat="1" applyFont="1" applyBorder="1" applyAlignment="1">
      <alignment horizontal="right"/>
    </xf>
    <xf numFmtId="0" fontId="44" fillId="6" borderId="112" xfId="0" applyFont="1" applyFill="1" applyBorder="1" applyAlignment="1">
      <alignment horizontal="center" vertical="center" wrapText="1"/>
    </xf>
    <xf numFmtId="0" fontId="44" fillId="6" borderId="113" xfId="0" applyFont="1" applyFill="1" applyBorder="1" applyAlignment="1">
      <alignment horizontal="center" vertical="center" wrapText="1"/>
    </xf>
    <xf numFmtId="0" fontId="38" fillId="6" borderId="112" xfId="0" applyFont="1" applyFill="1" applyBorder="1" applyAlignment="1">
      <alignment horizontal="center" wrapText="1"/>
    </xf>
    <xf numFmtId="0" fontId="44" fillId="6" borderId="112" xfId="0" applyFont="1" applyFill="1" applyBorder="1" applyAlignment="1">
      <alignment horizontal="center"/>
    </xf>
    <xf numFmtId="3" fontId="64" fillId="0" borderId="39" xfId="0" applyNumberFormat="1" applyFont="1" applyBorder="1" applyAlignment="1">
      <alignment horizontal="left"/>
    </xf>
    <xf numFmtId="3" fontId="0" fillId="0" borderId="39" xfId="0" applyNumberFormat="1" applyFont="1" applyBorder="1" applyAlignment="1">
      <alignment horizontal="left"/>
    </xf>
    <xf numFmtId="3" fontId="0" fillId="0" borderId="11" xfId="0" applyNumberFormat="1" applyFont="1" applyBorder="1" applyAlignment="1">
      <alignment horizontal="left"/>
    </xf>
    <xf numFmtId="0" fontId="10" fillId="0" borderId="112" xfId="0" applyFont="1" applyBorder="1" applyAlignment="1">
      <alignment horizontal="left"/>
    </xf>
    <xf numFmtId="3" fontId="0" fillId="0" borderId="112" xfId="0" applyNumberFormat="1" applyBorder="1"/>
    <xf numFmtId="0" fontId="10" fillId="0" borderId="112" xfId="0" applyFont="1" applyBorder="1" applyAlignment="1">
      <alignment wrapText="1"/>
    </xf>
    <xf numFmtId="0" fontId="10" fillId="0" borderId="112" xfId="0" applyFont="1" applyBorder="1" applyAlignment="1">
      <alignment horizontal="left" vertical="center" wrapText="1"/>
    </xf>
    <xf numFmtId="0" fontId="38" fillId="6" borderId="112" xfId="0" applyFont="1" applyFill="1" applyBorder="1" applyAlignment="1">
      <alignment horizontal="center"/>
    </xf>
    <xf numFmtId="0" fontId="44" fillId="6" borderId="112" xfId="0" applyFont="1" applyFill="1" applyBorder="1" applyAlignment="1">
      <alignment horizontal="center" wrapText="1"/>
    </xf>
    <xf numFmtId="0" fontId="61" fillId="6" borderId="112" xfId="0" applyFont="1" applyFill="1" applyBorder="1" applyAlignment="1">
      <alignment horizontal="center" wrapText="1"/>
    </xf>
    <xf numFmtId="0" fontId="10" fillId="0" borderId="112" xfId="0" applyFont="1" applyBorder="1"/>
    <xf numFmtId="3" fontId="25" fillId="0" borderId="112" xfId="0" applyNumberFormat="1" applyFont="1" applyBorder="1" applyAlignment="1">
      <alignment horizontal="center" vertical="center"/>
    </xf>
    <xf numFmtId="0" fontId="10" fillId="0" borderId="112" xfId="0" applyFont="1" applyBorder="1" applyAlignment="1">
      <alignment vertical="center"/>
    </xf>
    <xf numFmtId="0" fontId="1" fillId="0" borderId="0" xfId="0" applyFont="1" applyBorder="1" applyAlignment="1">
      <alignment vertical="center" wrapText="1"/>
    </xf>
    <xf numFmtId="4" fontId="1" fillId="0" borderId="0" xfId="2" applyNumberFormat="1" applyFont="1" applyBorder="1" applyAlignment="1">
      <alignment horizontal="center" vertical="center"/>
    </xf>
    <xf numFmtId="10" fontId="70" fillId="0" borderId="18" xfId="0" applyNumberFormat="1" applyFont="1" applyBorder="1" applyAlignment="1">
      <alignment vertical="center" wrapText="1"/>
    </xf>
    <xf numFmtId="0" fontId="54" fillId="0" borderId="101" xfId="0" applyFont="1" applyBorder="1" applyAlignment="1">
      <alignment horizontal="center" vertical="center"/>
    </xf>
    <xf numFmtId="0" fontId="71" fillId="0" borderId="118" xfId="0" applyFont="1" applyBorder="1"/>
    <xf numFmtId="0" fontId="54" fillId="0" borderId="0" xfId="0" applyFont="1" applyAlignment="1">
      <alignment horizontal="left"/>
    </xf>
    <xf numFmtId="0" fontId="26" fillId="0" borderId="40" xfId="0" applyFont="1" applyBorder="1"/>
    <xf numFmtId="0" fontId="26" fillId="0" borderId="39" xfId="0" applyFont="1" applyBorder="1"/>
    <xf numFmtId="0" fontId="26" fillId="0" borderId="11" xfId="0" applyFont="1" applyBorder="1"/>
    <xf numFmtId="4" fontId="26" fillId="0" borderId="39" xfId="0" applyNumberFormat="1" applyFont="1" applyBorder="1"/>
    <xf numFmtId="0" fontId="71" fillId="4" borderId="55" xfId="0" applyFont="1" applyFill="1" applyBorder="1"/>
    <xf numFmtId="0" fontId="26" fillId="0" borderId="24" xfId="0" applyFont="1" applyBorder="1" applyAlignment="1">
      <alignment horizontal="center" vertical="center"/>
    </xf>
    <xf numFmtId="0" fontId="71" fillId="0" borderId="40" xfId="0" applyFont="1" applyBorder="1"/>
    <xf numFmtId="164" fontId="6" fillId="9" borderId="25" xfId="2" applyNumberFormat="1" applyFont="1" applyFill="1" applyBorder="1" applyAlignment="1">
      <alignment horizontal="center" vertical="center"/>
    </xf>
    <xf numFmtId="164" fontId="6" fillId="9" borderId="26" xfId="2" applyNumberFormat="1" applyFont="1" applyFill="1" applyBorder="1" applyAlignment="1">
      <alignment horizontal="center" vertical="center"/>
    </xf>
    <xf numFmtId="164" fontId="6" fillId="9" borderId="27" xfId="2" applyNumberFormat="1" applyFont="1" applyFill="1" applyBorder="1" applyAlignment="1">
      <alignment horizontal="center" vertical="center"/>
    </xf>
    <xf numFmtId="4" fontId="72" fillId="0" borderId="11" xfId="0" applyNumberFormat="1" applyFont="1" applyBorder="1" applyAlignment="1">
      <alignment horizontal="right"/>
    </xf>
    <xf numFmtId="4" fontId="73" fillId="0" borderId="76" xfId="0" applyNumberFormat="1" applyFont="1" applyBorder="1" applyAlignment="1">
      <alignment horizontal="center" vertical="center"/>
    </xf>
    <xf numFmtId="4" fontId="26" fillId="0" borderId="39" xfId="2" applyNumberFormat="1" applyFont="1" applyBorder="1" applyAlignment="1">
      <alignment horizontal="center" vertical="center"/>
    </xf>
    <xf numFmtId="4" fontId="71" fillId="0" borderId="0" xfId="0" applyNumberFormat="1" applyFont="1" applyAlignment="1">
      <alignment horizontal="right"/>
    </xf>
    <xf numFmtId="0" fontId="74" fillId="0" borderId="0" xfId="0" applyFont="1" applyAlignment="1">
      <alignment horizontal="left" vertical="center"/>
    </xf>
    <xf numFmtId="0" fontId="54" fillId="0" borderId="0" xfId="0" applyFont="1" applyBorder="1" applyAlignment="1">
      <alignment horizontal="left" vertical="center" wrapText="1"/>
    </xf>
    <xf numFmtId="0" fontId="70" fillId="0" borderId="20" xfId="0" applyFont="1" applyBorder="1"/>
    <xf numFmtId="0" fontId="75" fillId="0" borderId="119" xfId="35" applyFont="1" applyBorder="1" applyAlignment="1">
      <alignment horizontal="left"/>
    </xf>
    <xf numFmtId="0" fontId="72" fillId="0" borderId="112" xfId="0" applyFont="1" applyBorder="1" applyAlignment="1">
      <alignment horizontal="center" vertical="center" wrapText="1"/>
    </xf>
    <xf numFmtId="1" fontId="75" fillId="0" borderId="20" xfId="35" applyNumberFormat="1" applyFont="1" applyFill="1" applyBorder="1" applyAlignment="1">
      <alignment horizontal="center" vertical="center" wrapText="1"/>
    </xf>
    <xf numFmtId="0" fontId="76" fillId="0" borderId="18" xfId="0" applyFont="1" applyBorder="1" applyAlignment="1">
      <alignment vertical="center" wrapText="1"/>
    </xf>
    <xf numFmtId="4" fontId="71" fillId="0" borderId="114" xfId="0" applyNumberFormat="1" applyFont="1" applyBorder="1" applyAlignment="1">
      <alignment horizontal="right"/>
    </xf>
    <xf numFmtId="4" fontId="71" fillId="0" borderId="113" xfId="0" applyNumberFormat="1" applyFont="1" applyBorder="1" applyAlignment="1">
      <alignment horizontal="right"/>
    </xf>
    <xf numFmtId="3" fontId="1" fillId="0" borderId="44" xfId="0" applyNumberFormat="1" applyFont="1" applyBorder="1" applyAlignment="1">
      <alignment horizontal="center" vertical="center"/>
    </xf>
    <xf numFmtId="4" fontId="71" fillId="0" borderId="40" xfId="0" applyNumberFormat="1" applyFont="1" applyBorder="1" applyAlignment="1">
      <alignment horizontal="right"/>
    </xf>
    <xf numFmtId="4" fontId="71" fillId="0" borderId="39" xfId="0" applyNumberFormat="1" applyFont="1" applyBorder="1" applyAlignment="1">
      <alignment horizontal="right"/>
    </xf>
    <xf numFmtId="4" fontId="71" fillId="0" borderId="112" xfId="0" applyNumberFormat="1" applyFont="1" applyBorder="1" applyAlignment="1">
      <alignment horizontal="right"/>
    </xf>
    <xf numFmtId="3" fontId="25" fillId="0" borderId="44" xfId="0" applyNumberFormat="1" applyFont="1" applyBorder="1" applyAlignment="1">
      <alignment horizontal="center" vertical="center"/>
    </xf>
    <xf numFmtId="0" fontId="0" fillId="0" borderId="39" xfId="0" applyBorder="1"/>
    <xf numFmtId="0" fontId="1" fillId="0" borderId="1" xfId="0" applyFont="1" applyBorder="1" applyAlignment="1">
      <alignment horizontal="left" wrapText="1" indent="3"/>
    </xf>
    <xf numFmtId="0" fontId="1" fillId="0" borderId="43" xfId="0" applyFont="1" applyBorder="1" applyAlignment="1">
      <alignment horizontal="left" vertical="center" wrapText="1" indent="3"/>
    </xf>
    <xf numFmtId="0" fontId="1" fillId="0" borderId="43" xfId="0" applyFont="1" applyBorder="1" applyAlignment="1">
      <alignment horizontal="left" wrapText="1" indent="3"/>
    </xf>
    <xf numFmtId="0" fontId="25" fillId="0" borderId="43" xfId="0" applyFont="1" applyBorder="1" applyAlignment="1">
      <alignment horizontal="left" vertical="center" indent="3"/>
    </xf>
    <xf numFmtId="0" fontId="25" fillId="0" borderId="4" xfId="0" applyFont="1" applyBorder="1" applyAlignment="1">
      <alignment horizontal="left" vertical="center" indent="3"/>
    </xf>
    <xf numFmtId="0" fontId="10" fillId="0" borderId="4" xfId="0" applyFont="1" applyBorder="1" applyAlignment="1">
      <alignment horizontal="left"/>
    </xf>
    <xf numFmtId="0" fontId="10" fillId="0" borderId="115" xfId="0" applyFont="1" applyBorder="1" applyAlignment="1">
      <alignment horizontal="left" vertical="center" wrapText="1"/>
    </xf>
    <xf numFmtId="0" fontId="22" fillId="0" borderId="115" xfId="0" applyFont="1" applyBorder="1" applyAlignment="1">
      <alignment wrapText="1"/>
    </xf>
    <xf numFmtId="0" fontId="22" fillId="0" borderId="115" xfId="0" applyFont="1" applyBorder="1" applyAlignment="1">
      <alignment vertical="center" wrapText="1"/>
    </xf>
    <xf numFmtId="3" fontId="25" fillId="0" borderId="3" xfId="0" applyNumberFormat="1" applyFont="1" applyBorder="1" applyAlignment="1">
      <alignment horizontal="center" vertical="center"/>
    </xf>
    <xf numFmtId="3" fontId="25" fillId="0" borderId="6" xfId="0" applyNumberFormat="1" applyFont="1" applyBorder="1" applyAlignment="1">
      <alignment horizontal="center" vertical="center"/>
    </xf>
    <xf numFmtId="0" fontId="0" fillId="0" borderId="6" xfId="0" applyBorder="1"/>
    <xf numFmtId="0" fontId="0" fillId="0" borderId="113" xfId="0" applyBorder="1"/>
    <xf numFmtId="3" fontId="0" fillId="0" borderId="113" xfId="0" applyNumberFormat="1" applyBorder="1"/>
    <xf numFmtId="0" fontId="36" fillId="6" borderId="12" xfId="0" applyFont="1" applyFill="1" applyBorder="1" applyAlignment="1">
      <alignment horizontal="left" vertical="center" wrapText="1"/>
    </xf>
    <xf numFmtId="0" fontId="36" fillId="6" borderId="13" xfId="0" applyFont="1" applyFill="1" applyBorder="1" applyAlignment="1">
      <alignment horizontal="left" vertical="center" wrapText="1"/>
    </xf>
    <xf numFmtId="0" fontId="36" fillId="6" borderId="14" xfId="0" applyFont="1" applyFill="1" applyBorder="1" applyAlignment="1">
      <alignment horizontal="left" vertical="center" wrapText="1"/>
    </xf>
    <xf numFmtId="0" fontId="6" fillId="5" borderId="0" xfId="0" applyFont="1" applyFill="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8" fillId="6" borderId="8" xfId="0" applyFont="1" applyFill="1" applyBorder="1" applyAlignment="1">
      <alignment horizontal="center"/>
    </xf>
    <xf numFmtId="0" fontId="28" fillId="6" borderId="2" xfId="0" applyFont="1" applyFill="1" applyBorder="1" applyAlignment="1">
      <alignment horizontal="center"/>
    </xf>
    <xf numFmtId="0" fontId="28" fillId="6" borderId="3" xfId="0" applyFont="1" applyFill="1" applyBorder="1" applyAlignment="1">
      <alignment horizontal="center"/>
    </xf>
    <xf numFmtId="0" fontId="43" fillId="0" borderId="110" xfId="0" applyFont="1" applyBorder="1" applyAlignment="1">
      <alignment horizontal="left" vertical="center" wrapText="1"/>
    </xf>
    <xf numFmtId="0" fontId="43" fillId="0" borderId="45" xfId="0" applyFont="1" applyBorder="1" applyAlignment="1">
      <alignment horizontal="left" vertical="center" wrapText="1"/>
    </xf>
    <xf numFmtId="0" fontId="28" fillId="6" borderId="9" xfId="0" applyFont="1" applyFill="1" applyBorder="1" applyAlignment="1">
      <alignment horizontal="center"/>
    </xf>
    <xf numFmtId="0" fontId="28" fillId="6" borderId="10" xfId="0" applyFont="1" applyFill="1" applyBorder="1" applyAlignment="1">
      <alignment horizontal="center"/>
    </xf>
    <xf numFmtId="0" fontId="38" fillId="6" borderId="1" xfId="0" applyFont="1" applyFill="1" applyBorder="1" applyAlignment="1">
      <alignment horizontal="center" vertical="center"/>
    </xf>
    <xf numFmtId="0" fontId="38" fillId="6" borderId="2" xfId="0" applyFont="1" applyFill="1" applyBorder="1" applyAlignment="1">
      <alignment horizontal="center" vertical="center"/>
    </xf>
    <xf numFmtId="0" fontId="38" fillId="6" borderId="3" xfId="0" applyFont="1" applyFill="1" applyBorder="1" applyAlignment="1">
      <alignment horizontal="center" vertical="center"/>
    </xf>
    <xf numFmtId="0" fontId="38" fillId="6" borderId="4" xfId="0" applyFont="1" applyFill="1" applyBorder="1" applyAlignment="1">
      <alignment horizontal="center" vertical="center"/>
    </xf>
    <xf numFmtId="0" fontId="38" fillId="6" borderId="5" xfId="0" applyFont="1" applyFill="1" applyBorder="1" applyAlignment="1">
      <alignment horizontal="center" vertical="center"/>
    </xf>
    <xf numFmtId="0" fontId="38" fillId="6" borderId="6" xfId="0" applyFont="1" applyFill="1" applyBorder="1" applyAlignment="1">
      <alignment horizontal="center" vertical="center"/>
    </xf>
    <xf numFmtId="0" fontId="28" fillId="6" borderId="38" xfId="0" applyFont="1" applyFill="1" applyBorder="1" applyAlignment="1">
      <alignment horizontal="center"/>
    </xf>
    <xf numFmtId="0" fontId="28" fillId="6" borderId="37" xfId="0" applyFont="1" applyFill="1" applyBorder="1" applyAlignment="1">
      <alignment horizontal="center"/>
    </xf>
    <xf numFmtId="0" fontId="28" fillId="6" borderId="36" xfId="0" applyFont="1" applyFill="1" applyBorder="1" applyAlignment="1">
      <alignment horizontal="center"/>
    </xf>
    <xf numFmtId="0" fontId="0" fillId="0" borderId="82" xfId="0" applyBorder="1" applyAlignment="1">
      <alignment horizontal="center"/>
    </xf>
    <xf numFmtId="0" fontId="0" fillId="0" borderId="83" xfId="0" applyBorder="1" applyAlignment="1">
      <alignment horizontal="center"/>
    </xf>
    <xf numFmtId="0" fontId="15" fillId="6" borderId="8" xfId="0" applyFont="1" applyFill="1" applyBorder="1" applyAlignment="1">
      <alignment horizontal="center"/>
    </xf>
    <xf numFmtId="0" fontId="15" fillId="6" borderId="9" xfId="0" applyFont="1" applyFill="1" applyBorder="1" applyAlignment="1">
      <alignment horizontal="center"/>
    </xf>
    <xf numFmtId="0" fontId="15" fillId="6" borderId="10" xfId="0" applyFont="1" applyFill="1" applyBorder="1" applyAlignment="1">
      <alignment horizontal="center"/>
    </xf>
    <xf numFmtId="0" fontId="40" fillId="6" borderId="8" xfId="0" applyFont="1" applyFill="1" applyBorder="1" applyAlignment="1">
      <alignment horizontal="center" wrapText="1"/>
    </xf>
    <xf numFmtId="0" fontId="40" fillId="6" borderId="10" xfId="0" applyFont="1" applyFill="1" applyBorder="1" applyAlignment="1">
      <alignment horizontal="center" wrapText="1"/>
    </xf>
    <xf numFmtId="0" fontId="40" fillId="6" borderId="8" xfId="0" applyFont="1" applyFill="1" applyBorder="1" applyAlignment="1">
      <alignment horizontal="center"/>
    </xf>
    <xf numFmtId="0" fontId="40" fillId="6" borderId="9" xfId="0" applyFont="1" applyFill="1" applyBorder="1" applyAlignment="1">
      <alignment horizontal="center"/>
    </xf>
    <xf numFmtId="0" fontId="40" fillId="6" borderId="10" xfId="0" applyFont="1" applyFill="1" applyBorder="1" applyAlignment="1">
      <alignment horizontal="center"/>
    </xf>
    <xf numFmtId="0" fontId="39" fillId="6" borderId="85" xfId="0" applyFont="1" applyFill="1" applyBorder="1" applyAlignment="1">
      <alignment horizontal="center"/>
    </xf>
    <xf numFmtId="0" fontId="39" fillId="6" borderId="86" xfId="0" applyFont="1" applyFill="1" applyBorder="1" applyAlignment="1">
      <alignment horizontal="center"/>
    </xf>
    <xf numFmtId="0" fontId="39" fillId="6" borderId="87" xfId="0" applyFont="1" applyFill="1" applyBorder="1" applyAlignment="1">
      <alignment horizontal="center"/>
    </xf>
    <xf numFmtId="0" fontId="37" fillId="6" borderId="8" xfId="0" applyFont="1" applyFill="1" applyBorder="1" applyAlignment="1">
      <alignment horizontal="center" vertical="center"/>
    </xf>
    <xf numFmtId="0" fontId="37" fillId="6" borderId="9" xfId="0" applyFont="1" applyFill="1" applyBorder="1" applyAlignment="1">
      <alignment horizontal="center" vertical="center"/>
    </xf>
    <xf numFmtId="0" fontId="37" fillId="6" borderId="10" xfId="0" applyFont="1" applyFill="1" applyBorder="1" applyAlignment="1">
      <alignment horizontal="center" vertical="center"/>
    </xf>
    <xf numFmtId="0" fontId="43" fillId="0" borderId="85" xfId="0" applyFont="1" applyBorder="1" applyAlignment="1">
      <alignment horizontal="left" vertical="center" wrapText="1"/>
    </xf>
    <xf numFmtId="0" fontId="43" fillId="0" borderId="111" xfId="0" applyFont="1" applyBorder="1" applyAlignment="1">
      <alignment horizontal="left" vertical="center" wrapText="1"/>
    </xf>
    <xf numFmtId="0" fontId="63" fillId="0" borderId="8" xfId="0" applyFont="1" applyBorder="1" applyAlignment="1">
      <alignment horizontal="left" vertical="center" wrapText="1"/>
    </xf>
    <xf numFmtId="0" fontId="63" fillId="0" borderId="9" xfId="0" applyFont="1" applyBorder="1" applyAlignment="1">
      <alignment horizontal="left" vertical="center" wrapText="1"/>
    </xf>
    <xf numFmtId="0" fontId="63" fillId="0" borderId="10" xfId="0" applyFont="1" applyBorder="1" applyAlignment="1">
      <alignment horizontal="left" vertical="center" wrapText="1"/>
    </xf>
    <xf numFmtId="0" fontId="6" fillId="0" borderId="23" xfId="0" applyFont="1" applyFill="1" applyBorder="1" applyAlignment="1">
      <alignment horizontal="center" vertical="center"/>
    </xf>
    <xf numFmtId="0" fontId="40" fillId="6" borderId="25" xfId="0" applyFont="1" applyFill="1" applyBorder="1" applyAlignment="1">
      <alignment horizontal="center"/>
    </xf>
    <xf numFmtId="0" fontId="40" fillId="6" borderId="26" xfId="0" applyFont="1" applyFill="1" applyBorder="1" applyAlignment="1">
      <alignment horizontal="center"/>
    </xf>
    <xf numFmtId="0" fontId="40" fillId="6" borderId="27" xfId="0" applyFont="1" applyFill="1" applyBorder="1" applyAlignment="1">
      <alignment horizontal="center"/>
    </xf>
    <xf numFmtId="0" fontId="36" fillId="6" borderId="12" xfId="0" applyFont="1" applyFill="1" applyBorder="1" applyAlignment="1">
      <alignment horizontal="left" vertical="center"/>
    </xf>
    <xf numFmtId="0" fontId="36" fillId="6" borderId="13" xfId="0" applyFont="1" applyFill="1" applyBorder="1" applyAlignment="1">
      <alignment horizontal="left" vertical="center"/>
    </xf>
    <xf numFmtId="0" fontId="36" fillId="6" borderId="14" xfId="0" applyFont="1" applyFill="1" applyBorder="1" applyAlignment="1">
      <alignment horizontal="left" vertical="center"/>
    </xf>
    <xf numFmtId="0" fontId="9" fillId="0" borderId="99" xfId="0" applyFont="1" applyBorder="1" applyAlignment="1">
      <alignment horizontal="left" vertical="center"/>
    </xf>
    <xf numFmtId="0" fontId="9" fillId="0" borderId="100" xfId="0" applyFont="1" applyBorder="1" applyAlignment="1">
      <alignment horizontal="left" vertical="center"/>
    </xf>
    <xf numFmtId="0" fontId="43" fillId="0" borderId="88" xfId="0" applyFont="1" applyBorder="1" applyAlignment="1">
      <alignment horizontal="left" vertical="center"/>
    </xf>
    <xf numFmtId="0" fontId="43" fillId="0" borderId="89" xfId="0" applyFont="1" applyBorder="1" applyAlignment="1">
      <alignment horizontal="left" vertical="center"/>
    </xf>
    <xf numFmtId="0" fontId="37" fillId="6" borderId="85" xfId="0" applyFont="1" applyFill="1" applyBorder="1" applyAlignment="1">
      <alignment horizontal="center" vertical="center"/>
    </xf>
    <xf numFmtId="0" fontId="37" fillId="6" borderId="86" xfId="0" applyFont="1" applyFill="1" applyBorder="1" applyAlignment="1">
      <alignment horizontal="center" vertical="center"/>
    </xf>
    <xf numFmtId="0" fontId="37" fillId="6" borderId="87" xfId="0" applyFont="1" applyFill="1" applyBorder="1" applyAlignment="1">
      <alignment horizontal="center" vertical="center"/>
    </xf>
    <xf numFmtId="0" fontId="1" fillId="11" borderId="108" xfId="0" applyFont="1" applyFill="1" applyBorder="1" applyAlignment="1">
      <alignment horizontal="center" vertical="center"/>
    </xf>
    <xf numFmtId="0" fontId="1" fillId="11" borderId="68" xfId="0" applyFont="1" applyFill="1" applyBorder="1" applyAlignment="1">
      <alignment horizontal="center" vertical="center"/>
    </xf>
    <xf numFmtId="0" fontId="1" fillId="11" borderId="109" xfId="0" applyFont="1" applyFill="1" applyBorder="1" applyAlignment="1">
      <alignment horizontal="center" vertical="center"/>
    </xf>
    <xf numFmtId="0" fontId="43" fillId="0" borderId="88" xfId="0" applyFont="1" applyBorder="1" applyAlignment="1">
      <alignment horizontal="left" vertical="center" wrapText="1"/>
    </xf>
    <xf numFmtId="0" fontId="43" fillId="0" borderId="89" xfId="0" applyFont="1" applyBorder="1" applyAlignment="1">
      <alignment horizontal="left" vertical="center" wrapText="1"/>
    </xf>
    <xf numFmtId="0" fontId="4" fillId="0" borderId="115" xfId="0" applyFont="1" applyBorder="1" applyAlignment="1">
      <alignment horizontal="left" vertical="center"/>
    </xf>
    <xf numFmtId="0" fontId="4" fillId="0" borderId="114" xfId="0" applyFont="1" applyBorder="1" applyAlignment="1">
      <alignment horizontal="left" vertical="center"/>
    </xf>
    <xf numFmtId="0" fontId="4" fillId="0" borderId="113" xfId="0" applyFont="1" applyBorder="1" applyAlignment="1">
      <alignment horizontal="left" vertical="center"/>
    </xf>
    <xf numFmtId="0" fontId="43" fillId="0" borderId="86" xfId="0" applyFont="1" applyBorder="1" applyAlignment="1">
      <alignment horizontal="left" vertical="center" wrapText="1"/>
    </xf>
    <xf numFmtId="0" fontId="44" fillId="6" borderId="115" xfId="0" applyFont="1" applyFill="1" applyBorder="1" applyAlignment="1">
      <alignment horizontal="center"/>
    </xf>
    <xf numFmtId="0" fontId="44" fillId="6" borderId="114" xfId="0" applyFont="1" applyFill="1" applyBorder="1" applyAlignment="1">
      <alignment horizontal="center"/>
    </xf>
    <xf numFmtId="0" fontId="44" fillId="6" borderId="113" xfId="0" applyFont="1" applyFill="1" applyBorder="1" applyAlignment="1">
      <alignment horizontal="center"/>
    </xf>
    <xf numFmtId="0" fontId="40" fillId="6" borderId="38" xfId="0" applyFont="1" applyFill="1" applyBorder="1" applyAlignment="1">
      <alignment horizontal="center"/>
    </xf>
    <xf numFmtId="0" fontId="40" fillId="6" borderId="37" xfId="0" applyFont="1" applyFill="1" applyBorder="1" applyAlignment="1">
      <alignment horizontal="center"/>
    </xf>
    <xf numFmtId="0" fontId="40" fillId="6" borderId="36" xfId="0" applyFont="1" applyFill="1" applyBorder="1" applyAlignment="1">
      <alignment horizontal="center"/>
    </xf>
    <xf numFmtId="0" fontId="36" fillId="6" borderId="35" xfId="0" applyFont="1" applyFill="1" applyBorder="1" applyAlignment="1">
      <alignment horizontal="left" vertical="center"/>
    </xf>
    <xf numFmtId="0" fontId="36" fillId="6" borderId="91" xfId="0" applyFont="1" applyFill="1" applyBorder="1" applyAlignment="1">
      <alignment horizontal="left" vertical="center"/>
    </xf>
    <xf numFmtId="0" fontId="36" fillId="6" borderId="34" xfId="0" applyFont="1" applyFill="1" applyBorder="1" applyAlignment="1">
      <alignment horizontal="left" vertical="center"/>
    </xf>
    <xf numFmtId="0" fontId="9" fillId="0" borderId="41" xfId="0" applyFont="1" applyBorder="1" applyAlignment="1">
      <alignment horizontal="left" vertical="center"/>
    </xf>
    <xf numFmtId="0" fontId="9" fillId="0" borderId="93" xfId="0" applyFont="1" applyBorder="1" applyAlignment="1">
      <alignment horizontal="left" vertical="center"/>
    </xf>
    <xf numFmtId="0" fontId="9" fillId="0" borderId="94" xfId="0" applyFont="1" applyBorder="1" applyAlignment="1">
      <alignment horizontal="left" vertical="center"/>
    </xf>
    <xf numFmtId="0" fontId="9" fillId="0" borderId="89" xfId="0" applyFont="1" applyBorder="1" applyAlignment="1">
      <alignment horizontal="left" vertical="center"/>
    </xf>
    <xf numFmtId="0" fontId="46" fillId="6" borderId="115" xfId="0" applyFont="1" applyFill="1" applyBorder="1" applyAlignment="1">
      <alignment horizontal="center"/>
    </xf>
    <xf numFmtId="0" fontId="46" fillId="6" borderId="114" xfId="0" applyFont="1" applyFill="1" applyBorder="1" applyAlignment="1">
      <alignment horizontal="center"/>
    </xf>
    <xf numFmtId="0" fontId="46" fillId="6" borderId="113" xfId="0" applyFont="1" applyFill="1" applyBorder="1" applyAlignment="1">
      <alignment horizontal="center"/>
    </xf>
    <xf numFmtId="0" fontId="41" fillId="6" borderId="1" xfId="0" applyFont="1" applyFill="1" applyBorder="1" applyAlignment="1">
      <alignment horizontal="center" vertical="center"/>
    </xf>
    <xf numFmtId="0" fontId="41" fillId="6" borderId="3" xfId="0" applyFont="1" applyFill="1" applyBorder="1" applyAlignment="1">
      <alignment horizontal="center" vertical="center"/>
    </xf>
    <xf numFmtId="0" fontId="41" fillId="6" borderId="4" xfId="0" applyFont="1" applyFill="1" applyBorder="1" applyAlignment="1">
      <alignment horizontal="center" vertical="center"/>
    </xf>
    <xf numFmtId="0" fontId="41" fillId="6" borderId="6" xfId="0" applyFont="1" applyFill="1" applyBorder="1" applyAlignment="1">
      <alignment horizontal="center" vertical="center"/>
    </xf>
    <xf numFmtId="0" fontId="32" fillId="0" borderId="115" xfId="0" applyFont="1" applyBorder="1" applyAlignment="1">
      <alignment horizontal="center" vertical="center"/>
    </xf>
    <xf numFmtId="0" fontId="32" fillId="0" borderId="113" xfId="0" applyFont="1" applyBorder="1" applyAlignment="1">
      <alignment horizontal="center" vertical="center"/>
    </xf>
    <xf numFmtId="0" fontId="44" fillId="6" borderId="8" xfId="0" applyFont="1" applyFill="1" applyBorder="1" applyAlignment="1">
      <alignment horizontal="center"/>
    </xf>
    <xf numFmtId="0" fontId="44" fillId="6" borderId="10" xfId="0" applyFont="1" applyFill="1" applyBorder="1" applyAlignment="1">
      <alignment horizontal="center"/>
    </xf>
    <xf numFmtId="0" fontId="32" fillId="0" borderId="8" xfId="0" applyFont="1" applyBorder="1" applyAlignment="1">
      <alignment horizontal="center" vertical="center"/>
    </xf>
    <xf numFmtId="0" fontId="32" fillId="0" borderId="10" xfId="0" applyFont="1" applyBorder="1" applyAlignment="1">
      <alignment horizontal="center" vertical="center"/>
    </xf>
    <xf numFmtId="0" fontId="0" fillId="0" borderId="16" xfId="0" applyBorder="1" applyAlignment="1">
      <alignment horizontal="center"/>
    </xf>
    <xf numFmtId="0" fontId="0" fillId="0" borderId="49" xfId="0" applyBorder="1" applyAlignment="1">
      <alignment horizontal="center"/>
    </xf>
    <xf numFmtId="0" fontId="0" fillId="0" borderId="46" xfId="0" applyBorder="1" applyAlignment="1">
      <alignment horizontal="center"/>
    </xf>
    <xf numFmtId="0" fontId="0" fillId="0" borderId="45" xfId="0" applyBorder="1" applyAlignment="1">
      <alignment horizontal="center"/>
    </xf>
    <xf numFmtId="0" fontId="0" fillId="0" borderId="15" xfId="0" applyBorder="1" applyAlignment="1">
      <alignment horizontal="center"/>
    </xf>
    <xf numFmtId="0" fontId="0" fillId="0" borderId="51" xfId="0" applyBorder="1" applyAlignment="1">
      <alignment horizontal="center"/>
    </xf>
    <xf numFmtId="0" fontId="0" fillId="0" borderId="59" xfId="0" applyBorder="1" applyAlignment="1">
      <alignment horizontal="center"/>
    </xf>
    <xf numFmtId="0" fontId="0" fillId="0" borderId="58" xfId="0" applyBorder="1" applyAlignment="1">
      <alignment horizontal="center"/>
    </xf>
    <xf numFmtId="0" fontId="0" fillId="0" borderId="56" xfId="0" applyBorder="1" applyAlignment="1">
      <alignment horizontal="center"/>
    </xf>
    <xf numFmtId="0" fontId="0" fillId="0" borderId="55" xfId="0" applyBorder="1" applyAlignment="1">
      <alignment horizontal="center"/>
    </xf>
    <xf numFmtId="0" fontId="0" fillId="0" borderId="17" xfId="0" applyBorder="1" applyAlignment="1">
      <alignment horizontal="center"/>
    </xf>
    <xf numFmtId="0" fontId="0" fillId="0" borderId="54" xfId="0" applyBorder="1" applyAlignment="1">
      <alignment horizontal="center"/>
    </xf>
    <xf numFmtId="0" fontId="0" fillId="0" borderId="47" xfId="0" applyBorder="1" applyAlignment="1">
      <alignment horizontal="center"/>
    </xf>
    <xf numFmtId="0" fontId="0" fillId="0" borderId="53" xfId="0" applyBorder="1" applyAlignment="1">
      <alignment horizontal="center"/>
    </xf>
    <xf numFmtId="0" fontId="0" fillId="0" borderId="63" xfId="0" applyBorder="1" applyAlignment="1">
      <alignment horizontal="center"/>
    </xf>
    <xf numFmtId="0" fontId="0" fillId="0" borderId="62" xfId="0" applyBorder="1" applyAlignment="1">
      <alignment horizontal="center"/>
    </xf>
    <xf numFmtId="0" fontId="0" fillId="0" borderId="61" xfId="0" applyBorder="1" applyAlignment="1">
      <alignment horizontal="center"/>
    </xf>
    <xf numFmtId="0" fontId="32" fillId="0" borderId="8" xfId="0" applyFont="1" applyBorder="1" applyAlignment="1">
      <alignment horizontal="center" vertical="center" wrapText="1"/>
    </xf>
    <xf numFmtId="0" fontId="32" fillId="0" borderId="10" xfId="0" applyFont="1" applyBorder="1" applyAlignment="1">
      <alignment horizontal="center" vertical="center" wrapText="1"/>
    </xf>
    <xf numFmtId="0" fontId="44" fillId="6" borderId="1" xfId="0" applyFont="1" applyFill="1" applyBorder="1" applyAlignment="1">
      <alignment horizontal="center"/>
    </xf>
    <xf numFmtId="0" fontId="44" fillId="6" borderId="3" xfId="0" applyFont="1" applyFill="1" applyBorder="1" applyAlignment="1">
      <alignment horizontal="center"/>
    </xf>
    <xf numFmtId="0" fontId="0" fillId="0" borderId="67" xfId="0" applyBorder="1" applyAlignment="1">
      <alignment horizontal="center"/>
    </xf>
    <xf numFmtId="0" fontId="0" fillId="0" borderId="66" xfId="0" applyBorder="1" applyAlignment="1">
      <alignment horizontal="center"/>
    </xf>
    <xf numFmtId="0" fontId="0" fillId="0" borderId="65" xfId="0"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37" fillId="6" borderId="115" xfId="0" applyFont="1" applyFill="1" applyBorder="1" applyAlignment="1">
      <alignment horizontal="left" vertical="center" indent="1"/>
    </xf>
    <xf numFmtId="0" fontId="37" fillId="6" borderId="114" xfId="0" applyFont="1" applyFill="1" applyBorder="1" applyAlignment="1">
      <alignment horizontal="left" vertical="center" indent="1"/>
    </xf>
    <xf numFmtId="0" fontId="37" fillId="6" borderId="113" xfId="0" applyFont="1" applyFill="1" applyBorder="1" applyAlignment="1">
      <alignment horizontal="left" vertical="center" indent="1"/>
    </xf>
    <xf numFmtId="0" fontId="46" fillId="6" borderId="1" xfId="0" applyFont="1" applyFill="1" applyBorder="1" applyAlignment="1">
      <alignment horizontal="center" vertical="center"/>
    </xf>
    <xf numFmtId="0" fontId="46" fillId="6" borderId="2" xfId="0" applyFont="1" applyFill="1" applyBorder="1" applyAlignment="1">
      <alignment horizontal="center" vertical="center"/>
    </xf>
    <xf numFmtId="0" fontId="46" fillId="6" borderId="3" xfId="0" applyFont="1" applyFill="1" applyBorder="1" applyAlignment="1">
      <alignment horizontal="center" vertical="center"/>
    </xf>
    <xf numFmtId="0" fontId="46" fillId="6" borderId="4" xfId="0" applyFont="1" applyFill="1" applyBorder="1" applyAlignment="1">
      <alignment horizontal="center" vertical="center"/>
    </xf>
    <xf numFmtId="0" fontId="46" fillId="6" borderId="5" xfId="0" applyFont="1" applyFill="1" applyBorder="1" applyAlignment="1">
      <alignment horizontal="center" vertical="center"/>
    </xf>
    <xf numFmtId="0" fontId="46" fillId="6" borderId="6" xfId="0" applyFont="1" applyFill="1" applyBorder="1" applyAlignment="1">
      <alignment horizontal="center" vertical="center"/>
    </xf>
    <xf numFmtId="0" fontId="25" fillId="0" borderId="0" xfId="0" applyFont="1" applyBorder="1" applyAlignment="1">
      <alignment horizontal="left" vertical="center" wrapText="1"/>
    </xf>
    <xf numFmtId="0" fontId="1" fillId="0" borderId="0" xfId="0" applyFont="1" applyBorder="1" applyAlignment="1">
      <alignment horizontal="left" vertical="center" wrapText="1"/>
    </xf>
    <xf numFmtId="0" fontId="47" fillId="6" borderId="12"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14" xfId="0" applyFont="1" applyFill="1" applyBorder="1" applyAlignment="1">
      <alignment horizontal="center" vertical="center"/>
    </xf>
    <xf numFmtId="0" fontId="38" fillId="6" borderId="1" xfId="0" applyFont="1" applyFill="1" applyBorder="1" applyAlignment="1">
      <alignment horizontal="center" vertical="center" wrapText="1"/>
    </xf>
    <xf numFmtId="0" fontId="38" fillId="6" borderId="2" xfId="0" applyFont="1" applyFill="1" applyBorder="1" applyAlignment="1">
      <alignment horizontal="center" vertical="center" wrapText="1"/>
    </xf>
    <xf numFmtId="0" fontId="38" fillId="6" borderId="3" xfId="0" applyFont="1" applyFill="1" applyBorder="1" applyAlignment="1">
      <alignment horizontal="center" vertical="center" wrapText="1"/>
    </xf>
    <xf numFmtId="0" fontId="38" fillId="6" borderId="4" xfId="0" applyFont="1" applyFill="1" applyBorder="1" applyAlignment="1">
      <alignment horizontal="center" vertical="center" wrapText="1"/>
    </xf>
    <xf numFmtId="0" fontId="38" fillId="6" borderId="5" xfId="0" applyFont="1" applyFill="1" applyBorder="1" applyAlignment="1">
      <alignment horizontal="center" vertical="center" wrapText="1"/>
    </xf>
    <xf numFmtId="0" fontId="38" fillId="6" borderId="6" xfId="0" applyFont="1" applyFill="1" applyBorder="1" applyAlignment="1">
      <alignment horizontal="center" vertical="center" wrapText="1"/>
    </xf>
    <xf numFmtId="0" fontId="56" fillId="6" borderId="1" xfId="0" applyFont="1" applyFill="1" applyBorder="1" applyAlignment="1">
      <alignment horizontal="center" vertical="center" wrapText="1"/>
    </xf>
    <xf numFmtId="0" fontId="56" fillId="6" borderId="3" xfId="0" applyFont="1" applyFill="1" applyBorder="1" applyAlignment="1">
      <alignment horizontal="center" vertical="center" wrapText="1"/>
    </xf>
    <xf numFmtId="0" fontId="56" fillId="6" borderId="4" xfId="0" applyFont="1" applyFill="1" applyBorder="1" applyAlignment="1">
      <alignment horizontal="center" vertical="center" wrapText="1"/>
    </xf>
    <xf numFmtId="0" fontId="56" fillId="6" borderId="6" xfId="0" applyFont="1" applyFill="1" applyBorder="1" applyAlignment="1">
      <alignment horizontal="center" vertical="center" wrapText="1"/>
    </xf>
    <xf numFmtId="0" fontId="9" fillId="0" borderId="30"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120" xfId="0" applyFont="1" applyBorder="1" applyAlignment="1">
      <alignment horizontal="center" vertical="center" wrapText="1"/>
    </xf>
    <xf numFmtId="0" fontId="35" fillId="0" borderId="121" xfId="0" applyFont="1" applyBorder="1" applyAlignment="1">
      <alignment horizontal="center" vertical="center" wrapText="1"/>
    </xf>
    <xf numFmtId="0" fontId="35" fillId="0" borderId="80" xfId="0" applyFont="1" applyBorder="1" applyAlignment="1">
      <alignment horizontal="center" vertical="center" wrapText="1"/>
    </xf>
    <xf numFmtId="0" fontId="35" fillId="0" borderId="81" xfId="0" applyFont="1" applyBorder="1" applyAlignment="1">
      <alignment horizontal="center" vertical="center" wrapText="1"/>
    </xf>
    <xf numFmtId="0" fontId="41" fillId="6" borderId="43" xfId="0" applyFont="1" applyFill="1" applyBorder="1" applyAlignment="1">
      <alignment horizontal="center" vertical="center"/>
    </xf>
    <xf numFmtId="0" fontId="41" fillId="6" borderId="44" xfId="0" applyFont="1" applyFill="1" applyBorder="1" applyAlignment="1">
      <alignment horizontal="center" vertical="center"/>
    </xf>
    <xf numFmtId="0" fontId="47" fillId="6" borderId="12" xfId="0" applyFont="1" applyFill="1" applyBorder="1" applyAlignment="1">
      <alignment vertical="center"/>
    </xf>
    <xf numFmtId="0" fontId="47" fillId="6" borderId="13" xfId="0" applyFont="1" applyFill="1" applyBorder="1" applyAlignment="1">
      <alignment vertical="center"/>
    </xf>
    <xf numFmtId="0" fontId="47" fillId="6" borderId="14" xfId="0" applyFont="1" applyFill="1" applyBorder="1" applyAlignment="1">
      <alignment vertical="center"/>
    </xf>
    <xf numFmtId="0" fontId="47" fillId="6" borderId="115" xfId="0" applyFont="1" applyFill="1" applyBorder="1" applyAlignment="1">
      <alignment horizontal="left" vertical="center" wrapText="1"/>
    </xf>
    <xf numFmtId="0" fontId="47" fillId="6" borderId="114" xfId="0" applyFont="1" applyFill="1" applyBorder="1" applyAlignment="1">
      <alignment horizontal="left" vertical="center" wrapText="1"/>
    </xf>
    <xf numFmtId="0" fontId="47" fillId="6" borderId="117" xfId="0" applyFont="1" applyFill="1" applyBorder="1" applyAlignment="1">
      <alignment horizontal="left" vertical="center" wrapText="1"/>
    </xf>
    <xf numFmtId="0" fontId="47" fillId="6" borderId="115" xfId="0" applyFont="1" applyFill="1" applyBorder="1" applyAlignment="1">
      <alignment vertical="center"/>
    </xf>
    <xf numFmtId="0" fontId="47" fillId="6" borderId="114" xfId="0" applyFont="1" applyFill="1" applyBorder="1" applyAlignment="1">
      <alignment vertical="center"/>
    </xf>
    <xf numFmtId="0" fontId="47" fillId="6" borderId="113" xfId="0" applyFont="1" applyFill="1" applyBorder="1" applyAlignment="1">
      <alignment vertical="center"/>
    </xf>
    <xf numFmtId="0" fontId="28" fillId="6" borderId="8" xfId="0" applyFont="1" applyFill="1" applyBorder="1" applyAlignment="1">
      <alignment horizontal="center" vertical="center"/>
    </xf>
    <xf numFmtId="0" fontId="28" fillId="6" borderId="9" xfId="0" applyFont="1" applyFill="1" applyBorder="1" applyAlignment="1">
      <alignment horizontal="center" vertical="center"/>
    </xf>
    <xf numFmtId="0" fontId="28" fillId="6" borderId="10" xfId="0" applyFont="1" applyFill="1" applyBorder="1" applyAlignment="1">
      <alignment horizontal="center" vertical="center"/>
    </xf>
    <xf numFmtId="0" fontId="28" fillId="6" borderId="115" xfId="0" applyFont="1" applyFill="1" applyBorder="1" applyAlignment="1">
      <alignment horizontal="center" vertical="center"/>
    </xf>
    <xf numFmtId="0" fontId="28" fillId="6" borderId="114" xfId="0" applyFont="1" applyFill="1" applyBorder="1" applyAlignment="1">
      <alignment horizontal="center" vertical="center"/>
    </xf>
  </cellXfs>
  <cellStyles count="36">
    <cellStyle name="0,0_x000d__x000a_NA_x000d__x000a_ 2" xfId="35"/>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Hyperlink" xfId="1" builtinId="8"/>
    <cellStyle name="Normal" xfId="0" builtinId="0"/>
    <cellStyle name="Normal 2" xfId="3"/>
    <cellStyle name="Normal 2 2" xfId="4"/>
    <cellStyle name="Normal 3" xfId="34"/>
    <cellStyle name="Percent" xfId="2" builtinId="5"/>
  </cellStyles>
  <dxfs count="217">
    <dxf>
      <font>
        <color theme="4"/>
      </font>
    </dxf>
    <dxf>
      <font>
        <color theme="4"/>
      </font>
    </dxf>
    <dxf>
      <font>
        <color theme="4"/>
      </font>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rgb="FF000000"/>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4" formatCode="0.00%"/>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4" formatCode="0.00%"/>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4" formatCode="0.00%"/>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3" formatCode="#,##0"/>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3" formatCode="#,##0"/>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FF0000"/>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FF0000"/>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FF0000"/>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FF0000"/>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FF0000"/>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FF0000"/>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FF0000"/>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FF0000"/>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FF0000"/>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FF0000"/>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FF0000"/>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FF0000"/>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FF0000"/>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FF0000"/>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FF0000"/>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rgb="FFFF0000"/>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outline="0">
        <right style="thin">
          <color auto="1"/>
        </right>
      </border>
    </dxf>
    <dxf>
      <border outline="0">
        <top style="thin">
          <color rgb="FF000000"/>
        </top>
      </border>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FF0000"/>
        <name val="Arial"/>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FF0000"/>
        <name val="Arial"/>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FF0000"/>
        <name val="Arial"/>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FF0000"/>
        <name val="Arial"/>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FF0000"/>
        <name val="Arial"/>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FF0000"/>
        <name val="Arial"/>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FF0000"/>
        <name val="Arial"/>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FF0000"/>
        <name val="Arial"/>
        <scheme val="none"/>
      </font>
      <numFmt numFmtId="14" formatCode="0.00%"/>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FF0000"/>
        <name val="Arial"/>
        <scheme val="none"/>
      </font>
      <numFmt numFmtId="14" formatCode="0.00%"/>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FF0000"/>
        <name val="Arial"/>
        <scheme val="none"/>
      </font>
      <numFmt numFmtId="14" formatCode="0.00%"/>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FF0000"/>
        <name val="Arial"/>
        <scheme val="none"/>
      </font>
      <numFmt numFmtId="4" formatCode="#,##0.00"/>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FF0000"/>
        <name val="Arial"/>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FF0000"/>
        <name val="Arial"/>
        <scheme val="none"/>
      </font>
      <numFmt numFmtId="3" formatCode="#,##0"/>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FF0000"/>
        <name val="Arial"/>
        <scheme val="none"/>
      </font>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FF0000"/>
        <name val="Arial"/>
        <scheme val="none"/>
      </font>
      <numFmt numFmtId="3" formatCode="#,##0"/>
      <alignment horizontal="center" vertical="center" textRotation="0" wrapText="1" indent="0" justifyLastLine="0" shrinkToFit="0" readingOrder="0"/>
      <border diagonalUp="0" diagonalDown="0"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border outline="0">
        <right style="medium">
          <color indexed="64"/>
        </right>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d/mm/yyyy"/>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4" formatCode="0.00%"/>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3" formatCode="#,##0"/>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FF0000"/>
        <name val="Arial"/>
        <scheme val="none"/>
      </font>
      <alignment vertical="center" textRotation="0" indent="0" justifyLastLine="0" shrinkToFit="0" readingOrder="0"/>
      <border outline="0">
        <left style="thin">
          <color auto="1"/>
        </left>
      </border>
    </dxf>
    <dxf>
      <font>
        <b val="0"/>
        <i val="0"/>
        <strike val="0"/>
        <condense val="0"/>
        <extend val="0"/>
        <outline val="0"/>
        <shadow val="0"/>
        <u val="none"/>
        <vertAlign val="baseline"/>
        <sz val="10"/>
        <color rgb="FFFF0000"/>
        <name val="Arial"/>
        <scheme val="none"/>
      </font>
      <alignment vertical="center" textRotation="0" indent="0" justifyLastLine="0" shrinkToFit="0" readingOrder="0"/>
      <border outline="0">
        <left style="thin">
          <color auto="1"/>
        </left>
        <right style="thin">
          <color auto="1"/>
        </right>
      </border>
    </dxf>
    <dxf>
      <font>
        <b val="0"/>
        <i val="0"/>
        <strike val="0"/>
        <condense val="0"/>
        <extend val="0"/>
        <outline val="0"/>
        <shadow val="0"/>
        <u val="none"/>
        <vertAlign val="baseline"/>
        <sz val="10"/>
        <color rgb="FFFF0000"/>
        <name val="Arial"/>
        <scheme val="none"/>
      </font>
      <alignment horizontal="general" vertical="center" textRotation="0" wrapText="1" indent="0" justifyLastLine="0" shrinkToFit="0" readingOrder="0"/>
      <border outline="0">
        <left style="thin">
          <color auto="1"/>
        </left>
        <right style="thin">
          <color auto="1"/>
        </right>
      </border>
    </dxf>
    <dxf>
      <font>
        <b val="0"/>
        <i val="0"/>
        <strike val="0"/>
        <condense val="0"/>
        <extend val="0"/>
        <outline val="0"/>
        <shadow val="0"/>
        <u val="none"/>
        <vertAlign val="baseline"/>
        <sz val="10"/>
        <color rgb="FFFF0000"/>
        <name val="Arial"/>
        <scheme val="none"/>
      </font>
      <numFmt numFmtId="165" formatCode="dd/mm/yyyy"/>
      <alignment horizontal="general" vertical="center" textRotation="0" wrapText="1" indent="0" justifyLastLine="0" shrinkToFit="0" readingOrder="0"/>
      <border outline="0">
        <left style="thin">
          <color auto="1"/>
        </left>
        <right style="thin">
          <color auto="1"/>
        </right>
      </border>
    </dxf>
    <dxf>
      <font>
        <b val="0"/>
        <i val="0"/>
        <strike val="0"/>
        <condense val="0"/>
        <extend val="0"/>
        <outline val="0"/>
        <shadow val="0"/>
        <u val="none"/>
        <vertAlign val="baseline"/>
        <sz val="10"/>
        <color rgb="FFFF0000"/>
        <name val="Arial"/>
        <scheme val="none"/>
      </font>
      <numFmt numFmtId="165" formatCode="dd/mm/yyyy"/>
      <alignment horizontal="general" vertical="center" textRotation="0" wrapText="1" indent="0" justifyLastLine="0" shrinkToFit="0" readingOrder="0"/>
      <border outline="0">
        <left style="thin">
          <color auto="1"/>
        </left>
        <right style="thin">
          <color auto="1"/>
        </right>
      </border>
    </dxf>
    <dxf>
      <font>
        <b val="0"/>
        <i val="0"/>
        <strike val="0"/>
        <condense val="0"/>
        <extend val="0"/>
        <outline val="0"/>
        <shadow val="0"/>
        <u val="none"/>
        <vertAlign val="baseline"/>
        <sz val="10"/>
        <color rgb="FFFF0000"/>
        <name val="Arial"/>
        <scheme val="none"/>
      </font>
      <alignment horizontal="left" vertical="center" textRotation="0" wrapText="1" indent="0" justifyLastLine="0" shrinkToFit="0" readingOrder="0"/>
      <border outline="0">
        <right style="thin">
          <color auto="1"/>
        </right>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outline="0">
        <right style="thin">
          <color auto="1"/>
        </right>
      </border>
    </dxf>
    <dxf>
      <border outline="0">
        <top style="thin">
          <color rgb="FF000000"/>
        </top>
      </border>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numFmt numFmtId="2" formatCode="0.00"/>
      <alignment horizontal="righ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numFmt numFmtId="2" formatCode="0.00"/>
      <alignment horizontal="righ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numFmt numFmtId="165"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0"/>
        <color auto="1"/>
        <name val="Arial"/>
        <scheme val="none"/>
      </font>
      <numFmt numFmtId="2" formatCode="0.00"/>
      <alignment horizontal="righ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auto="1"/>
        <name val="Arial"/>
        <scheme val="none"/>
      </font>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Arial"/>
        <scheme val="none"/>
      </font>
      <numFmt numFmtId="19" formatCode="d/mm/yyyy"/>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Arial"/>
        <scheme val="none"/>
      </font>
      <numFmt numFmtId="165" formatCode="dd/mm/yyyy"/>
      <alignment horizontal="general"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dxf>
    <dxf>
      <border outline="0">
        <top style="thin">
          <color rgb="FF000000"/>
        </top>
      </border>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FF0000"/>
        <name val="Arial"/>
        <scheme val="none"/>
      </font>
      <numFmt numFmtId="2" formatCode="0.00"/>
      <alignment horizontal="righ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FF0000"/>
        <name val="Arial"/>
        <scheme val="none"/>
      </font>
      <numFmt numFmtId="1" formatCode="0"/>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FF0000"/>
        <name val="Arial"/>
        <scheme val="none"/>
      </font>
      <numFmt numFmtId="165" formatCode="dd/mm/yyyy"/>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FF0000"/>
        <name val="Arial"/>
        <scheme val="none"/>
      </font>
      <numFmt numFmtId="165" formatCode="dd/mm/yyyy"/>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FF0000"/>
        <name val="Arial"/>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theme="1"/>
        <name val="Arial"/>
        <scheme val="none"/>
      </font>
      <alignment horizontal="center" vertical="center" textRotation="0" wrapText="0" indent="0" justifyLastLine="0" shrinkToFit="0" readingOrder="0"/>
      <border outline="0">
        <right style="thin">
          <color auto="1"/>
        </right>
      </border>
    </dxf>
    <dxf>
      <border outline="0">
        <top style="thin">
          <color rgb="FF000000"/>
        </top>
      </border>
    </dxf>
    <dxf>
      <font>
        <b val="0"/>
        <i val="0"/>
        <strike val="0"/>
        <condense val="0"/>
        <extend val="0"/>
        <outline val="0"/>
        <shadow val="0"/>
        <u val="none"/>
        <vertAlign val="baseline"/>
        <sz val="11"/>
        <color rgb="FF000000"/>
        <name val="Arial"/>
        <scheme val="none"/>
      </font>
      <alignment vertical="center" textRotation="0" indent="0" justifyLastLine="0" shrinkToFit="0" readingOrder="0"/>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0"/>
        <color theme="1"/>
        <name val="Arial"/>
        <scheme val="none"/>
      </font>
      <alignment horizontal="general" vertical="center" textRotation="0" wrapText="0" indent="0" justifyLastLine="0" shrinkToFit="0" readingOrder="0"/>
    </dxf>
    <dxf>
      <font>
        <b val="0"/>
        <i/>
        <strike val="0"/>
        <condense val="0"/>
        <extend val="0"/>
        <outline val="0"/>
        <shadow val="0"/>
        <u val="none"/>
        <vertAlign val="baseline"/>
        <sz val="10"/>
        <color rgb="FFFF0000"/>
        <name val="Arial"/>
        <scheme val="none"/>
      </font>
      <alignment horizontal="left" vertical="center" textRotation="0" wrapText="0" indent="0" justifyLastLine="0" shrinkToFit="0" readingOrder="0"/>
    </dxf>
    <dxf>
      <font>
        <b val="0"/>
        <i/>
        <strike val="0"/>
        <condense val="0"/>
        <extend val="0"/>
        <outline val="0"/>
        <shadow val="0"/>
        <u val="none"/>
        <vertAlign val="baseline"/>
        <sz val="10"/>
        <color theme="1"/>
        <name val="Arial"/>
        <scheme val="none"/>
      </font>
      <alignment horizontal="general" vertical="center" textRotation="0" wrapText="0" indent="0" justifyLastLine="0" shrinkToFit="0" readingOrder="0"/>
    </dxf>
    <dxf>
      <font>
        <b val="0"/>
        <i/>
        <strike val="0"/>
        <condense val="0"/>
        <extend val="0"/>
        <outline val="0"/>
        <shadow val="0"/>
        <u val="none"/>
        <vertAlign val="baseline"/>
        <sz val="10"/>
        <color rgb="FFFF0000"/>
        <name val="Arial"/>
        <scheme val="none"/>
      </font>
      <alignment horizontal="left" vertical="center" textRotation="0" wrapText="0" indent="0" justifyLastLine="0" shrinkToFit="0" readingOrder="0"/>
    </dxf>
    <dxf>
      <font>
        <b val="0"/>
        <i/>
        <strike val="0"/>
        <condense val="0"/>
        <extend val="0"/>
        <outline val="0"/>
        <shadow val="0"/>
        <u val="none"/>
        <vertAlign val="baseline"/>
        <sz val="10"/>
        <color theme="1"/>
        <name val="Arial"/>
        <scheme val="none"/>
      </font>
      <alignment horizontal="left" vertical="center" textRotation="0" wrapText="0" indent="0" justifyLastLine="0" shrinkToFit="0" readingOrder="0"/>
    </dxf>
    <dxf>
      <font>
        <b val="0"/>
        <i/>
        <strike val="0"/>
        <condense val="0"/>
        <extend val="0"/>
        <outline val="0"/>
        <shadow val="0"/>
        <u val="none"/>
        <vertAlign val="baseline"/>
        <sz val="10"/>
        <color rgb="FFFF0000"/>
        <name val="Arial"/>
        <scheme val="none"/>
      </font>
      <alignment horizontal="left" vertical="center" textRotation="0" wrapText="0" indent="0" justifyLastLine="0" shrinkToFit="0" readingOrder="0"/>
    </dxf>
    <dxf>
      <font>
        <b val="0"/>
        <i/>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strike val="0"/>
        <condense val="0"/>
        <extend val="0"/>
        <outline val="0"/>
        <shadow val="0"/>
        <u val="none"/>
        <vertAlign val="baseline"/>
        <sz val="10"/>
        <color rgb="FFFF0000"/>
        <name val="Arial"/>
        <scheme val="none"/>
      </font>
      <alignment horizontal="left" vertical="center" textRotation="0" wrapText="0" indent="0" justifyLastLine="0" shrinkToFit="0" readingOrder="0"/>
    </dxf>
    <dxf>
      <font>
        <b val="0"/>
        <i/>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strike val="0"/>
        <condense val="0"/>
        <extend val="0"/>
        <outline val="0"/>
        <shadow val="0"/>
        <u val="none"/>
        <vertAlign val="baseline"/>
        <sz val="10"/>
        <color rgb="FFFF0000"/>
        <name val="Arial"/>
        <scheme val="none"/>
      </font>
      <alignment horizontal="left" vertical="center" textRotation="0" wrapText="0" indent="0" justifyLastLine="0" shrinkToFit="0" readingOrder="0"/>
    </dxf>
    <dxf>
      <font>
        <b val="0"/>
        <i/>
        <strike val="0"/>
        <condense val="0"/>
        <extend val="0"/>
        <outline val="0"/>
        <shadow val="0"/>
        <u val="none"/>
        <vertAlign val="baseline"/>
        <sz val="10"/>
        <color auto="1"/>
        <name val="Calibri"/>
        <scheme val="minor"/>
      </font>
      <numFmt numFmtId="0" formatCode="General"/>
      <alignment horizontal="general" vertical="center" textRotation="0" wrapText="0" indent="0" justifyLastLine="0" shrinkToFit="0" readingOrder="0"/>
      <border diagonalUp="0" diagonalDown="0" outline="0">
        <left style="medium">
          <color auto="1"/>
        </left>
        <right/>
        <top/>
        <bottom/>
      </border>
    </dxf>
    <dxf>
      <font>
        <b val="0"/>
        <i/>
        <strike val="0"/>
        <condense val="0"/>
        <extend val="0"/>
        <outline val="0"/>
        <shadow val="0"/>
        <u val="none"/>
        <vertAlign val="baseline"/>
        <sz val="10"/>
        <color rgb="FFFF0000"/>
        <name val="Arial"/>
        <scheme val="none"/>
      </font>
      <numFmt numFmtId="0" formatCode="General"/>
      <alignment horizontal="left" vertical="center" textRotation="0" wrapText="0" indent="0" justifyLastLine="0" shrinkToFit="0" readingOrder="0"/>
    </dxf>
    <dxf>
      <font>
        <b val="0"/>
        <i/>
        <strike val="0"/>
        <condense val="0"/>
        <extend val="0"/>
        <outline val="0"/>
        <shadow val="0"/>
        <u val="none"/>
        <vertAlign val="baseline"/>
        <sz val="10"/>
        <color auto="1"/>
        <name val="Calibri"/>
        <scheme val="minor"/>
      </font>
      <numFmt numFmtId="4" formatCode="#,##0.00"/>
      <alignment horizontal="general" vertical="center" textRotation="0" wrapText="0" indent="0" justifyLastLine="0" shrinkToFit="0" readingOrder="0"/>
    </dxf>
    <dxf>
      <font>
        <b val="0"/>
        <i/>
        <strike val="0"/>
        <condense val="0"/>
        <extend val="0"/>
        <outline val="0"/>
        <shadow val="0"/>
        <u val="none"/>
        <vertAlign val="baseline"/>
        <sz val="10"/>
        <color rgb="FFFF0000"/>
        <name val="Arial"/>
        <scheme val="none"/>
      </font>
      <numFmt numFmtId="4" formatCode="#,##0.00"/>
      <alignment horizontal="left" vertical="center" textRotation="0" wrapText="0" indent="0" justifyLastLine="0" shrinkToFit="0" readingOrder="0"/>
    </dxf>
    <dxf>
      <font>
        <b val="0"/>
        <i/>
        <strike val="0"/>
        <condense val="0"/>
        <extend val="0"/>
        <outline val="0"/>
        <shadow val="0"/>
        <u val="none"/>
        <vertAlign val="baseline"/>
        <sz val="10"/>
        <color auto="1"/>
        <name val="Calibri"/>
        <scheme val="minor"/>
      </font>
      <alignment horizontal="general" vertical="center" textRotation="0" wrapText="0" indent="0" justifyLastLine="0" shrinkToFit="0" readingOrder="0"/>
      <border diagonalUp="0" diagonalDown="0" outline="0">
        <left/>
        <right style="medium">
          <color auto="1"/>
        </right>
        <top/>
        <bottom/>
      </border>
    </dxf>
    <dxf>
      <font>
        <b val="0"/>
        <i/>
        <strike val="0"/>
        <condense val="0"/>
        <extend val="0"/>
        <outline val="0"/>
        <shadow val="0"/>
        <u val="none"/>
        <vertAlign val="baseline"/>
        <sz val="10"/>
        <color rgb="FFFF0000"/>
        <name val="Arial"/>
        <scheme val="none"/>
      </font>
      <alignment horizontal="left" vertical="center" textRotation="0" wrapText="0" indent="0" justifyLastLine="0" shrinkToFit="0" readingOrder="0"/>
    </dxf>
    <dxf>
      <font>
        <b val="0"/>
        <i/>
        <strike val="0"/>
        <condense val="0"/>
        <extend val="0"/>
        <outline val="0"/>
        <shadow val="0"/>
        <u val="none"/>
        <vertAlign val="baseline"/>
        <sz val="10"/>
        <color auto="1"/>
        <name val="Calibri"/>
        <scheme val="minor"/>
      </font>
      <alignment horizontal="center" vertical="center" textRotation="0" wrapText="0" indent="0" justifyLastLine="0" shrinkToFit="0" readingOrder="0"/>
    </dxf>
    <dxf>
      <font>
        <b val="0"/>
        <i/>
        <strike val="0"/>
        <condense val="0"/>
        <extend val="0"/>
        <outline val="0"/>
        <shadow val="0"/>
        <u val="none"/>
        <vertAlign val="baseline"/>
        <sz val="10"/>
        <color rgb="FFFF0000"/>
        <name val="Arial"/>
        <scheme val="none"/>
      </font>
      <alignment horizontal="left" vertical="center" textRotation="0" wrapText="0" indent="0" justifyLastLine="0" shrinkToFit="0" readingOrder="0"/>
    </dxf>
    <dxf>
      <font>
        <b val="0"/>
        <i/>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strike val="0"/>
        <condense val="0"/>
        <extend val="0"/>
        <outline val="0"/>
        <shadow val="0"/>
        <u val="none"/>
        <vertAlign val="baseline"/>
        <sz val="10"/>
        <color rgb="FFFF0000"/>
        <name val="Arial"/>
        <scheme val="none"/>
      </font>
      <alignment horizontal="left" vertical="center" textRotation="0" wrapText="0" indent="0" justifyLastLine="0" shrinkToFit="0" readingOrder="0"/>
    </dxf>
    <dxf>
      <font>
        <b val="0"/>
        <i/>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strike val="0"/>
        <condense val="0"/>
        <extend val="0"/>
        <outline val="0"/>
        <shadow val="0"/>
        <u val="none"/>
        <vertAlign val="baseline"/>
        <sz val="10"/>
        <color rgb="FFFF0000"/>
        <name val="Arial"/>
        <scheme val="none"/>
      </font>
      <alignment horizontal="left" vertical="center" textRotation="0" wrapText="0" indent="0" justifyLastLine="0" shrinkToFit="0" readingOrder="0"/>
    </dxf>
    <dxf>
      <font>
        <b val="0"/>
        <i/>
        <strike val="0"/>
        <condense val="0"/>
        <extend val="0"/>
        <outline val="0"/>
        <shadow val="0"/>
        <u val="none"/>
        <vertAlign val="baseline"/>
        <sz val="10"/>
        <color theme="1"/>
        <name val="Arial"/>
        <scheme val="none"/>
      </font>
      <numFmt numFmtId="166" formatCode="_-* #,##0.0000_-;\-* #,##0.0000_-;_-* &quot;-&quot;??_-;_-@_-"/>
      <alignment horizontal="center" vertical="center" textRotation="0" wrapText="1" indent="0" justifyLastLine="0" shrinkToFit="0" readingOrder="0"/>
    </dxf>
    <dxf>
      <font>
        <b val="0"/>
        <i/>
        <strike val="0"/>
        <condense val="0"/>
        <extend val="0"/>
        <outline val="0"/>
        <shadow val="0"/>
        <u val="none"/>
        <vertAlign val="baseline"/>
        <sz val="10"/>
        <color rgb="FFFF0000"/>
        <name val="Arial"/>
        <scheme val="none"/>
      </font>
      <numFmt numFmtId="166" formatCode="_-* #,##0.0000_-;\-* #,##0.0000_-;_-* &quot;-&quot;??_-;_-@_-"/>
      <alignment horizontal="left" vertical="center" textRotation="0" wrapText="0" indent="0" justifyLastLine="0" shrinkToFit="0" readingOrder="0"/>
    </dxf>
    <dxf>
      <font>
        <b val="0"/>
        <i/>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strike val="0"/>
        <condense val="0"/>
        <extend val="0"/>
        <outline val="0"/>
        <shadow val="0"/>
        <u val="none"/>
        <vertAlign val="baseline"/>
        <sz val="10"/>
        <color rgb="FFFF0000"/>
        <name val="Arial"/>
        <scheme val="none"/>
      </font>
      <alignment horizontal="left" vertical="center" textRotation="0" wrapText="0" indent="0" justifyLastLine="0" shrinkToFit="0" readingOrder="0"/>
    </dxf>
    <dxf>
      <font>
        <b val="0"/>
        <i/>
        <strike val="0"/>
        <condense val="0"/>
        <extend val="0"/>
        <outline val="0"/>
        <shadow val="0"/>
        <u val="none"/>
        <vertAlign val="baseline"/>
        <sz val="10"/>
        <color theme="1"/>
        <name val="Arial"/>
        <scheme val="none"/>
      </font>
      <numFmt numFmtId="3" formatCode="#,##0"/>
      <alignment horizontal="center" vertical="center" textRotation="0" wrapText="0" indent="0" justifyLastLine="0" shrinkToFit="0" readingOrder="0"/>
    </dxf>
    <dxf>
      <font>
        <b val="0"/>
        <i/>
        <strike val="0"/>
        <condense val="0"/>
        <extend val="0"/>
        <outline val="0"/>
        <shadow val="0"/>
        <u val="none"/>
        <vertAlign val="baseline"/>
        <sz val="10"/>
        <color rgb="FFFF0000"/>
        <name val="Arial"/>
        <scheme val="none"/>
      </font>
      <numFmt numFmtId="3" formatCode="#,##0"/>
      <alignment horizontal="left" vertical="center" textRotation="0" wrapText="0" indent="0" justifyLastLine="0" shrinkToFit="0" readingOrder="0"/>
    </dxf>
    <dxf>
      <font>
        <b val="0"/>
        <i/>
        <strike val="0"/>
        <condense val="0"/>
        <extend val="0"/>
        <outline val="0"/>
        <shadow val="0"/>
        <u val="none"/>
        <vertAlign val="baseline"/>
        <sz val="10"/>
        <color theme="1"/>
        <name val="Arial"/>
        <scheme val="none"/>
      </font>
      <alignment horizontal="right" vertical="center" textRotation="0" wrapText="1" indent="0" justifyLastLine="0" shrinkToFit="0" readingOrder="0"/>
    </dxf>
    <dxf>
      <font>
        <b val="0"/>
        <i/>
        <strike val="0"/>
        <condense val="0"/>
        <extend val="0"/>
        <outline val="0"/>
        <shadow val="0"/>
        <u val="none"/>
        <vertAlign val="baseline"/>
        <sz val="10"/>
        <color rgb="FFFF0000"/>
        <name val="Arial"/>
        <scheme val="none"/>
      </font>
      <alignment horizontal="left" vertical="center" textRotation="0" wrapText="0" indent="0" justifyLastLine="0" shrinkToFit="0" readingOrder="0"/>
    </dxf>
    <dxf>
      <font>
        <b val="0"/>
        <i/>
        <strike val="0"/>
        <condense val="0"/>
        <extend val="0"/>
        <outline val="0"/>
        <shadow val="0"/>
        <u val="none"/>
        <vertAlign val="baseline"/>
        <sz val="10"/>
        <color theme="1"/>
        <name val="Arial"/>
        <scheme val="none"/>
      </font>
      <numFmt numFmtId="165" formatCode="dd/mm/yyyy"/>
      <alignment horizontal="general" vertical="center" textRotation="0" wrapText="0" indent="0" justifyLastLine="0" shrinkToFit="0" readingOrder="0"/>
    </dxf>
    <dxf>
      <font>
        <b val="0"/>
        <i/>
        <strike val="0"/>
        <condense val="0"/>
        <extend val="0"/>
        <outline val="0"/>
        <shadow val="0"/>
        <u val="none"/>
        <vertAlign val="baseline"/>
        <sz val="10"/>
        <color rgb="FFFF0000"/>
        <name val="Arial"/>
        <scheme val="none"/>
      </font>
      <numFmt numFmtId="165" formatCode="dd/mm/yyyy"/>
      <alignment horizontal="left" vertical="center" textRotation="0" wrapText="0" indent="0" justifyLastLine="0" shrinkToFit="0" readingOrder="0"/>
    </dxf>
    <dxf>
      <font>
        <b val="0"/>
        <i/>
        <strike val="0"/>
        <condense val="0"/>
        <extend val="0"/>
        <outline val="0"/>
        <shadow val="0"/>
        <u val="none"/>
        <vertAlign val="baseline"/>
        <sz val="10"/>
        <color theme="1"/>
        <name val="Arial"/>
        <scheme val="none"/>
      </font>
      <alignment horizontal="general" vertical="center" textRotation="0" wrapText="0" indent="0" justifyLastLine="0" shrinkToFit="0" readingOrder="0"/>
    </dxf>
    <dxf>
      <font>
        <b val="0"/>
        <i/>
        <strike val="0"/>
        <condense val="0"/>
        <extend val="0"/>
        <outline val="0"/>
        <shadow val="0"/>
        <u val="none"/>
        <vertAlign val="baseline"/>
        <sz val="10"/>
        <color rgb="FFFF0000"/>
        <name val="Arial"/>
        <scheme val="none"/>
      </font>
      <alignment horizontal="left" vertical="center" textRotation="0" wrapText="0" indent="0" justifyLastLine="0" shrinkToFit="0" readingOrder="0"/>
    </dxf>
    <dxf>
      <font>
        <b val="0"/>
        <i/>
        <strike val="0"/>
        <condense val="0"/>
        <extend val="0"/>
        <outline val="0"/>
        <shadow val="0"/>
        <u val="none"/>
        <vertAlign val="baseline"/>
        <sz val="10"/>
        <color theme="1"/>
        <name val="Arial"/>
        <scheme val="none"/>
      </font>
      <alignment horizontal="general" vertical="center" textRotation="0" wrapText="0" indent="0" justifyLastLine="0" shrinkToFit="0" readingOrder="0"/>
    </dxf>
    <dxf>
      <font>
        <b val="0"/>
        <i/>
        <strike val="0"/>
        <condense val="0"/>
        <extend val="0"/>
        <outline val="0"/>
        <shadow val="0"/>
        <u val="none"/>
        <vertAlign val="baseline"/>
        <sz val="10"/>
        <color rgb="FFFF0000"/>
        <name val="Arial"/>
        <scheme val="none"/>
      </font>
      <alignment horizontal="left" vertical="center" textRotation="0" wrapText="0" indent="0" justifyLastLine="0" shrinkToFit="0" readingOrder="0"/>
    </dxf>
    <dxf>
      <font>
        <b val="0"/>
        <i/>
        <strike val="0"/>
        <condense val="0"/>
        <extend val="0"/>
        <outline val="0"/>
        <shadow val="0"/>
        <u val="none"/>
        <vertAlign val="baseline"/>
        <sz val="10"/>
        <color theme="1"/>
        <name val="Arial"/>
        <scheme val="none"/>
      </font>
      <alignment horizontal="left" vertical="center" textRotation="0" wrapText="0" indent="0" justifyLastLine="0" shrinkToFit="0" readingOrder="0"/>
    </dxf>
    <dxf>
      <font>
        <b val="0"/>
        <i/>
        <strike val="0"/>
        <condense val="0"/>
        <extend val="0"/>
        <outline val="0"/>
        <shadow val="0"/>
        <u val="none"/>
        <vertAlign val="baseline"/>
        <sz val="10"/>
        <color rgb="FFFF0000"/>
        <name val="Arial"/>
        <scheme val="none"/>
      </font>
      <alignment horizontal="left" vertical="center" textRotation="0" wrapText="0" indent="0" justifyLastLine="0" shrinkToFit="0" readingOrder="0"/>
    </dxf>
    <dxf>
      <font>
        <b val="0"/>
        <i/>
        <strike val="0"/>
        <condense val="0"/>
        <extend val="0"/>
        <outline val="0"/>
        <shadow val="0"/>
        <u val="none"/>
        <vertAlign val="baseline"/>
        <sz val="10"/>
        <color theme="1"/>
        <name val="Arial"/>
        <scheme val="none"/>
      </font>
      <alignment horizontal="left" vertical="center" textRotation="0" wrapText="0" indent="0" justifyLastLine="0" shrinkToFit="0" readingOrder="0"/>
    </dxf>
    <dxf>
      <font>
        <b val="0"/>
        <i/>
        <strike val="0"/>
        <condense val="0"/>
        <extend val="0"/>
        <outline val="0"/>
        <shadow val="0"/>
        <u val="none"/>
        <vertAlign val="baseline"/>
        <sz val="10"/>
        <color rgb="FFFF0000"/>
        <name val="Arial"/>
        <scheme val="none"/>
      </font>
      <alignment horizontal="left" vertical="center" textRotation="0" wrapText="0" indent="0" justifyLastLine="0" shrinkToFit="0" readingOrder="0"/>
    </dxf>
    <dxf>
      <font>
        <b val="0"/>
        <i/>
        <strike val="0"/>
        <condense val="0"/>
        <extend val="0"/>
        <outline val="0"/>
        <shadow val="0"/>
        <u val="none"/>
        <vertAlign val="baseline"/>
        <sz val="10"/>
        <color theme="1"/>
        <name val="Arial"/>
        <scheme val="none"/>
      </font>
      <alignment horizontal="left" vertical="center" textRotation="0" wrapText="0" indent="0" justifyLastLine="0" shrinkToFit="0" readingOrder="0"/>
    </dxf>
    <dxf>
      <font>
        <b val="0"/>
        <i/>
        <strike val="0"/>
        <condense val="0"/>
        <extend val="0"/>
        <outline val="0"/>
        <shadow val="0"/>
        <u val="none"/>
        <vertAlign val="baseline"/>
        <sz val="10"/>
        <color theme="1"/>
        <name val="Arial"/>
        <scheme val="none"/>
      </font>
      <alignment horizontal="left" vertical="center" textRotation="0" wrapText="0" indent="0" justifyLastLine="0" shrinkToFit="0" readingOrder="0"/>
    </dxf>
    <dxf>
      <font>
        <b val="0"/>
        <i/>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top style="thin">
          <color indexed="64"/>
        </top>
      </border>
    </dxf>
    <dxf>
      <font>
        <b val="0"/>
        <i/>
        <strike val="0"/>
        <condense val="0"/>
        <extend val="0"/>
        <outline val="0"/>
        <shadow val="0"/>
        <u val="none"/>
        <vertAlign val="baseline"/>
        <sz val="10"/>
        <color theme="1"/>
        <name val="Arial"/>
        <scheme val="none"/>
      </font>
      <alignment vertical="center" textRotation="0"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3.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externalLink" Target="externalLinks/externalLink6.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5.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4.xml"/><Relationship Id="rId48" Type="http://schemas.openxmlformats.org/officeDocument/2006/relationships/styles" Target="styles.xml"/><Relationship Id="rId8" Type="http://schemas.openxmlformats.org/officeDocument/2006/relationships/worksheet" Target="worksheets/sheet8.xml"/><Relationship Id="rId51" Type="http://schemas.microsoft.com/office/2017/10/relationships/person" Target="persons/perso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7.xml"/><Relationship Id="rId20" Type="http://schemas.openxmlformats.org/officeDocument/2006/relationships/worksheet" Target="worksheets/sheet20.xml"/><Relationship Id="rId41" Type="http://schemas.openxmlformats.org/officeDocument/2006/relationships/externalLink" Target="externalLinks/externalLink2.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erdar%20Baskin\AppData\Local\Microsoft\Windows\INetCache\Content.Outlook\PZ69NSTE\Annex-2_CONFIDENTIAL%20eksiklik%20formu%2014%2009%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erdar%20Baskin\Desktop\DESKTOP%20FOLDER\UK\Annex-2%20Turkce%20(003)%2001%2010%202020-RAGI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erdar%20Baskin\AppData\Local\Microsoft\Windows\INetCache\Content.Outlook\48I8WN91\&#304;NG&#304;LTERE%20&#304;&#199;&#304;N%20Kopya%20Annex-2%20Turkc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erdar%20Baskin\AppData\Local\Microsoft\Windows\INetCache\Content.Outlook\48I8WN91\iNG&#304;LTERE%20&#304;&#199;&#304;N%20DOLDURULACAK%20FORM%20Kopya%20Annex-2%20Turkce%20(002)%2029%2008%20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Tos\AppData\Local\Microsoft\Windows\Temporary%20Internet%20Files\Content.Outlook\XB2GENOR\Kopya%20Annex-2_CONFIDENTIAL%20eksiklik%20formu%2014%2009%202020%20(0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Serdar%20Baskin\AppData\Local\Microsoft\Windows\INetCache\Content.Outlook\PZ69NSTE\Kopya%20Annex-2_CONFIDENTIAL%20eksiklik%20formu%2014%2009%202020%20(0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Serdar%20Baskin\AppData\Local\Microsoft\Windows\INetCache\Content.Outlook\PZ69NSTE\Kopya%20Kopya%20Annex-2%20Turkce%20(003)%2021%2010%202020%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ance"/>
      <sheetName val="A3 - Organisational structure"/>
      <sheetName val="A4 - Owners &amp; shareholders"/>
      <sheetName val="A7.1 - Your company's products"/>
      <sheetName val="A7.2 - Other goods"/>
      <sheetName val="A8 - Product similarity"/>
      <sheetName val="B1 - Upward sales İNŞAAT"/>
      <sheetName val="B1- Upward Sales İTHALAT"/>
      <sheetName val="B2 - Captive sales"/>
      <sheetName val="B3 - Sales to the UK"/>
      <sheetName val="B4 - Sales to other countries"/>
      <sheetName val="C1 - Turnover_INŞAAT"/>
      <sheetName val="C1-Turnover_ITHALAT"/>
      <sheetName val="C2 - Income statement"/>
      <sheetName val="C4.1 Cost Reconciliation"/>
      <sheetName val="C5 - Capacity"/>
      <sheetName val="C6 - Stocks"/>
      <sheetName val="C8 - Employment_INŞAAT"/>
      <sheetName val="C-8 - Employment_ITHALAT"/>
      <sheetName val="C9 - Investments"/>
      <sheetName val="C10 - Purchases"/>
      <sheetName val="C11 - Profitability"/>
      <sheetName val="C12.1 - CTMS in Turkey"/>
      <sheetName val="C12.2 - CTMS in the UK"/>
      <sheetName val="C13 - RM purchased"/>
      <sheetName val="D2.1 Direct &amp; Licences"/>
      <sheetName val="D2.2 - Organic trout"/>
      <sheetName val="D2.3 - Juveniles"/>
      <sheetName val="D2.4 - Fishing vessels"/>
      <sheetName val="D2.5 - Insurance"/>
      <sheetName val="D2.6 - Consultancy"/>
      <sheetName val="D3 - Fuel"/>
      <sheetName val="D4 - Loans"/>
      <sheetName val="D5.2.1 - IEC Tax A&amp;B"/>
      <sheetName val="D5.2.2 - IEC Tax C&amp;D"/>
      <sheetName val="D5.3 - IEC Social Security"/>
      <sheetName val="D5.4 - IEC Interest"/>
      <sheetName val="D5.5 - Land"/>
    </sheetNames>
    <sheetDataSet>
      <sheetData sheetId="0"/>
      <sheetData sheetId="1">
        <row r="3">
          <cell r="C3" t="str">
            <v>TS0002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ance"/>
      <sheetName val="A3 - Organisational structure"/>
      <sheetName val="A4 - Owners &amp; shareholders"/>
      <sheetName val="A7.1 - Your company's products"/>
      <sheetName val="A7.2 - Other goods"/>
      <sheetName val="A8 - Product similarity"/>
      <sheetName val="B1 İTHALAT"/>
      <sheetName val="B1 - Upward sales"/>
      <sheetName val="B2 - Captive sales"/>
      <sheetName val="B3 - Sales to the UK"/>
      <sheetName val="B4 - Sales to other countries"/>
      <sheetName val="C1 - Turnover"/>
      <sheetName val="C1-Turnover İthalat"/>
      <sheetName val="C2 - Income statement"/>
      <sheetName val="C4.1 Cost Reconciliation"/>
      <sheetName val="C5 - Capacity"/>
      <sheetName val="C6 - Stocks"/>
      <sheetName val="C8 - Employment İnş."/>
      <sheetName val="C8 Employment İth."/>
      <sheetName val=" "/>
      <sheetName val="C9 Invensmenst"/>
      <sheetName val="C10 - Purchases"/>
      <sheetName val="C11 - Profitability"/>
      <sheetName val="C12.1 - CTMS in Turkey"/>
      <sheetName val="C12.2 - CTMS in the UK"/>
      <sheetName val="C13 - RM purchased"/>
      <sheetName val="D2.1 Direct &amp; Licences"/>
      <sheetName val="D2.2 - Organic trout"/>
      <sheetName val="D2.3 - Juveniles"/>
      <sheetName val="D2.4 - Fishing vessels"/>
      <sheetName val="D2.5 - Insurance"/>
      <sheetName val="D2.6 - Consultancy"/>
      <sheetName val="D3 - Fuel"/>
      <sheetName val="D4 - Loans"/>
      <sheetName val="D5.2.1 - IEC Tax A&amp;B"/>
      <sheetName val="D5.2.2 - IEC Tax C&amp;D"/>
      <sheetName val="D5.3 - IEC Social Security"/>
      <sheetName val="D5.4 - IEC Interest"/>
      <sheetName val="D5.5 - Land"/>
    </sheetNames>
    <sheetDataSet>
      <sheetData sheetId="0" refreshError="1"/>
      <sheetData sheetId="1">
        <row r="3">
          <cell r="C3" t="str">
            <v>TS0002</v>
          </cell>
        </row>
        <row r="4">
          <cell r="C4" t="str">
            <v>Company Inc.</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ance"/>
      <sheetName val="A3 - Organisational structure"/>
      <sheetName val="A4 - Owners &amp; shareholders"/>
      <sheetName val="A7.1 - Your company's products"/>
      <sheetName val="A7.2 - Other goods"/>
      <sheetName val="A8 - Product similarity"/>
      <sheetName val="B1 - Upward sales"/>
      <sheetName val="B2 - Captive sales"/>
      <sheetName val="B3 - Sales to the UK"/>
      <sheetName val="B4 - Sales to other countries"/>
      <sheetName val="C1 - Turnover"/>
      <sheetName val="C2 - Income statement"/>
      <sheetName val="C4.1 Cost Reconciliation"/>
      <sheetName val="C5 - Capacity"/>
      <sheetName val="C6 - Stocks"/>
      <sheetName val="C8 - Employment"/>
      <sheetName val="C9 - Investments"/>
      <sheetName val="C10 - Purchases"/>
      <sheetName val="C11 - Profitability"/>
      <sheetName val="C12.1 - CTMS in Turkey"/>
      <sheetName val="C12.2 - CTMS in the UK"/>
      <sheetName val="C13 - RM purchased"/>
      <sheetName val="D2.1 Direct &amp; Licences"/>
      <sheetName val="D2.2 - Organic trout"/>
      <sheetName val="D2.3 - Juveniles"/>
      <sheetName val="D2.4 - Fishing vessels"/>
      <sheetName val="D2.5 - Insurance"/>
      <sheetName val="D2.6 - Consultancy"/>
      <sheetName val="D3 - Fuel"/>
      <sheetName val="D4 - Loans"/>
      <sheetName val="D5.2.1 - IEC Tax A&amp;B"/>
      <sheetName val="D5.2.2 - IEC Tax C&amp;D"/>
      <sheetName val="D5.3 - IEC Social Security"/>
      <sheetName val="D5.4 - IEC Interest"/>
      <sheetName val="D5.5 - Land"/>
    </sheetNames>
    <sheetDataSet>
      <sheetData sheetId="0" refreshError="1"/>
      <sheetData sheetId="1" refreshError="1">
        <row r="3">
          <cell r="C3" t="str">
            <v>TS0002</v>
          </cell>
          <cell r="D3">
            <v>0</v>
          </cell>
          <cell r="E3">
            <v>0</v>
          </cell>
          <cell r="F3">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ntents"/>
      <sheetName val="Guidance"/>
      <sheetName val="A3 - Organisational structure"/>
      <sheetName val="A4 - Owners &amp; shareholders"/>
      <sheetName val="A7.1 - Your company's products"/>
      <sheetName val="A7.2 - Other goods"/>
      <sheetName val="A8 - Product similarity"/>
      <sheetName val="B1 - Upward sales ( Ozp İth.-İh"/>
      <sheetName val="B1 - Upward sales"/>
      <sheetName val="B2 - Captive sales"/>
      <sheetName val="B3 - Sales to the UK"/>
      <sheetName val="B4 - Sales to other countries"/>
      <sheetName val="C1 - Turnover"/>
      <sheetName val="C2 - Income statement"/>
      <sheetName val="C4.1 Cost Reconciliation"/>
      <sheetName val="C5 - Capacity"/>
      <sheetName val="C6 - Stocks"/>
      <sheetName val="C8 - Employment"/>
      <sheetName val="C9 - Investments"/>
      <sheetName val="C10 - Purchases"/>
      <sheetName val="C11 - Profitability"/>
      <sheetName val="C12.1 - CTMS in Turkey"/>
      <sheetName val="C12.2 - CTMS in the UK"/>
      <sheetName val="C13 - RM purchased"/>
      <sheetName val="D2.1 Direct &amp; Licences"/>
      <sheetName val="D2.2 - Organic trout"/>
      <sheetName val="D2.3 - Juveniles"/>
      <sheetName val="D2.4 - Fishing vessels"/>
      <sheetName val="D2.5 - Insurance"/>
      <sheetName val="D2.6 - Consultancy"/>
      <sheetName val="D3 - Fuel"/>
      <sheetName val="D4 - Loans"/>
      <sheetName val="D5.2.1 - IEC Tax A&amp;B"/>
      <sheetName val="D5.2.2 - IEC Tax C&amp;D"/>
      <sheetName val="D5.3 - IEC Social Security"/>
      <sheetName val="D5.4 - IEC Interest"/>
      <sheetName val="D5.5 - Land"/>
    </sheetNames>
    <sheetDataSet>
      <sheetData sheetId="0" refreshError="1"/>
      <sheetData sheetId="1" refreshError="1"/>
      <sheetData sheetId="2" refreshError="1">
        <row r="3">
          <cell r="C3" t="str">
            <v>TS0002</v>
          </cell>
        </row>
        <row r="4">
          <cell r="C4" t="str">
            <v>Özpekler İnş. Taah. Day. Tük. Mal. Su Ürünleri San. Ve Tic. Ltd. Şti.</v>
          </cell>
          <cell r="E4" t="str">
            <v>Özpekler İnş. Taah. Day. Tük. Mal. Su Ürünleri San. Ve Tic. Ltd. Şti.</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ance"/>
      <sheetName val="A3 - Organisational structure"/>
      <sheetName val="A4 - Owners &amp; shareholders"/>
      <sheetName val="A7.1 - Your company's products"/>
      <sheetName val="A7.2 - Other goods"/>
      <sheetName val="A8 - Product similarity"/>
      <sheetName val="B1 - Upward sales İNŞAAT"/>
      <sheetName val="B1- Upward Sales İTHALAT"/>
      <sheetName val="B2 - Captive sales"/>
      <sheetName val="B3 - Sales to the UK"/>
      <sheetName val="B4 - Sales to other countries"/>
      <sheetName val="C1 - Turnover_INŞAAT"/>
      <sheetName val="C1-Turnover_ITHALAT"/>
      <sheetName val="C2 - Income statement"/>
      <sheetName val="C4.1 Cost Reconciliation"/>
      <sheetName val="C5 - Capacity"/>
      <sheetName val="C6 - Stocks"/>
      <sheetName val="C8 - Employment_INŞAAT"/>
      <sheetName val="C-8 - Employment_ITHALAT"/>
      <sheetName val="C9 - Investments"/>
      <sheetName val="C10 - Purchases"/>
      <sheetName val="C11 - Profitability"/>
      <sheetName val="C12.1 - CTMS in Turkey"/>
      <sheetName val="C12.2 - CTMS in the UK"/>
      <sheetName val="C13 - RM purchased"/>
      <sheetName val="D2.1 Direct &amp; Licences"/>
      <sheetName val="D2.2 - Organic trout"/>
      <sheetName val="D2.3 - Juveniles"/>
      <sheetName val="D2.4 - Fishing vessels"/>
      <sheetName val="D2.5 - Insurance"/>
      <sheetName val="D2.6 - Consultancy"/>
      <sheetName val="D3 - Fuel"/>
      <sheetName val="D4 - Loans"/>
      <sheetName val="D5.2.1 - IEC Tax A&amp;B"/>
      <sheetName val="D5.2.2 - IEC Tax C&amp;D"/>
      <sheetName val="D5.3 - IEC Social Security"/>
      <sheetName val="D5.4 - IEC Interest"/>
      <sheetName val="D5.5 - Land"/>
    </sheetNames>
    <sheetDataSet>
      <sheetData sheetId="0"/>
      <sheetData sheetId="1">
        <row r="3">
          <cell r="C3" t="str">
            <v>TS0002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ance"/>
      <sheetName val="A3 - Organisational structure"/>
      <sheetName val="A4 - Owners &amp; shareholders"/>
      <sheetName val="A7.1 - Your company's products"/>
      <sheetName val="A7.2 - Other goods"/>
      <sheetName val="A8 - Product similarity"/>
      <sheetName val="B1 - Upward sales İNŞAAT"/>
      <sheetName val="B1- Upward Sales İTHALAT"/>
      <sheetName val="B2 - Captive sales"/>
      <sheetName val="B3 - Sales to the UK"/>
      <sheetName val="B4 - Sales to other countries"/>
      <sheetName val="C1 - Turnover_INŞAAT"/>
      <sheetName val="C1-Turnover_ITHALAT"/>
      <sheetName val="C2 - Income statement"/>
      <sheetName val="C4.1 Cost Reconciliation"/>
      <sheetName val="C5 - Capacity"/>
      <sheetName val="C6 - Stocks"/>
      <sheetName val="C8 - Employment_INŞAAT"/>
      <sheetName val="C-8 - Employment_ITHALAT"/>
      <sheetName val="C9 - Investments"/>
      <sheetName val="C10 - Purchases"/>
      <sheetName val="C11 - Profitability"/>
      <sheetName val="C12.1 - CTMS in Turkey"/>
      <sheetName val="C12.2 - CTMS in the UK"/>
      <sheetName val="C13 - RM purchased"/>
      <sheetName val="D2.1 Direct &amp; Licences"/>
      <sheetName val="D2.2 - Organic trout"/>
      <sheetName val="D2.3 - Juveniles"/>
      <sheetName val="D2.4 - Fishing vessels"/>
      <sheetName val="D2.5 - Insurance"/>
      <sheetName val="D2.6 - Consultancy"/>
      <sheetName val="D3 - Fuel"/>
      <sheetName val="D4 - Loans"/>
      <sheetName val="D5.2.1 - IEC Tax A&amp;B"/>
      <sheetName val="D5.2.2 - IEC Tax C&amp;D"/>
      <sheetName val="D5.3 - IEC Social Security"/>
      <sheetName val="D5.4 - IEC Interest"/>
      <sheetName val="D5.5 - Land"/>
    </sheetNames>
    <sheetDataSet>
      <sheetData sheetId="0"/>
      <sheetData sheetId="1">
        <row r="3">
          <cell r="C3" t="str">
            <v>TS0002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ance"/>
      <sheetName val="A3 - Organisational structure"/>
      <sheetName val="A4 - Owners &amp; shareholders"/>
      <sheetName val="A7.1 - Your company's products"/>
      <sheetName val="A7.2 - Other goods"/>
      <sheetName val="A8 - Product similarity"/>
      <sheetName val="B1 İTHALAT"/>
      <sheetName val="B1 - Upward sales"/>
      <sheetName val="B2 - Captive sales"/>
      <sheetName val="B3 - Sales to the UK"/>
      <sheetName val="B4 - Sales to other countries"/>
      <sheetName val="C1 - Turnover"/>
      <sheetName val="C1-Turnover İthalat"/>
      <sheetName val="C2 - Income statement"/>
      <sheetName val="C4.1 Cost Reconciliation"/>
      <sheetName val="C5 - Capacity"/>
      <sheetName val="C6 - Stocks"/>
      <sheetName val="C8 - Employment İnş."/>
      <sheetName val="C8 Employment İth."/>
      <sheetName val=" "/>
      <sheetName val="C9 Invensmenst"/>
      <sheetName val="C10 - Purchases"/>
      <sheetName val="C11 - Profitability"/>
      <sheetName val="C12.1 - CTMS in Turkey"/>
      <sheetName val="C12.2 - CTMS in the UK"/>
      <sheetName val="C13 - RM purchased"/>
      <sheetName val="D2.1 Direct &amp; Licences"/>
      <sheetName val="D2.2 - Organic trout"/>
      <sheetName val="D2.3 - Juveniles"/>
      <sheetName val="D2.4 - Fishing vessels"/>
      <sheetName val="D2.5 - Insurance"/>
      <sheetName val="D2.6 - Consultancy"/>
      <sheetName val="D3 - Fuel"/>
      <sheetName val="D4 - Loans"/>
      <sheetName val="D5.2.1 - IEC Tax A&amp;B"/>
      <sheetName val="D5.2.2 - IEC Tax C&amp;D"/>
      <sheetName val="D5.3 - IEC Social Security"/>
      <sheetName val="D5.4 - IEC Interest"/>
      <sheetName val="D5.5 - Land"/>
    </sheetNames>
    <sheetDataSet>
      <sheetData sheetId="0"/>
      <sheetData sheetId="1">
        <row r="3">
          <cell r="C3" t="str">
            <v>TS0002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id="12" name="Table4213" displayName="Table4213" ref="A8:V9" totalsRowShown="0" headerRowDxfId="216" dataDxfId="215" tableBorderDxfId="214">
  <autoFilter ref="A8:V9"/>
  <tableColumns count="22">
    <tableColumn id="27" name="No." dataDxfId="213" totalsRowDxfId="212"/>
    <tableColumn id="1" name="Material type " dataDxfId="211" totalsRowDxfId="210"/>
    <tableColumn id="17" name="Material Description " dataDxfId="209" totalsRowDxfId="208"/>
    <tableColumn id="4" name="Supplier " dataDxfId="207" totalsRowDxfId="206"/>
    <tableColumn id="5" name="Contact name of supplier " dataDxfId="205" totalsRowDxfId="204"/>
    <tableColumn id="8" name="Address of supplier " dataDxfId="203" totalsRowDxfId="202"/>
    <tableColumn id="3" name="Date of purchase " dataDxfId="201" totalsRowDxfId="200"/>
    <tableColumn id="14" name="Country of manufacture " dataDxfId="199" totalsRowDxfId="198"/>
    <tableColumn id="13" name="Is the provider a SOE? " dataDxfId="197" totalsRowDxfId="196"/>
    <tableColumn id="23" name="Does the provider manufacture/produce the raw material? " dataDxfId="195" totalsRowDxfId="194"/>
    <tableColumn id="24" name="Manufacturer/producer (if not the supplier) " dataDxfId="193" totalsRowDxfId="192"/>
    <tableColumn id="2" name="Is the manufacturer/producer a SOE? (" dataDxfId="191" totalsRowDxfId="190"/>
    <tableColumn id="18" name="Invoice Number " dataDxfId="189" totalsRowDxfId="188"/>
    <tableColumn id="19" name="Date of Invoice " dataDxfId="187" totalsRowDxfId="186"/>
    <tableColumn id="6" name="Quantity (tonnes) " dataDxfId="185" totalsRowDxfId="184"/>
    <tableColumn id="7" name="Purchase price (excl. VAT) " dataDxfId="183" totalsRowDxfId="182"/>
    <tableColumn id="9" name="Unit price (excl. VAT) " dataDxfId="181" totalsRowDxfId="180"/>
    <tableColumn id="10" name="Currency (Para Birimi)" dataDxfId="179" totalsRowDxfId="178"/>
    <tableColumn id="11" name="Delivery terms " dataDxfId="177" totalsRowDxfId="176"/>
    <tableColumn id="12" name="Reduced price or other benefit received? " dataDxfId="175" totalsRowDxfId="174"/>
    <tableColumn id="15" name="File name for attachments containing contractual agreement " dataDxfId="173" totalsRowDxfId="172"/>
    <tableColumn id="16" name="If purchased imported materials, explain the reason" dataDxfId="171" totalsRowDxfId="170"/>
  </tableColumns>
  <tableStyleInfo name="TableStyleLight1" showFirstColumn="0" showLastColumn="0" showRowStripes="1" showColumnStripes="0"/>
</table>
</file>

<file path=xl/tables/table10.xml><?xml version="1.0" encoding="utf-8"?>
<table xmlns="http://schemas.openxmlformats.org/spreadsheetml/2006/main" id="17" name="Table43518" displayName="Table43518" ref="A8:Q9" totalsRowShown="0" headerRowDxfId="85" dataDxfId="84" tableBorderDxfId="83">
  <autoFilter ref="A8:Q9"/>
  <tableColumns count="17">
    <tableColumn id="27" name="No." dataDxfId="82"/>
    <tableColumn id="1" name="Loan reference number name" dataDxfId="81"/>
    <tableColumn id="13" name="Is the loan fully reimbursed?" dataDxfId="80"/>
    <tableColumn id="8" name="Name of bank/institution providing the loan" dataDxfId="79"/>
    <tableColumn id="21" name="Loan receipient " dataDxfId="78"/>
    <tableColumn id="2" name="Loan start date" dataDxfId="77"/>
    <tableColumn id="4" name="Principal amount of loan" dataDxfId="76"/>
    <tableColumn id="16" name="Repayment amount" dataDxfId="75"/>
    <tableColumn id="5" name="Repayment terms/frequency" dataDxfId="74"/>
    <tableColumn id="9" name="Interest rate" dataDxfId="73"/>
    <tableColumn id="6" name="Currrency" dataDxfId="72"/>
    <tableColumn id="10" name="Interest type" dataDxfId="71"/>
    <tableColumn id="7" name="Purpose of loan" dataDxfId="70"/>
    <tableColumn id="3" name="Terms and conditions of loan" dataDxfId="69"/>
    <tableColumn id="18" name="If the loan has been redrawn at anytime during its duration: The redraw rate" dataDxfId="68"/>
    <tableColumn id="19" name="If the loan has been redrawn at anytime during its duration: The redraw amount" dataDxfId="67"/>
    <tableColumn id="20" name="If the loan has been redrawn at anytime during its duration: The reason for the redraw" dataDxfId="66"/>
  </tableColumns>
  <tableStyleInfo name="TableStyleLight1" showFirstColumn="0" showLastColumn="0" showRowStripes="1" showColumnStripes="0"/>
</table>
</file>

<file path=xl/tables/table11.xml><?xml version="1.0" encoding="utf-8"?>
<table xmlns="http://schemas.openxmlformats.org/spreadsheetml/2006/main" id="16" name="Table43217" displayName="Table43217" ref="A8:Q9" totalsRowShown="0" headerRowDxfId="65" dataDxfId="64" tableBorderDxfId="63">
  <autoFilter ref="A8:Q9"/>
  <tableColumns count="17">
    <tableColumn id="27" name="No." dataDxfId="62"/>
    <tableColumn id="1" name="Reference invoice No." dataDxfId="61" dataCellStyle="0,0_x000d__x000a_NA_x000d__x000a_ 2"/>
    <tableColumn id="9" name="Invoice Date" dataDxfId="60" dataCellStyle="0,0_x000d__x000a_NA_x000d__x000a_ 2"/>
    <tableColumn id="13" name="Description of purchase" dataDxfId="59" dataCellStyle="0,0_x000d__x000a_NA_x000d__x000a_ 2"/>
    <tableColumn id="8" name="Domestic or Imported?" dataDxfId="58" dataCellStyle="0,0_x000d__x000a_NA_x000d__x000a_ 2"/>
    <tableColumn id="14" name="Purchase price of machine/equipement" dataDxfId="57" dataCellStyle="0,0_x000d__x000a_NA_x000d__x000a_ 2"/>
    <tableColumn id="2" name="What the machine/equipement was used for" dataDxfId="56" dataCellStyle="0,0_x000d__x000a_NA_x000d__x000a_ 2"/>
    <tableColumn id="4" name="Is machine related to goods (YES/NO)" dataDxfId="55" dataCellStyle="0,0_x000d__x000a_NA_x000d__x000a_ 2"/>
    <tableColumn id="3" name="Rate of VAT normally payable" dataDxfId="54" dataCellStyle="0,0_x000d__x000a_NA_x000d__x000a_ 2"/>
    <tableColumn id="7" name="Amount of VAT payable" dataDxfId="53" dataCellStyle="0,0_x000d__x000a_NA_x000d__x000a_ 2"/>
    <tableColumn id="5" name="Rate of VAT actually paid" dataDxfId="52" dataCellStyle="0,0_x000d__x000a_NA_x000d__x000a_ 2"/>
    <tableColumn id="16" name="Amount of VAT actually paid" dataDxfId="51" dataCellStyle="0,0_x000d__x000a_NA_x000d__x000a_ 2"/>
    <tableColumn id="6" name="Rate of import duty normally payable" dataDxfId="50" dataCellStyle="0,0_x000d__x000a_NA_x000d__x000a_ 2"/>
    <tableColumn id="10" name="Amount of import duty payable" dataDxfId="49" dataCellStyle="0,0_x000d__x000a_NA_x000d__x000a_ 2"/>
    <tableColumn id="11" name="Rate of import duty actually paid" dataDxfId="48" dataCellStyle="0,0_x000d__x000a_NA_x000d__x000a_ 2"/>
    <tableColumn id="12" name="Amount of import duty actually paid" dataDxfId="47" dataCellStyle="0,0_x000d__x000a_NA_x000d__x000a_ 2"/>
    <tableColumn id="15" name="Import document reference" dataDxfId="46" dataCellStyle="0,0_x000d__x000a_NA_x000d__x000a_ 2"/>
  </tableColumns>
  <tableStyleInfo name="TableStyleLight1" showFirstColumn="0" showLastColumn="0" showRowStripes="1" showColumnStripes="0"/>
</table>
</file>

<file path=xl/tables/table12.xml><?xml version="1.0" encoding="utf-8"?>
<table xmlns="http://schemas.openxmlformats.org/spreadsheetml/2006/main" id="13" name="Table4131416171819204" displayName="Table4131416171819204" ref="A9:G15" totalsRowShown="0" headerRowDxfId="45" dataDxfId="44" tableBorderDxfId="43">
  <autoFilter ref="A9:G15"/>
  <tableColumns count="7">
    <tableColumn id="27" name="No." dataDxfId="42"/>
    <tableColumn id="1" name="Period the subsidy is claimed for (start date - end date)" dataDxfId="41"/>
    <tableColumn id="5" name="No. of employees claimed" dataDxfId="40"/>
    <tableColumn id="16" name="Length of support (in Months)" dataDxfId="39"/>
    <tableColumn id="8" name="Specify whether 'Employer's share' or 'Employee's share' contribution" dataDxfId="38"/>
    <tableColumn id="2" name="Amount of Social Security support for employers/employee's per share in TL" dataDxfId="37"/>
    <tableColumn id="3" name="Total annual amount of the benefit claimed in TL" dataDxfId="36"/>
  </tableColumns>
  <tableStyleInfo name="TableStyleLight1" showFirstColumn="0" showLastColumn="0" showRowStripes="1" showColumnStripes="0"/>
</table>
</file>

<file path=xl/tables/table13.xml><?xml version="1.0" encoding="utf-8"?>
<table xmlns="http://schemas.openxmlformats.org/spreadsheetml/2006/main" id="15" name="Table4357" displayName="Table4357" ref="A8:P9" totalsRowShown="0" headerRowDxfId="35" dataDxfId="34" tableBorderDxfId="33">
  <autoFilter ref="A8:P9"/>
  <tableColumns count="16">
    <tableColumn id="27" name="No." dataDxfId="32"/>
    <tableColumn id="1" name="Credit reference number name" dataDxfId="31"/>
    <tableColumn id="13" name="Date of credit issued" dataDxfId="30"/>
    <tableColumn id="8" name="Name of bank/institution providing the credit" dataDxfId="29"/>
    <tableColumn id="21" name="Credit receipient " dataDxfId="28"/>
    <tableColumn id="2" name="Maturity date" dataDxfId="27"/>
    <tableColumn id="4" name="Principal amount of Credit" dataDxfId="26"/>
    <tableColumn id="16" name="Payment amount" dataDxfId="25"/>
    <tableColumn id="5" name="Payment terms/frequency" dataDxfId="24"/>
    <tableColumn id="9" name="Interest rate" dataDxfId="23"/>
    <tableColumn id="10" name="Interest type" dataDxfId="22"/>
    <tableColumn id="7" name="Purpose of credit" dataDxfId="21"/>
    <tableColumn id="3" name="Terms and conditions of the credit" dataDxfId="20"/>
    <tableColumn id="18" name="Amount of interest support claimed from the GOT in TL" dataDxfId="19"/>
    <tableColumn id="19" name="Amount of interest support received from the GOT in TL2" dataDxfId="18"/>
    <tableColumn id="20" name="Amount of interest paid by the company" dataDxfId="17"/>
  </tableColumns>
  <tableStyleInfo name="TableStyleLight1" showFirstColumn="0" showLastColumn="0" showRowStripes="1" showColumnStripes="0"/>
</table>
</file>

<file path=xl/tables/table14.xml><?xml version="1.0" encoding="utf-8"?>
<table xmlns="http://schemas.openxmlformats.org/spreadsheetml/2006/main" id="14" name="Table41314161718192046" displayName="Table41314161718192046" ref="A9:K15" totalsRowShown="0" headerRowDxfId="16" dataDxfId="15" tableBorderDxfId="14">
  <autoFilter ref="A9:K15"/>
  <tableColumns count="11">
    <tableColumn id="27" name="No." dataDxfId="13"/>
    <tableColumn id="1" name="Land Tender document No." dataDxfId="12"/>
    <tableColumn id="5" name="Date on Tender document" dataDxfId="11"/>
    <tableColumn id="7" name="Purchase contract document No." dataDxfId="10"/>
    <tableColumn id="6" name="Date on contract document" dataDxfId="9"/>
    <tableColumn id="4" name="Name of seller" dataDxfId="8"/>
    <tableColumn id="16" name="Name of buyer" dataDxfId="7"/>
    <tableColumn id="8" name="Area of land involved_x000a_(㎡)" dataDxfId="6"/>
    <tableColumn id="2" name="Price paid (TL)" dataDxfId="5"/>
    <tableColumn id="3" name="Value in the contract_x000a_（TL）" dataDxfId="4"/>
    <tableColumn id="9" name="Reference no. of proof of payment document" dataDxfId="3"/>
  </tableColumns>
  <tableStyleInfo name="TableStyleLight1" showFirstColumn="0" showLastColumn="0" showRowStripes="1" showColumnStripes="0"/>
</table>
</file>

<file path=xl/tables/table2.xml><?xml version="1.0" encoding="utf-8"?>
<table xmlns="http://schemas.openxmlformats.org/spreadsheetml/2006/main" id="1" name="Table413" displayName="Table413" ref="A8:F9" totalsRowShown="0" headerRowDxfId="169" dataDxfId="168" tableBorderDxfId="167">
  <autoFilter ref="A8:F9"/>
  <tableColumns count="6">
    <tableColumn id="27" name="No." dataDxfId="166"/>
    <tableColumn id="1" name="Licence number" dataDxfId="165"/>
    <tableColumn id="5" name="Date of validity" dataDxfId="164"/>
    <tableColumn id="16" name="Region" dataDxfId="163"/>
    <tableColumn id="8" name="Maximum production of rainbow trout (UNIT)" dataDxfId="162"/>
    <tableColumn id="7" name="Actual production of rainbow trout (UNIT)" dataDxfId="161" dataCellStyle="Normal 3"/>
  </tableColumns>
  <tableStyleInfo name="TableStyleLight1" showFirstColumn="0" showLastColumn="0" showRowStripes="1" showColumnStripes="0"/>
</table>
</file>

<file path=xl/tables/table3.xml><?xml version="1.0" encoding="utf-8"?>
<table xmlns="http://schemas.openxmlformats.org/spreadsheetml/2006/main" id="4" name="Table41314" displayName="Table41314" ref="A15:K16" totalsRowShown="0" headerRowDxfId="160" dataDxfId="159" tableBorderDxfId="158">
  <autoFilter ref="A15:K16"/>
  <tableColumns count="11">
    <tableColumn id="27" name="No." dataDxfId="157"/>
    <tableColumn id="1" name="Reference number of payment" dataDxfId="156"/>
    <tableColumn id="5" name="Date of government approval" dataDxfId="155"/>
    <tableColumn id="16" name="Date of subsidy payment received" dataDxfId="154"/>
    <tableColumn id="8" name="Reference number " dataDxfId="153"/>
    <tableColumn id="7" name="Subsidy description " dataDxfId="152"/>
    <tableColumn id="2" name="Specify quantity unit (piece/kg/ton) (Miktar-Üretim)" dataDxfId="151"/>
    <tableColumn id="3" name="Quantity for which a subsidy was received " dataDxfId="150"/>
    <tableColumn id="4" name="Quantity for which a subsidy was received in ton Whole Fish Equivalent (T WFE) (*)" dataDxfId="149"/>
    <tableColumn id="6" name="Amount of subsidy received per unit in TL " dataDxfId="148"/>
    <tableColumn id="9" name="The total amount received in TL" dataDxfId="147"/>
  </tableColumns>
  <tableStyleInfo name="TableStyleLight1" showFirstColumn="0" showLastColumn="0" showRowStripes="1" showColumnStripes="0"/>
</table>
</file>

<file path=xl/tables/table4.xml><?xml version="1.0" encoding="utf-8"?>
<table xmlns="http://schemas.openxmlformats.org/spreadsheetml/2006/main" id="5" name="Table4131416" displayName="Table4131416" ref="A9:F15" totalsRowShown="0" headerRowDxfId="146" dataDxfId="145" tableBorderDxfId="144">
  <autoFilter ref="A9:F15"/>
  <tableColumns count="6">
    <tableColumn id="27" name="No." dataDxfId="143"/>
    <tableColumn id="1" name="Reference number of payment" dataDxfId="142"/>
    <tableColumn id="5" name="Date of government approval" dataDxfId="141"/>
    <tableColumn id="16" name="Date of subsidy payment received" dataDxfId="140"/>
    <tableColumn id="8" name="Total amount of subsidy received in TL" dataDxfId="139"/>
    <tableColumn id="7" name="Total amount of trout produced in (UNIT)" dataDxfId="138"/>
  </tableColumns>
  <tableStyleInfo name="TableStyleLight1" showFirstColumn="0" showLastColumn="0" showRowStripes="1" showColumnStripes="0"/>
</table>
</file>

<file path=xl/tables/table5.xml><?xml version="1.0" encoding="utf-8"?>
<table xmlns="http://schemas.openxmlformats.org/spreadsheetml/2006/main" id="6" name="Table413141617" displayName="Table413141617" ref="A9:F15" totalsRowShown="0" headerRowDxfId="137" dataDxfId="136" tableBorderDxfId="135">
  <autoFilter ref="A9:F15"/>
  <tableColumns count="6">
    <tableColumn id="27" name="No." dataDxfId="134"/>
    <tableColumn id="1" name="Reference number of payment" dataDxfId="133"/>
    <tableColumn id="5" name="Date of government approval" dataDxfId="132"/>
    <tableColumn id="16" name="Date of subsidy payment received" dataDxfId="131"/>
    <tableColumn id="8" name="Total amount of subsidy received in TL" dataDxfId="130"/>
    <tableColumn id="7" name="Total amount of trout produced in (UNIT)" dataDxfId="129"/>
  </tableColumns>
  <tableStyleInfo name="TableStyleLight1" showFirstColumn="0" showLastColumn="0" showRowStripes="1" showColumnStripes="0"/>
</table>
</file>

<file path=xl/tables/table6.xml><?xml version="1.0" encoding="utf-8"?>
<table xmlns="http://schemas.openxmlformats.org/spreadsheetml/2006/main" id="7" name="Table41314161718" displayName="Table41314161718" ref="A9:E15" totalsRowShown="0" headerRowDxfId="128" dataDxfId="127" tableBorderDxfId="126">
  <autoFilter ref="A9:E15"/>
  <tableColumns count="5">
    <tableColumn id="27" name="No." dataDxfId="125"/>
    <tableColumn id="1" name="Vessel refistration reference" dataDxfId="124"/>
    <tableColumn id="5" name="Date of government approval" dataDxfId="123"/>
    <tableColumn id="16" name="Date of subsidy payment received" dataDxfId="122"/>
    <tableColumn id="8" name="Total amount of subsidy received in TL" dataDxfId="121"/>
  </tableColumns>
  <tableStyleInfo name="TableStyleLight1" showFirstColumn="0" showLastColumn="0" showRowStripes="1" showColumnStripes="0"/>
</table>
</file>

<file path=xl/tables/table7.xml><?xml version="1.0" encoding="utf-8"?>
<table xmlns="http://schemas.openxmlformats.org/spreadsheetml/2006/main" id="8" name="Table4131416171819" displayName="Table4131416171819" ref="A9:G10" totalsRowShown="0" headerRowDxfId="120" dataDxfId="119" tableBorderDxfId="118">
  <autoFilter ref="A9:G10"/>
  <tableColumns count="7">
    <tableColumn id="27" name="No." dataDxfId="117"/>
    <tableColumn id="1" name="Insurance policy reference" dataDxfId="116"/>
    <tableColumn id="5" name="Period covered by insurance" dataDxfId="115"/>
    <tableColumn id="16" name="Amount of insurance premium paid in TL" dataDxfId="114"/>
    <tableColumn id="8" name="Total amount of subsidy claimed" dataDxfId="113"/>
    <tableColumn id="2" name="Total amount of subsidy received in TL" dataDxfId="112"/>
    <tableColumn id="3" name="Date of subsidy payment received" dataDxfId="111"/>
  </tableColumns>
  <tableStyleInfo name="TableStyleLight1" showFirstColumn="0" showLastColumn="0" showRowStripes="1" showColumnStripes="0"/>
</table>
</file>

<file path=xl/tables/table8.xml><?xml version="1.0" encoding="utf-8"?>
<table xmlns="http://schemas.openxmlformats.org/spreadsheetml/2006/main" id="9" name="Table413141617181920" displayName="Table413141617181920" ref="A9:H15" totalsRowShown="0" headerRowDxfId="110" dataDxfId="109" tableBorderDxfId="108">
  <autoFilter ref="A9:H15"/>
  <tableColumns count="8">
    <tableColumn id="27" name="No." dataDxfId="107"/>
    <tableColumn id="1" name="Contract reference" dataDxfId="106"/>
    <tableColumn id="5" name="Contractor" dataDxfId="105"/>
    <tableColumn id="16" name="Amount of insurance premium paid in TL" dataDxfId="104"/>
    <tableColumn id="8" name="Total amount of subsidy claimed" dataDxfId="103"/>
    <tableColumn id="2" name="Total amount of subsidy received in TL" dataDxfId="102"/>
    <tableColumn id="3" name="Date of governmental approval for the grant" dataDxfId="101"/>
    <tableColumn id="4" name="Date of subsidy payment received" dataDxfId="100"/>
  </tableColumns>
  <tableStyleInfo name="TableStyleLight1" showFirstColumn="0" showLastColumn="0" showRowStripes="1" showColumnStripes="0"/>
</table>
</file>

<file path=xl/tables/table9.xml><?xml version="1.0" encoding="utf-8"?>
<table xmlns="http://schemas.openxmlformats.org/spreadsheetml/2006/main" id="10" name="Table4311" displayName="Table4311" ref="A8:K9" totalsRowShown="0" headerRowDxfId="99" dataDxfId="98" tableBorderDxfId="97">
  <autoFilter ref="A8:K9"/>
  <tableColumns count="11">
    <tableColumn id="27" name="No." dataDxfId="96"/>
    <tableColumn id="1" name="Reference number of the fuel purchase" dataDxfId="95"/>
    <tableColumn id="13" name="Date of fuel purchase" dataDxfId="94"/>
    <tableColumn id="8" name="What vessel/machinery used for" dataDxfId="93"/>
    <tableColumn id="2" name="Indicate if vessel is related to goods" dataDxfId="92"/>
    <tableColumn id="4" name="Purchase price of fuel" dataDxfId="91"/>
    <tableColumn id="3" name="Rate of tax normally payable" dataDxfId="90"/>
    <tableColumn id="7" name="Amount of tax payable" dataDxfId="89"/>
    <tableColumn id="5" name="Rate of tax actually paid" dataDxfId="88"/>
    <tableColumn id="16" name="Amount of tax actually paid" dataDxfId="87"/>
    <tableColumn id="9" name="Fuel supply book reference" dataDxfId="86"/>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4.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table" Target="../tables/table6.xml"/></Relationships>
</file>

<file path=xl/worksheets/_rels/sheet31.xml.rels><?xml version="1.0" encoding="UTF-8" standalone="yes"?>
<Relationships xmlns="http://schemas.openxmlformats.org/package/2006/relationships"><Relationship Id="rId1" Type="http://schemas.openxmlformats.org/officeDocument/2006/relationships/table" Target="../tables/table7.xml"/></Relationships>
</file>

<file path=xl/worksheets/_rels/sheet32.xml.rels><?xml version="1.0" encoding="UTF-8" standalone="yes"?>
<Relationships xmlns="http://schemas.openxmlformats.org/package/2006/relationships"><Relationship Id="rId1" Type="http://schemas.openxmlformats.org/officeDocument/2006/relationships/table" Target="../tables/table8.xml"/></Relationships>
</file>

<file path=xl/worksheets/_rels/sheet33.xml.rels><?xml version="1.0" encoding="UTF-8" standalone="yes"?>
<Relationships xmlns="http://schemas.openxmlformats.org/package/2006/relationships"><Relationship Id="rId1" Type="http://schemas.openxmlformats.org/officeDocument/2006/relationships/table" Target="../tables/table9.xml"/></Relationships>
</file>

<file path=xl/worksheets/_rels/sheet3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6.bin"/></Relationships>
</file>

<file path=xl/worksheets/_rels/sheet35.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37.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38.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39.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9"/>
  <sheetViews>
    <sheetView zoomScale="90" zoomScaleNormal="90" zoomScalePageLayoutView="90" workbookViewId="0"/>
  </sheetViews>
  <sheetFormatPr defaultColWidth="9.15625" defaultRowHeight="14.1" x14ac:dyDescent="0.45"/>
  <cols>
    <col min="1" max="1" width="8.68359375" style="4" customWidth="1"/>
    <col min="2" max="2" width="10.68359375" style="179" customWidth="1"/>
    <col min="3" max="7" width="10.68359375" style="4" customWidth="1"/>
    <col min="8" max="16384" width="9.15625" style="4"/>
  </cols>
  <sheetData>
    <row r="1" spans="1:26" x14ac:dyDescent="0.45">
      <c r="A1" s="177"/>
      <c r="B1" s="178"/>
      <c r="C1" s="177"/>
      <c r="D1" s="177"/>
      <c r="E1" s="177"/>
      <c r="F1" s="177"/>
      <c r="G1" s="177"/>
      <c r="H1" s="177"/>
      <c r="I1" s="177"/>
      <c r="J1" s="177"/>
      <c r="K1" s="177"/>
      <c r="L1" s="177"/>
      <c r="M1" s="177"/>
      <c r="N1" s="177"/>
      <c r="O1" s="177"/>
      <c r="P1" s="177"/>
      <c r="Q1" s="177"/>
      <c r="R1" s="177"/>
      <c r="S1" s="177"/>
      <c r="T1" s="177"/>
      <c r="U1" s="177"/>
      <c r="V1" s="177"/>
      <c r="W1" s="177"/>
      <c r="X1" s="177"/>
      <c r="Y1" s="177"/>
      <c r="Z1" s="177"/>
    </row>
    <row r="2" spans="1:26" ht="14.4" thickBot="1" x14ac:dyDescent="0.5">
      <c r="A2" s="177"/>
      <c r="B2" s="178"/>
      <c r="C2" s="177"/>
      <c r="D2" s="177"/>
      <c r="E2" s="177"/>
      <c r="F2" s="177"/>
      <c r="G2" s="177"/>
      <c r="H2" s="177"/>
      <c r="I2" s="177"/>
      <c r="J2" s="177"/>
      <c r="K2" s="177"/>
      <c r="L2" s="177"/>
      <c r="M2" s="177"/>
      <c r="N2" s="177"/>
      <c r="O2" s="177"/>
      <c r="P2" s="177"/>
      <c r="Q2" s="177"/>
      <c r="R2" s="177"/>
      <c r="S2" s="177"/>
      <c r="T2" s="177"/>
      <c r="U2" s="177"/>
      <c r="V2" s="177"/>
      <c r="W2" s="177"/>
      <c r="X2" s="177"/>
      <c r="Y2" s="177"/>
      <c r="Z2" s="177"/>
    </row>
    <row r="3" spans="1:26" ht="18" customHeight="1" thickBot="1" x14ac:dyDescent="0.5">
      <c r="A3" s="177"/>
      <c r="B3" s="426" t="s">
        <v>0</v>
      </c>
      <c r="C3" s="427"/>
      <c r="D3" s="427"/>
      <c r="E3" s="427"/>
      <c r="F3" s="427"/>
      <c r="G3" s="428"/>
      <c r="H3" s="177"/>
      <c r="I3" s="177"/>
      <c r="J3" s="177"/>
      <c r="K3" s="177"/>
      <c r="L3" s="177"/>
      <c r="M3" s="177"/>
      <c r="N3" s="177"/>
      <c r="O3" s="177"/>
      <c r="P3" s="177"/>
      <c r="Q3" s="177"/>
      <c r="R3" s="177"/>
      <c r="S3" s="177"/>
      <c r="T3" s="177"/>
      <c r="U3" s="177"/>
      <c r="V3" s="177"/>
      <c r="W3" s="177"/>
      <c r="X3" s="177"/>
      <c r="Y3" s="177"/>
      <c r="Z3" s="177"/>
    </row>
    <row r="4" spans="1:26" x14ac:dyDescent="0.45">
      <c r="A4" s="177"/>
      <c r="B4" s="178"/>
      <c r="C4" s="177"/>
      <c r="D4" s="177"/>
      <c r="E4" s="177"/>
      <c r="F4" s="177"/>
      <c r="G4" s="177"/>
      <c r="H4" s="177"/>
      <c r="I4" s="177"/>
      <c r="J4" s="177"/>
      <c r="K4" s="177"/>
      <c r="L4" s="177"/>
      <c r="M4" s="177"/>
      <c r="N4" s="177"/>
      <c r="O4" s="177"/>
      <c r="P4" s="177"/>
      <c r="Q4" s="177"/>
      <c r="R4" s="177"/>
      <c r="S4" s="177"/>
      <c r="T4" s="177"/>
      <c r="U4" s="177"/>
      <c r="V4" s="177"/>
      <c r="W4" s="177"/>
      <c r="X4" s="177"/>
      <c r="Y4" s="177"/>
      <c r="Z4" s="177"/>
    </row>
    <row r="5" spans="1:26" x14ac:dyDescent="0.45">
      <c r="A5" s="177"/>
      <c r="B5" s="178" t="s">
        <v>1</v>
      </c>
      <c r="C5" s="177"/>
      <c r="D5" s="177"/>
      <c r="E5" s="177"/>
      <c r="F5" s="177"/>
      <c r="G5" s="177"/>
      <c r="H5" s="177"/>
      <c r="I5" s="177"/>
      <c r="J5" s="177"/>
      <c r="K5" s="177"/>
      <c r="L5" s="177"/>
      <c r="M5" s="177"/>
      <c r="N5" s="177"/>
      <c r="O5" s="177"/>
      <c r="P5" s="177"/>
      <c r="Q5" s="177"/>
      <c r="R5" s="177"/>
      <c r="S5" s="177"/>
      <c r="T5" s="177"/>
      <c r="U5" s="177"/>
      <c r="V5" s="177"/>
      <c r="W5" s="177"/>
      <c r="X5" s="177"/>
      <c r="Y5" s="177"/>
      <c r="Z5" s="177"/>
    </row>
    <row r="6" spans="1:26" x14ac:dyDescent="0.5">
      <c r="A6" s="177"/>
      <c r="B6" s="180" t="s">
        <v>2</v>
      </c>
      <c r="C6" s="177"/>
      <c r="D6" s="177"/>
      <c r="E6" s="177"/>
      <c r="F6" s="177"/>
      <c r="G6" s="177"/>
      <c r="H6" s="177"/>
      <c r="I6" s="177"/>
      <c r="J6" s="177"/>
      <c r="K6" s="177"/>
      <c r="L6" s="177"/>
      <c r="M6" s="177"/>
      <c r="N6" s="177"/>
      <c r="O6" s="177"/>
      <c r="P6" s="177"/>
      <c r="Q6" s="177"/>
      <c r="R6" s="177"/>
      <c r="S6" s="177"/>
      <c r="T6" s="177"/>
      <c r="U6" s="177"/>
      <c r="V6" s="177"/>
      <c r="W6" s="177"/>
      <c r="X6" s="177"/>
      <c r="Y6" s="177"/>
      <c r="Z6" s="177"/>
    </row>
    <row r="7" spans="1:26" x14ac:dyDescent="0.5">
      <c r="A7" s="177"/>
      <c r="B7" s="180" t="s">
        <v>3</v>
      </c>
      <c r="C7" s="177"/>
      <c r="D7" s="177"/>
      <c r="E7" s="177"/>
      <c r="F7" s="177"/>
      <c r="G7" s="177"/>
      <c r="H7" s="177"/>
      <c r="I7" s="177"/>
      <c r="J7" s="177"/>
      <c r="K7" s="177"/>
      <c r="L7" s="177"/>
      <c r="M7" s="177"/>
      <c r="N7" s="177"/>
      <c r="O7" s="177"/>
      <c r="P7" s="177"/>
      <c r="Q7" s="177"/>
      <c r="R7" s="177"/>
      <c r="S7" s="177"/>
      <c r="T7" s="177"/>
      <c r="U7" s="177"/>
      <c r="V7" s="177"/>
      <c r="W7" s="177"/>
      <c r="X7" s="177"/>
      <c r="Y7" s="177"/>
      <c r="Z7" s="177"/>
    </row>
    <row r="8" spans="1:26" x14ac:dyDescent="0.5">
      <c r="A8" s="177"/>
      <c r="B8" s="180" t="s">
        <v>4</v>
      </c>
      <c r="C8" s="177"/>
      <c r="D8" s="177"/>
      <c r="E8" s="177"/>
      <c r="F8" s="177"/>
      <c r="G8" s="177"/>
      <c r="H8" s="177"/>
      <c r="I8" s="177"/>
      <c r="J8" s="177"/>
      <c r="K8" s="177"/>
      <c r="L8" s="177"/>
      <c r="M8" s="177"/>
      <c r="N8" s="177"/>
      <c r="O8" s="177"/>
      <c r="P8" s="177"/>
      <c r="Q8" s="177"/>
      <c r="R8" s="177"/>
      <c r="S8" s="177"/>
      <c r="T8" s="177"/>
      <c r="U8" s="177"/>
      <c r="V8" s="177"/>
      <c r="W8" s="177"/>
      <c r="X8" s="177"/>
      <c r="Y8" s="177"/>
      <c r="Z8" s="177"/>
    </row>
    <row r="9" spans="1:26" x14ac:dyDescent="0.5">
      <c r="A9" s="177"/>
      <c r="B9" s="180" t="s">
        <v>5</v>
      </c>
      <c r="C9" s="177"/>
      <c r="D9" s="177"/>
      <c r="E9" s="177"/>
      <c r="F9" s="177"/>
      <c r="G9" s="177"/>
      <c r="H9" s="177"/>
      <c r="I9" s="177"/>
      <c r="J9" s="177"/>
      <c r="K9" s="177"/>
      <c r="L9" s="177"/>
      <c r="M9" s="177"/>
      <c r="N9" s="177"/>
      <c r="O9" s="177"/>
      <c r="P9" s="177"/>
      <c r="Q9" s="177"/>
      <c r="R9" s="177"/>
      <c r="S9" s="177"/>
      <c r="T9" s="177"/>
      <c r="U9" s="177"/>
      <c r="V9" s="177"/>
      <c r="W9" s="177"/>
      <c r="X9" s="177"/>
      <c r="Y9" s="177"/>
      <c r="Z9" s="177"/>
    </row>
    <row r="10" spans="1:26" x14ac:dyDescent="0.5">
      <c r="A10" s="177"/>
      <c r="B10" s="180" t="s">
        <v>6</v>
      </c>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row>
    <row r="11" spans="1:26" x14ac:dyDescent="0.45">
      <c r="A11" s="177"/>
      <c r="B11" s="178"/>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row>
    <row r="12" spans="1:26" x14ac:dyDescent="0.45">
      <c r="A12" s="177"/>
      <c r="B12" s="178" t="s">
        <v>7</v>
      </c>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row>
    <row r="13" spans="1:26" x14ac:dyDescent="0.5">
      <c r="A13" s="177"/>
      <c r="B13" s="180" t="s">
        <v>8</v>
      </c>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row>
    <row r="14" spans="1:26" x14ac:dyDescent="0.5">
      <c r="A14" s="177"/>
      <c r="B14" s="180" t="s">
        <v>9</v>
      </c>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row>
    <row r="15" spans="1:26" x14ac:dyDescent="0.5">
      <c r="A15" s="177"/>
      <c r="B15" s="180" t="s">
        <v>10</v>
      </c>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row>
    <row r="16" spans="1:26" x14ac:dyDescent="0.5">
      <c r="A16" s="177"/>
      <c r="B16" s="180" t="s">
        <v>11</v>
      </c>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row>
    <row r="17" spans="1:26" x14ac:dyDescent="0.5">
      <c r="A17" s="177"/>
      <c r="B17" s="180" t="s">
        <v>12</v>
      </c>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row>
    <row r="18" spans="1:26" x14ac:dyDescent="0.45">
      <c r="A18" s="177"/>
      <c r="B18" s="178"/>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row>
    <row r="19" spans="1:26" x14ac:dyDescent="0.45">
      <c r="A19" s="177"/>
      <c r="B19" s="178" t="s">
        <v>13</v>
      </c>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row>
    <row r="20" spans="1:26" x14ac:dyDescent="0.5">
      <c r="A20" s="177"/>
      <c r="B20" s="180" t="s">
        <v>14</v>
      </c>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row>
    <row r="21" spans="1:26" x14ac:dyDescent="0.5">
      <c r="A21" s="177"/>
      <c r="B21" s="180" t="s">
        <v>15</v>
      </c>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row>
    <row r="22" spans="1:26" x14ac:dyDescent="0.5">
      <c r="A22" s="177"/>
      <c r="B22" s="180" t="s">
        <v>16</v>
      </c>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row>
    <row r="23" spans="1:26" x14ac:dyDescent="0.5">
      <c r="A23" s="177"/>
      <c r="B23" s="180" t="s">
        <v>17</v>
      </c>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row>
    <row r="24" spans="1:26" x14ac:dyDescent="0.5">
      <c r="A24" s="177"/>
      <c r="B24" s="180" t="s">
        <v>18</v>
      </c>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row>
    <row r="25" spans="1:26" x14ac:dyDescent="0.5">
      <c r="A25" s="177"/>
      <c r="B25" s="180" t="s">
        <v>19</v>
      </c>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row>
    <row r="26" spans="1:26" x14ac:dyDescent="0.5">
      <c r="A26" s="177"/>
      <c r="B26" s="180" t="s">
        <v>20</v>
      </c>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row>
    <row r="27" spans="1:26" x14ac:dyDescent="0.5">
      <c r="A27" s="177"/>
      <c r="B27" s="180" t="s">
        <v>21</v>
      </c>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row>
    <row r="28" spans="1:26" x14ac:dyDescent="0.5">
      <c r="A28" s="177"/>
      <c r="B28" s="180" t="s">
        <v>22</v>
      </c>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row>
    <row r="29" spans="1:26" x14ac:dyDescent="0.5">
      <c r="A29" s="177"/>
      <c r="B29" s="180" t="s">
        <v>23</v>
      </c>
      <c r="C29" s="177"/>
      <c r="D29" s="177"/>
      <c r="E29" s="177"/>
      <c r="F29" s="177"/>
      <c r="G29" s="177"/>
      <c r="H29" s="177"/>
      <c r="I29" s="177"/>
      <c r="J29" s="177"/>
      <c r="K29" s="177"/>
      <c r="L29" s="177"/>
      <c r="M29" s="177"/>
      <c r="N29" s="177"/>
      <c r="O29" s="177"/>
      <c r="P29" s="177"/>
      <c r="Q29" s="177"/>
      <c r="R29" s="177"/>
      <c r="S29" s="177"/>
      <c r="T29" s="177"/>
      <c r="U29" s="177"/>
      <c r="V29" s="177"/>
      <c r="W29" s="177"/>
      <c r="X29" s="177"/>
      <c r="Y29" s="177"/>
      <c r="Z29" s="177"/>
    </row>
    <row r="30" spans="1:26" x14ac:dyDescent="0.5">
      <c r="A30" s="177"/>
      <c r="B30" s="180" t="s">
        <v>24</v>
      </c>
      <c r="C30" s="177"/>
      <c r="D30" s="177"/>
      <c r="E30" s="177"/>
      <c r="F30" s="177"/>
      <c r="G30" s="177"/>
      <c r="H30" s="177"/>
      <c r="I30" s="177"/>
      <c r="J30" s="177"/>
      <c r="K30" s="177"/>
      <c r="L30" s="177"/>
      <c r="M30" s="177"/>
      <c r="N30" s="177"/>
      <c r="O30" s="177"/>
      <c r="P30" s="177"/>
      <c r="Q30" s="177"/>
      <c r="R30" s="177"/>
      <c r="S30" s="177"/>
      <c r="T30" s="177"/>
      <c r="U30" s="177"/>
      <c r="V30" s="177"/>
      <c r="W30" s="177"/>
      <c r="X30" s="177"/>
      <c r="Y30" s="177"/>
      <c r="Z30" s="177"/>
    </row>
    <row r="31" spans="1:26" x14ac:dyDescent="0.45">
      <c r="A31" s="177"/>
      <c r="B31" s="178"/>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row>
    <row r="32" spans="1:26" x14ac:dyDescent="0.45">
      <c r="A32" s="177"/>
      <c r="B32" s="178" t="s">
        <v>25</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row>
    <row r="33" spans="1:26" x14ac:dyDescent="0.45">
      <c r="A33" s="177"/>
      <c r="B33" s="178"/>
      <c r="C33" s="177"/>
      <c r="D33" s="177"/>
      <c r="E33" s="177"/>
      <c r="F33" s="177"/>
      <c r="G33" s="177"/>
      <c r="H33" s="177"/>
      <c r="I33" s="177"/>
      <c r="J33" s="177"/>
      <c r="K33" s="177"/>
      <c r="L33" s="177"/>
      <c r="M33" s="177"/>
      <c r="N33" s="177"/>
      <c r="O33" s="177"/>
      <c r="P33" s="177"/>
      <c r="Q33" s="177"/>
      <c r="R33" s="177"/>
      <c r="S33" s="177"/>
      <c r="T33" s="177"/>
      <c r="U33" s="177"/>
      <c r="V33" s="177"/>
      <c r="W33" s="177"/>
      <c r="X33" s="177"/>
      <c r="Y33" s="177"/>
      <c r="Z33" s="177"/>
    </row>
    <row r="34" spans="1:26" x14ac:dyDescent="0.45">
      <c r="A34" s="177"/>
      <c r="B34" s="181" t="s">
        <v>26</v>
      </c>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row>
    <row r="35" spans="1:26" x14ac:dyDescent="0.45">
      <c r="A35" s="177"/>
      <c r="B35" s="181" t="s">
        <v>27</v>
      </c>
      <c r="C35" s="177"/>
      <c r="D35" s="177"/>
      <c r="E35" s="177"/>
      <c r="F35" s="177"/>
      <c r="G35" s="177"/>
      <c r="H35" s="177"/>
      <c r="I35" s="177"/>
      <c r="J35" s="177"/>
      <c r="K35" s="177"/>
      <c r="L35" s="177"/>
      <c r="M35" s="177"/>
      <c r="N35" s="177"/>
      <c r="O35" s="177"/>
      <c r="P35" s="177"/>
      <c r="Q35" s="177"/>
      <c r="R35" s="177"/>
      <c r="S35" s="177"/>
      <c r="T35" s="177"/>
      <c r="U35" s="177"/>
      <c r="V35" s="177"/>
      <c r="W35" s="177"/>
      <c r="X35" s="177"/>
      <c r="Y35" s="177"/>
      <c r="Z35" s="177"/>
    </row>
    <row r="36" spans="1:26" x14ac:dyDescent="0.45">
      <c r="A36" s="177"/>
      <c r="B36" s="181" t="s">
        <v>28</v>
      </c>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row>
    <row r="37" spans="1:26" x14ac:dyDescent="0.45">
      <c r="A37" s="177"/>
      <c r="B37" s="181" t="s">
        <v>29</v>
      </c>
      <c r="C37" s="177"/>
      <c r="D37" s="177"/>
      <c r="E37" s="177"/>
      <c r="F37" s="177"/>
      <c r="G37" s="177"/>
      <c r="H37" s="177"/>
      <c r="I37" s="177"/>
      <c r="J37" s="177"/>
      <c r="K37" s="177"/>
      <c r="L37" s="177"/>
      <c r="M37" s="177"/>
      <c r="N37" s="177"/>
      <c r="O37" s="177"/>
      <c r="P37" s="177"/>
      <c r="Q37" s="177"/>
      <c r="R37" s="177"/>
      <c r="S37" s="177"/>
      <c r="T37" s="177"/>
      <c r="U37" s="177"/>
      <c r="V37" s="177"/>
      <c r="W37" s="177"/>
      <c r="X37" s="177"/>
      <c r="Y37" s="177"/>
      <c r="Z37" s="177"/>
    </row>
    <row r="38" spans="1:26" x14ac:dyDescent="0.45">
      <c r="A38" s="177"/>
      <c r="B38" s="181" t="s">
        <v>30</v>
      </c>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row>
    <row r="39" spans="1:26" x14ac:dyDescent="0.45">
      <c r="A39" s="177"/>
      <c r="B39" s="181" t="s">
        <v>31</v>
      </c>
      <c r="C39" s="177"/>
      <c r="D39" s="177"/>
      <c r="E39" s="177"/>
      <c r="F39" s="177"/>
      <c r="G39" s="177"/>
      <c r="H39" s="177"/>
      <c r="I39" s="177"/>
      <c r="J39" s="177"/>
      <c r="K39" s="177"/>
      <c r="L39" s="177"/>
      <c r="M39" s="177"/>
      <c r="N39" s="177"/>
      <c r="O39" s="177"/>
      <c r="P39" s="177"/>
      <c r="Q39" s="177"/>
      <c r="R39" s="177"/>
      <c r="S39" s="177"/>
      <c r="T39" s="177"/>
      <c r="U39" s="177"/>
      <c r="V39" s="177"/>
      <c r="W39" s="177"/>
      <c r="X39" s="177"/>
      <c r="Y39" s="177"/>
      <c r="Z39" s="177"/>
    </row>
    <row r="40" spans="1:26" x14ac:dyDescent="0.45">
      <c r="A40" s="177"/>
      <c r="B40" s="181" t="s">
        <v>32</v>
      </c>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row>
    <row r="41" spans="1:26" x14ac:dyDescent="0.45">
      <c r="A41" s="177"/>
      <c r="B41" s="181" t="s">
        <v>33</v>
      </c>
      <c r="C41" s="177"/>
      <c r="D41" s="177"/>
      <c r="E41" s="177"/>
      <c r="F41" s="177"/>
      <c r="G41" s="177"/>
      <c r="H41" s="177"/>
      <c r="I41" s="177"/>
      <c r="J41" s="177"/>
      <c r="K41" s="177"/>
      <c r="L41" s="177"/>
      <c r="M41" s="177"/>
      <c r="N41" s="177"/>
      <c r="O41" s="177"/>
      <c r="P41" s="177"/>
      <c r="Q41" s="177"/>
      <c r="R41" s="177"/>
      <c r="S41" s="177"/>
      <c r="T41" s="177"/>
      <c r="U41" s="177"/>
      <c r="V41" s="177"/>
      <c r="W41" s="177"/>
      <c r="X41" s="177"/>
      <c r="Y41" s="177"/>
      <c r="Z41" s="177"/>
    </row>
    <row r="42" spans="1:26" x14ac:dyDescent="0.45">
      <c r="A42" s="177"/>
      <c r="B42" s="181" t="s">
        <v>34</v>
      </c>
      <c r="C42" s="177"/>
      <c r="D42" s="177"/>
      <c r="E42" s="177"/>
      <c r="F42" s="177"/>
      <c r="G42" s="177"/>
      <c r="H42" s="177"/>
      <c r="I42" s="177"/>
      <c r="J42" s="177"/>
      <c r="K42" s="177"/>
      <c r="L42" s="177"/>
      <c r="M42" s="177"/>
      <c r="N42" s="177"/>
      <c r="O42" s="177"/>
      <c r="P42" s="177"/>
      <c r="Q42" s="177"/>
      <c r="R42" s="177"/>
      <c r="S42" s="177"/>
      <c r="T42" s="177"/>
      <c r="U42" s="177"/>
      <c r="V42" s="177"/>
      <c r="W42" s="177"/>
      <c r="X42" s="177"/>
      <c r="Y42" s="177"/>
      <c r="Z42" s="177"/>
    </row>
    <row r="43" spans="1:26" x14ac:dyDescent="0.45">
      <c r="A43" s="177"/>
      <c r="B43" s="181" t="s">
        <v>35</v>
      </c>
      <c r="C43" s="177"/>
      <c r="D43" s="177"/>
      <c r="E43" s="177"/>
      <c r="F43" s="177"/>
      <c r="G43" s="177"/>
      <c r="H43" s="177"/>
      <c r="I43" s="177"/>
      <c r="J43" s="177"/>
      <c r="K43" s="177"/>
      <c r="L43" s="177"/>
      <c r="M43" s="177"/>
      <c r="N43" s="177"/>
      <c r="O43" s="177"/>
      <c r="P43" s="177"/>
      <c r="Q43" s="177"/>
      <c r="R43" s="177"/>
      <c r="S43" s="177"/>
      <c r="T43" s="177"/>
      <c r="U43" s="177"/>
      <c r="V43" s="177"/>
      <c r="W43" s="177"/>
      <c r="X43" s="177"/>
      <c r="Y43" s="177"/>
      <c r="Z43" s="177"/>
    </row>
    <row r="44" spans="1:26" x14ac:dyDescent="0.45">
      <c r="A44" s="177"/>
      <c r="B44" s="181" t="s">
        <v>36</v>
      </c>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row>
    <row r="45" spans="1:26" x14ac:dyDescent="0.45">
      <c r="A45" s="177"/>
      <c r="B45" s="181" t="s">
        <v>37</v>
      </c>
      <c r="C45" s="177"/>
      <c r="D45" s="177"/>
      <c r="E45" s="177"/>
      <c r="F45" s="177"/>
      <c r="G45" s="177"/>
      <c r="H45" s="177"/>
      <c r="I45" s="177"/>
      <c r="J45" s="177"/>
      <c r="K45" s="177"/>
      <c r="L45" s="177"/>
      <c r="M45" s="177"/>
      <c r="N45" s="177"/>
      <c r="O45" s="177"/>
      <c r="P45" s="177"/>
      <c r="Q45" s="177"/>
      <c r="R45" s="177"/>
      <c r="S45" s="177"/>
      <c r="T45" s="177"/>
      <c r="U45" s="177"/>
      <c r="V45" s="177"/>
      <c r="W45" s="177"/>
      <c r="X45" s="177"/>
      <c r="Y45" s="177"/>
      <c r="Z45" s="177"/>
    </row>
    <row r="46" spans="1:26" x14ac:dyDescent="0.45">
      <c r="A46" s="177"/>
      <c r="B46" s="181" t="s">
        <v>38</v>
      </c>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row>
    <row r="47" spans="1:26" x14ac:dyDescent="0.45">
      <c r="A47" s="177"/>
      <c r="B47" s="178"/>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row>
    <row r="48" spans="1:26" x14ac:dyDescent="0.45">
      <c r="A48" s="177"/>
      <c r="B48" s="178"/>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row>
    <row r="49" spans="1:26" x14ac:dyDescent="0.45">
      <c r="A49" s="177"/>
      <c r="B49" s="178"/>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row>
    <row r="50" spans="1:26" x14ac:dyDescent="0.45">
      <c r="A50" s="177"/>
      <c r="B50" s="178"/>
      <c r="C50" s="177"/>
      <c r="D50" s="177"/>
      <c r="E50" s="177"/>
      <c r="F50" s="177"/>
      <c r="G50" s="177"/>
      <c r="H50" s="177"/>
      <c r="I50" s="177"/>
      <c r="J50" s="177"/>
      <c r="K50" s="177"/>
      <c r="L50" s="177"/>
      <c r="M50" s="177"/>
      <c r="N50" s="177"/>
      <c r="O50" s="177"/>
      <c r="P50" s="177"/>
      <c r="Q50" s="177"/>
      <c r="R50" s="177"/>
      <c r="S50" s="177"/>
      <c r="T50" s="177"/>
      <c r="U50" s="177"/>
      <c r="V50" s="177"/>
      <c r="W50" s="177"/>
      <c r="X50" s="177"/>
      <c r="Y50" s="177"/>
      <c r="Z50" s="177"/>
    </row>
    <row r="51" spans="1:26" x14ac:dyDescent="0.45">
      <c r="A51" s="177"/>
      <c r="B51" s="178"/>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row>
    <row r="52" spans="1:26" x14ac:dyDescent="0.45">
      <c r="A52" s="177"/>
      <c r="B52" s="178"/>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row>
    <row r="53" spans="1:26" x14ac:dyDescent="0.45">
      <c r="A53" s="177"/>
      <c r="B53" s="178"/>
      <c r="C53" s="177"/>
      <c r="D53" s="177"/>
      <c r="E53" s="177"/>
      <c r="F53" s="177"/>
      <c r="G53" s="177"/>
      <c r="H53" s="177"/>
      <c r="I53" s="177"/>
      <c r="J53" s="177"/>
      <c r="K53" s="177"/>
      <c r="L53" s="177"/>
      <c r="M53" s="177"/>
      <c r="N53" s="177"/>
      <c r="O53" s="177"/>
      <c r="P53" s="177"/>
      <c r="Q53" s="177"/>
      <c r="R53" s="177"/>
      <c r="S53" s="177"/>
      <c r="T53" s="177"/>
      <c r="U53" s="177"/>
      <c r="V53" s="177"/>
      <c r="W53" s="177"/>
      <c r="X53" s="177"/>
      <c r="Y53" s="177"/>
      <c r="Z53" s="177"/>
    </row>
    <row r="54" spans="1:26" x14ac:dyDescent="0.45">
      <c r="A54" s="177"/>
      <c r="B54" s="178"/>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row>
    <row r="55" spans="1:26" x14ac:dyDescent="0.45">
      <c r="A55" s="177"/>
      <c r="B55" s="178"/>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row>
    <row r="56" spans="1:26" x14ac:dyDescent="0.45">
      <c r="A56" s="177"/>
      <c r="B56" s="178"/>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row>
    <row r="57" spans="1:26" x14ac:dyDescent="0.45">
      <c r="A57" s="177"/>
      <c r="B57" s="178"/>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7"/>
    </row>
    <row r="58" spans="1:26" x14ac:dyDescent="0.45">
      <c r="A58" s="177"/>
      <c r="B58" s="178"/>
      <c r="C58" s="177"/>
      <c r="D58" s="177"/>
      <c r="E58" s="177"/>
      <c r="F58" s="177"/>
      <c r="G58" s="177"/>
      <c r="H58" s="177"/>
      <c r="I58" s="177"/>
      <c r="J58" s="177"/>
      <c r="K58" s="177"/>
      <c r="L58" s="177"/>
      <c r="M58" s="177"/>
      <c r="N58" s="177"/>
      <c r="O58" s="177"/>
      <c r="P58" s="177"/>
      <c r="Q58" s="177"/>
      <c r="R58" s="177"/>
      <c r="S58" s="177"/>
      <c r="T58" s="177"/>
      <c r="U58" s="177"/>
      <c r="V58" s="177"/>
      <c r="W58" s="177"/>
      <c r="X58" s="177"/>
      <c r="Y58" s="177"/>
      <c r="Z58" s="177"/>
    </row>
    <row r="59" spans="1:26" x14ac:dyDescent="0.45">
      <c r="A59" s="177"/>
      <c r="B59" s="178"/>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row>
  </sheetData>
  <mergeCells count="1">
    <mergeCell ref="B3:G3"/>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Q15"/>
  <sheetViews>
    <sheetView workbookViewId="0">
      <selection activeCell="C18" sqref="C18"/>
    </sheetView>
  </sheetViews>
  <sheetFormatPr defaultColWidth="8.83984375" defaultRowHeight="14.4" x14ac:dyDescent="0.55000000000000004"/>
  <cols>
    <col min="1" max="1" width="4.68359375" customWidth="1"/>
    <col min="2" max="2" width="16.26171875" customWidth="1"/>
    <col min="3" max="10" width="10.41796875" customWidth="1"/>
  </cols>
  <sheetData>
    <row r="1" spans="2:17" ht="14.7" thickBot="1" x14ac:dyDescent="0.6"/>
    <row r="2" spans="2:17" x14ac:dyDescent="0.55000000000000004">
      <c r="B2" s="443" t="s">
        <v>9</v>
      </c>
      <c r="C2" s="444"/>
      <c r="D2" s="444"/>
      <c r="E2" s="444"/>
      <c r="F2" s="445"/>
    </row>
    <row r="3" spans="2:17" ht="14.7" thickBot="1" x14ac:dyDescent="0.6">
      <c r="B3" s="446"/>
      <c r="C3" s="447"/>
      <c r="D3" s="447"/>
      <c r="E3" s="447"/>
      <c r="F3" s="448"/>
    </row>
    <row r="4" spans="2:17" ht="20.100000000000001" thickBot="1" x14ac:dyDescent="0.6">
      <c r="B4" s="313" t="s">
        <v>40</v>
      </c>
      <c r="C4" s="492" t="str">
        <f>[1]Guidance!C3:F3</f>
        <v>TS0002</v>
      </c>
      <c r="D4" s="493"/>
      <c r="E4" s="493"/>
      <c r="F4" s="494"/>
      <c r="G4" s="8"/>
      <c r="N4" s="4"/>
    </row>
    <row r="5" spans="2:17" ht="39.6" customHeight="1" thickBot="1" x14ac:dyDescent="0.6">
      <c r="B5" s="2" t="s">
        <v>42</v>
      </c>
      <c r="C5" s="468" t="s">
        <v>421</v>
      </c>
      <c r="D5" s="495"/>
      <c r="E5" s="495"/>
      <c r="F5" s="469"/>
      <c r="G5" s="8"/>
      <c r="N5" s="4"/>
    </row>
    <row r="6" spans="2:17" ht="14.7" thickBot="1" x14ac:dyDescent="0.6">
      <c r="B6" s="38"/>
      <c r="C6" s="8"/>
      <c r="D6" s="8"/>
      <c r="E6" s="8"/>
      <c r="F6" s="8"/>
      <c r="G6" s="8"/>
      <c r="H6" s="4"/>
      <c r="P6" s="4"/>
    </row>
    <row r="7" spans="2:17" ht="14.7" thickBot="1" x14ac:dyDescent="0.6">
      <c r="C7" s="496" t="s">
        <v>130</v>
      </c>
      <c r="D7" s="497"/>
      <c r="E7" s="497"/>
      <c r="F7" s="498"/>
      <c r="G7" s="496" t="s">
        <v>131</v>
      </c>
      <c r="H7" s="497"/>
      <c r="I7" s="497"/>
      <c r="J7" s="498"/>
      <c r="K7" s="8"/>
      <c r="L7" s="8"/>
      <c r="M7" s="8"/>
      <c r="N7" s="8"/>
      <c r="O7" s="8"/>
      <c r="P7" s="8"/>
      <c r="Q7" s="4"/>
    </row>
    <row r="8" spans="2:17" ht="14.7" thickBot="1" x14ac:dyDescent="0.6">
      <c r="B8" s="326" t="s">
        <v>109</v>
      </c>
      <c r="C8" s="327">
        <v>2016</v>
      </c>
      <c r="D8" s="327">
        <v>2017</v>
      </c>
      <c r="E8" s="327">
        <v>2018</v>
      </c>
      <c r="F8" s="327" t="s">
        <v>132</v>
      </c>
      <c r="G8" s="327">
        <v>2016</v>
      </c>
      <c r="H8" s="327">
        <v>2017</v>
      </c>
      <c r="I8" s="327">
        <v>2018</v>
      </c>
      <c r="J8" s="327" t="s">
        <v>132</v>
      </c>
    </row>
    <row r="9" spans="2:17" ht="14.7" thickBot="1" x14ac:dyDescent="0.6">
      <c r="B9" s="328" t="s">
        <v>444</v>
      </c>
      <c r="C9" s="381" t="s">
        <v>692</v>
      </c>
      <c r="D9" s="381" t="s">
        <v>692</v>
      </c>
      <c r="E9" s="381" t="s">
        <v>692</v>
      </c>
      <c r="F9" s="381" t="s">
        <v>692</v>
      </c>
      <c r="G9" s="381" t="s">
        <v>692</v>
      </c>
      <c r="H9" s="381" t="s">
        <v>692</v>
      </c>
      <c r="I9" s="381" t="s">
        <v>692</v>
      </c>
      <c r="J9" s="381" t="s">
        <v>692</v>
      </c>
    </row>
    <row r="10" spans="2:17" x14ac:dyDescent="0.55000000000000004">
      <c r="B10" s="329" t="s">
        <v>445</v>
      </c>
      <c r="C10" s="381" t="s">
        <v>692</v>
      </c>
      <c r="D10" s="381" t="s">
        <v>692</v>
      </c>
      <c r="E10" s="381" t="s">
        <v>692</v>
      </c>
      <c r="F10" s="381" t="s">
        <v>692</v>
      </c>
      <c r="G10" s="381" t="s">
        <v>692</v>
      </c>
      <c r="H10" s="381" t="s">
        <v>692</v>
      </c>
      <c r="I10" s="381" t="s">
        <v>692</v>
      </c>
      <c r="J10" s="381" t="s">
        <v>692</v>
      </c>
    </row>
    <row r="11" spans="2:17" x14ac:dyDescent="0.55000000000000004">
      <c r="B11" s="188"/>
      <c r="C11" s="186"/>
      <c r="D11" s="187"/>
      <c r="E11" s="186"/>
      <c r="F11" s="186"/>
      <c r="G11" s="186"/>
      <c r="H11" s="187"/>
      <c r="I11" s="186"/>
      <c r="J11" s="186"/>
    </row>
    <row r="12" spans="2:17" x14ac:dyDescent="0.55000000000000004">
      <c r="B12" s="188"/>
      <c r="C12" s="186"/>
      <c r="D12" s="186"/>
      <c r="E12" s="186"/>
      <c r="F12" s="186"/>
      <c r="G12" s="186"/>
      <c r="H12" s="186"/>
      <c r="I12" s="186"/>
      <c r="J12" s="186"/>
    </row>
    <row r="13" spans="2:17" ht="14.7" thickBot="1" x14ac:dyDescent="0.6">
      <c r="B13" s="189"/>
      <c r="C13" s="190"/>
      <c r="D13" s="190"/>
      <c r="E13" s="190"/>
      <c r="F13" s="190"/>
      <c r="G13" s="190"/>
      <c r="H13" s="190"/>
      <c r="I13" s="190"/>
      <c r="J13" s="190"/>
    </row>
    <row r="15" spans="2:17" x14ac:dyDescent="0.55000000000000004">
      <c r="P15" s="4"/>
    </row>
  </sheetData>
  <mergeCells count="5">
    <mergeCell ref="B2:F3"/>
    <mergeCell ref="C4:F4"/>
    <mergeCell ref="C5:F5"/>
    <mergeCell ref="C7:F7"/>
    <mergeCell ref="G7:J7"/>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Z61"/>
  <sheetViews>
    <sheetView topLeftCell="W1" zoomScale="70" zoomScaleNormal="70" zoomScalePageLayoutView="70" workbookViewId="0">
      <selection activeCell="W23" sqref="W23"/>
    </sheetView>
  </sheetViews>
  <sheetFormatPr defaultColWidth="8.68359375" defaultRowHeight="13.8" x14ac:dyDescent="0.45"/>
  <cols>
    <col min="1" max="1" width="8.68359375" style="115" customWidth="1"/>
    <col min="2" max="5" width="20.68359375" style="115" customWidth="1"/>
    <col min="6" max="38" width="15.68359375" style="115" customWidth="1"/>
    <col min="39" max="16384" width="8.68359375" style="115"/>
  </cols>
  <sheetData>
    <row r="1" spans="1:78" s="114" customFormat="1" ht="15" customHeight="1" x14ac:dyDescent="0.45">
      <c r="B1" s="130" t="s">
        <v>127</v>
      </c>
    </row>
    <row r="2" spans="1:78" ht="15" customHeight="1" thickBot="1" x14ac:dyDescent="0.5">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row>
    <row r="3" spans="1:78" ht="20.25" customHeight="1" thickBot="1" x14ac:dyDescent="0.5">
      <c r="A3" s="114"/>
      <c r="B3" s="502" t="s">
        <v>10</v>
      </c>
      <c r="C3" s="503"/>
      <c r="D3" s="504"/>
      <c r="E3" s="138"/>
      <c r="F3" s="138"/>
      <c r="G3" s="138"/>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row>
    <row r="4" spans="1:78" ht="14.25" customHeight="1" x14ac:dyDescent="0.45">
      <c r="A4" s="114"/>
      <c r="B4" s="139" t="s">
        <v>40</v>
      </c>
      <c r="C4" s="505" t="s">
        <v>41</v>
      </c>
      <c r="D4" s="506"/>
      <c r="E4" s="135"/>
      <c r="F4" s="116" t="s">
        <v>133</v>
      </c>
      <c r="G4" s="135"/>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row>
    <row r="5" spans="1:78" ht="14.25" customHeight="1" thickBot="1" x14ac:dyDescent="0.5">
      <c r="A5" s="114"/>
      <c r="B5" s="140" t="s">
        <v>42</v>
      </c>
      <c r="C5" s="507"/>
      <c r="D5" s="508"/>
      <c r="E5" s="135"/>
      <c r="F5" s="141" t="s">
        <v>134</v>
      </c>
      <c r="G5" s="135"/>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row>
    <row r="6" spans="1:78" ht="14.1" thickBot="1" x14ac:dyDescent="0.5">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row>
    <row r="7" spans="1:78" ht="15.75" customHeight="1" thickBot="1" x14ac:dyDescent="0.5">
      <c r="A7" s="114"/>
      <c r="B7" s="499" t="s">
        <v>135</v>
      </c>
      <c r="C7" s="500"/>
      <c r="D7" s="500"/>
      <c r="E7" s="499" t="s">
        <v>136</v>
      </c>
      <c r="F7" s="500"/>
      <c r="G7" s="500"/>
      <c r="H7" s="500"/>
      <c r="I7" s="499" t="s">
        <v>137</v>
      </c>
      <c r="J7" s="500"/>
      <c r="K7" s="500"/>
      <c r="L7" s="500"/>
      <c r="M7" s="500"/>
      <c r="N7" s="500"/>
      <c r="O7" s="499" t="s">
        <v>138</v>
      </c>
      <c r="P7" s="500"/>
      <c r="Q7" s="500"/>
      <c r="R7" s="500"/>
      <c r="S7" s="500"/>
      <c r="T7" s="500"/>
      <c r="U7" s="499" t="s">
        <v>139</v>
      </c>
      <c r="V7" s="500"/>
      <c r="W7" s="500"/>
      <c r="X7" s="500"/>
      <c r="Y7" s="500"/>
      <c r="Z7" s="500"/>
      <c r="AA7" s="499" t="s">
        <v>140</v>
      </c>
      <c r="AB7" s="500"/>
      <c r="AC7" s="500"/>
      <c r="AD7" s="500"/>
      <c r="AE7" s="499" t="s">
        <v>141</v>
      </c>
      <c r="AF7" s="500"/>
      <c r="AG7" s="500"/>
      <c r="AH7" s="500"/>
      <c r="AI7" s="500"/>
      <c r="AJ7" s="500"/>
      <c r="AK7" s="500"/>
      <c r="AL7" s="501"/>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row>
    <row r="8" spans="1:78" s="147" customFormat="1" ht="56.4" x14ac:dyDescent="0.45">
      <c r="A8" s="142"/>
      <c r="B8" s="143" t="s">
        <v>109</v>
      </c>
      <c r="C8" s="144" t="s">
        <v>142</v>
      </c>
      <c r="D8" s="144" t="s">
        <v>143</v>
      </c>
      <c r="E8" s="144" t="s">
        <v>144</v>
      </c>
      <c r="F8" s="144" t="s">
        <v>145</v>
      </c>
      <c r="G8" s="144" t="s">
        <v>146</v>
      </c>
      <c r="H8" s="144" t="s">
        <v>147</v>
      </c>
      <c r="I8" s="144" t="s">
        <v>148</v>
      </c>
      <c r="J8" s="144" t="s">
        <v>149</v>
      </c>
      <c r="K8" s="144" t="s">
        <v>150</v>
      </c>
      <c r="L8" s="144" t="s">
        <v>151</v>
      </c>
      <c r="M8" s="144" t="s">
        <v>152</v>
      </c>
      <c r="N8" s="144" t="s">
        <v>153</v>
      </c>
      <c r="O8" s="144" t="s">
        <v>154</v>
      </c>
      <c r="P8" s="144" t="s">
        <v>155</v>
      </c>
      <c r="Q8" s="144" t="s">
        <v>156</v>
      </c>
      <c r="R8" s="144" t="s">
        <v>157</v>
      </c>
      <c r="S8" s="145" t="s">
        <v>158</v>
      </c>
      <c r="T8" s="144" t="s">
        <v>159</v>
      </c>
      <c r="U8" s="144" t="s">
        <v>160</v>
      </c>
      <c r="V8" s="144" t="s">
        <v>161</v>
      </c>
      <c r="W8" s="144" t="s">
        <v>162</v>
      </c>
      <c r="X8" s="144" t="s">
        <v>163</v>
      </c>
      <c r="Y8" s="144" t="s">
        <v>164</v>
      </c>
      <c r="Z8" s="144" t="s">
        <v>165</v>
      </c>
      <c r="AA8" s="144" t="s">
        <v>166</v>
      </c>
      <c r="AB8" s="144" t="s">
        <v>167</v>
      </c>
      <c r="AC8" s="144" t="s">
        <v>168</v>
      </c>
      <c r="AD8" s="144" t="s">
        <v>169</v>
      </c>
      <c r="AE8" s="144" t="s">
        <v>170</v>
      </c>
      <c r="AF8" s="144" t="s">
        <v>171</v>
      </c>
      <c r="AG8" s="144" t="s">
        <v>172</v>
      </c>
      <c r="AH8" s="144" t="s">
        <v>173</v>
      </c>
      <c r="AI8" s="144" t="s">
        <v>174</v>
      </c>
      <c r="AJ8" s="144" t="s">
        <v>175</v>
      </c>
      <c r="AK8" s="144" t="s">
        <v>176</v>
      </c>
      <c r="AL8" s="146" t="s">
        <v>177</v>
      </c>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row>
    <row r="9" spans="1:78" s="151" customFormat="1" ht="14.1" x14ac:dyDescent="0.5">
      <c r="A9" s="148"/>
      <c r="B9" s="149" t="s">
        <v>413</v>
      </c>
      <c r="C9" s="149" t="s">
        <v>413</v>
      </c>
      <c r="D9" s="149" t="s">
        <v>413</v>
      </c>
      <c r="E9" s="149" t="s">
        <v>413</v>
      </c>
      <c r="F9" s="149" t="s">
        <v>413</v>
      </c>
      <c r="G9" s="149" t="s">
        <v>413</v>
      </c>
      <c r="H9" s="149" t="s">
        <v>413</v>
      </c>
      <c r="I9" s="149" t="s">
        <v>413</v>
      </c>
      <c r="J9" s="149" t="s">
        <v>413</v>
      </c>
      <c r="K9" s="149" t="s">
        <v>413</v>
      </c>
      <c r="L9" s="149" t="s">
        <v>413</v>
      </c>
      <c r="M9" s="149" t="s">
        <v>413</v>
      </c>
      <c r="N9" s="149" t="s">
        <v>413</v>
      </c>
      <c r="O9" s="149" t="s">
        <v>413</v>
      </c>
      <c r="P9" s="149" t="s">
        <v>413</v>
      </c>
      <c r="Q9" s="149" t="s">
        <v>413</v>
      </c>
      <c r="R9" s="149" t="s">
        <v>413</v>
      </c>
      <c r="S9" s="149" t="s">
        <v>413</v>
      </c>
      <c r="T9" s="149" t="s">
        <v>413</v>
      </c>
      <c r="U9" s="149" t="s">
        <v>413</v>
      </c>
      <c r="V9" s="149" t="s">
        <v>413</v>
      </c>
      <c r="W9" s="149" t="s">
        <v>413</v>
      </c>
      <c r="X9" s="149" t="s">
        <v>413</v>
      </c>
      <c r="Y9" s="149" t="s">
        <v>413</v>
      </c>
      <c r="Z9" s="149" t="s">
        <v>413</v>
      </c>
      <c r="AA9" s="149" t="s">
        <v>413</v>
      </c>
      <c r="AB9" s="149" t="s">
        <v>413</v>
      </c>
      <c r="AC9" s="149" t="s">
        <v>413</v>
      </c>
      <c r="AD9" s="149" t="s">
        <v>413</v>
      </c>
      <c r="AE9" s="149" t="s">
        <v>413</v>
      </c>
      <c r="AF9" s="149" t="s">
        <v>413</v>
      </c>
      <c r="AG9" s="149" t="s">
        <v>413</v>
      </c>
      <c r="AH9" s="149" t="s">
        <v>413</v>
      </c>
      <c r="AI9" s="149" t="s">
        <v>413</v>
      </c>
      <c r="AJ9" s="149" t="s">
        <v>413</v>
      </c>
      <c r="AK9" s="149" t="s">
        <v>413</v>
      </c>
      <c r="AL9" s="149" t="s">
        <v>413</v>
      </c>
      <c r="AM9" s="150"/>
      <c r="AN9" s="150"/>
      <c r="AO9" s="150"/>
      <c r="AP9" s="148"/>
      <c r="AQ9" s="148"/>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row>
    <row r="10" spans="1:78" x14ac:dyDescent="0.45">
      <c r="A10" s="114"/>
      <c r="B10" s="152"/>
      <c r="C10" s="153"/>
      <c r="D10" s="153"/>
      <c r="E10" s="153"/>
      <c r="F10" s="153"/>
      <c r="G10" s="153"/>
      <c r="H10" s="153"/>
      <c r="I10" s="153"/>
      <c r="J10" s="153"/>
      <c r="K10" s="153"/>
      <c r="L10" s="153"/>
      <c r="M10" s="153"/>
      <c r="N10" s="153"/>
      <c r="O10" s="153"/>
      <c r="P10" s="153"/>
      <c r="Q10" s="153"/>
      <c r="R10" s="153"/>
      <c r="S10" s="153"/>
      <c r="T10" s="153"/>
      <c r="U10" s="153"/>
      <c r="V10" s="153"/>
      <c r="W10" s="153"/>
      <c r="X10" s="153"/>
      <c r="Y10" s="153"/>
      <c r="Z10" s="154">
        <f t="shared" ref="Z10:Z19" si="0">U10-V10-W10+X10-Y10</f>
        <v>0</v>
      </c>
      <c r="AA10" s="153"/>
      <c r="AB10" s="153"/>
      <c r="AC10" s="155">
        <f t="shared" ref="AC10:AC19" si="1">Z10*AB10</f>
        <v>0</v>
      </c>
      <c r="AD10" s="153"/>
      <c r="AE10" s="153"/>
      <c r="AF10" s="156"/>
      <c r="AG10" s="156"/>
      <c r="AH10" s="156"/>
      <c r="AI10" s="156"/>
      <c r="AJ10" s="156"/>
      <c r="AK10" s="156"/>
      <c r="AL10" s="157"/>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row>
    <row r="11" spans="1:78" x14ac:dyDescent="0.45">
      <c r="A11" s="114"/>
      <c r="B11" s="152"/>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4">
        <f t="shared" si="0"/>
        <v>0</v>
      </c>
      <c r="AA11" s="153"/>
      <c r="AB11" s="153"/>
      <c r="AC11" s="155">
        <f t="shared" si="1"/>
        <v>0</v>
      </c>
      <c r="AD11" s="153"/>
      <c r="AE11" s="153"/>
      <c r="AF11" s="156"/>
      <c r="AG11" s="156"/>
      <c r="AH11" s="156"/>
      <c r="AI11" s="156"/>
      <c r="AJ11" s="156"/>
      <c r="AK11" s="156"/>
      <c r="AL11" s="157"/>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row>
    <row r="12" spans="1:78" x14ac:dyDescent="0.45">
      <c r="A12" s="114"/>
      <c r="B12" s="152"/>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4">
        <f t="shared" si="0"/>
        <v>0</v>
      </c>
      <c r="AA12" s="153"/>
      <c r="AB12" s="153"/>
      <c r="AC12" s="155">
        <f t="shared" si="1"/>
        <v>0</v>
      </c>
      <c r="AD12" s="153"/>
      <c r="AE12" s="153"/>
      <c r="AF12" s="156"/>
      <c r="AG12" s="156"/>
      <c r="AH12" s="156"/>
      <c r="AI12" s="156"/>
      <c r="AJ12" s="156"/>
      <c r="AK12" s="156"/>
      <c r="AL12" s="157"/>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row>
    <row r="13" spans="1:78" x14ac:dyDescent="0.45">
      <c r="A13" s="114"/>
      <c r="B13" s="152"/>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4">
        <f t="shared" si="0"/>
        <v>0</v>
      </c>
      <c r="AA13" s="153"/>
      <c r="AB13" s="153"/>
      <c r="AC13" s="155">
        <f t="shared" si="1"/>
        <v>0</v>
      </c>
      <c r="AD13" s="153"/>
      <c r="AE13" s="153"/>
      <c r="AF13" s="156"/>
      <c r="AG13" s="156"/>
      <c r="AH13" s="156"/>
      <c r="AI13" s="156"/>
      <c r="AJ13" s="156"/>
      <c r="AK13" s="156"/>
      <c r="AL13" s="157"/>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row>
    <row r="14" spans="1:78" x14ac:dyDescent="0.45">
      <c r="A14" s="114"/>
      <c r="B14" s="152"/>
      <c r="C14" s="153"/>
      <c r="D14" s="153"/>
      <c r="E14" s="153"/>
      <c r="F14" s="153"/>
      <c r="G14" s="153"/>
      <c r="H14" s="153"/>
      <c r="I14" s="153"/>
      <c r="J14" s="153"/>
      <c r="K14" s="153"/>
      <c r="L14" s="153"/>
      <c r="M14" s="153"/>
      <c r="N14" s="153"/>
      <c r="O14" s="153"/>
      <c r="P14" s="153"/>
      <c r="Q14" s="153"/>
      <c r="R14" s="153"/>
      <c r="S14" s="153"/>
      <c r="T14" s="153"/>
      <c r="U14" s="153"/>
      <c r="V14" s="153"/>
      <c r="W14" s="153"/>
      <c r="X14" s="153"/>
      <c r="Y14" s="153"/>
      <c r="Z14" s="154">
        <f t="shared" si="0"/>
        <v>0</v>
      </c>
      <c r="AA14" s="153"/>
      <c r="AB14" s="153"/>
      <c r="AC14" s="155">
        <f t="shared" si="1"/>
        <v>0</v>
      </c>
      <c r="AD14" s="153"/>
      <c r="AE14" s="153"/>
      <c r="AF14" s="156"/>
      <c r="AG14" s="156"/>
      <c r="AH14" s="156"/>
      <c r="AI14" s="156"/>
      <c r="AJ14" s="156"/>
      <c r="AK14" s="156"/>
      <c r="AL14" s="157"/>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row>
    <row r="15" spans="1:78" x14ac:dyDescent="0.45">
      <c r="A15" s="114"/>
      <c r="B15" s="152"/>
      <c r="C15" s="153"/>
      <c r="D15" s="153"/>
      <c r="E15" s="153"/>
      <c r="F15" s="153"/>
      <c r="G15" s="153"/>
      <c r="H15" s="153"/>
      <c r="I15" s="153"/>
      <c r="J15" s="153"/>
      <c r="K15" s="153"/>
      <c r="L15" s="153"/>
      <c r="M15" s="153"/>
      <c r="N15" s="153"/>
      <c r="O15" s="153"/>
      <c r="P15" s="153"/>
      <c r="Q15" s="153"/>
      <c r="R15" s="153"/>
      <c r="S15" s="153"/>
      <c r="T15" s="153"/>
      <c r="U15" s="153"/>
      <c r="V15" s="153"/>
      <c r="W15" s="153"/>
      <c r="X15" s="153"/>
      <c r="Y15" s="153"/>
      <c r="Z15" s="154">
        <f t="shared" si="0"/>
        <v>0</v>
      </c>
      <c r="AA15" s="153"/>
      <c r="AB15" s="153"/>
      <c r="AC15" s="155">
        <f t="shared" si="1"/>
        <v>0</v>
      </c>
      <c r="AD15" s="153"/>
      <c r="AE15" s="153"/>
      <c r="AF15" s="156"/>
      <c r="AG15" s="156"/>
      <c r="AH15" s="156"/>
      <c r="AI15" s="156"/>
      <c r="AJ15" s="156"/>
      <c r="AK15" s="156"/>
      <c r="AL15" s="157"/>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row>
    <row r="16" spans="1:78" x14ac:dyDescent="0.45">
      <c r="A16" s="114"/>
      <c r="B16" s="152"/>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4">
        <f t="shared" si="0"/>
        <v>0</v>
      </c>
      <c r="AA16" s="153"/>
      <c r="AB16" s="153"/>
      <c r="AC16" s="155">
        <f t="shared" si="1"/>
        <v>0</v>
      </c>
      <c r="AD16" s="153"/>
      <c r="AE16" s="153"/>
      <c r="AF16" s="156"/>
      <c r="AG16" s="156"/>
      <c r="AH16" s="156"/>
      <c r="AI16" s="156"/>
      <c r="AJ16" s="156"/>
      <c r="AK16" s="156"/>
      <c r="AL16" s="157"/>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row>
    <row r="17" spans="1:78" x14ac:dyDescent="0.45">
      <c r="A17" s="114"/>
      <c r="B17" s="152"/>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4">
        <f t="shared" si="0"/>
        <v>0</v>
      </c>
      <c r="AA17" s="153"/>
      <c r="AB17" s="153"/>
      <c r="AC17" s="155">
        <f t="shared" si="1"/>
        <v>0</v>
      </c>
      <c r="AD17" s="153"/>
      <c r="AE17" s="153"/>
      <c r="AF17" s="156"/>
      <c r="AG17" s="156"/>
      <c r="AH17" s="156"/>
      <c r="AI17" s="156"/>
      <c r="AJ17" s="156"/>
      <c r="AK17" s="156"/>
      <c r="AL17" s="157"/>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row>
    <row r="18" spans="1:78" x14ac:dyDescent="0.45">
      <c r="A18" s="114"/>
      <c r="B18" s="152"/>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4">
        <f t="shared" si="0"/>
        <v>0</v>
      </c>
      <c r="AA18" s="153"/>
      <c r="AB18" s="153"/>
      <c r="AC18" s="155">
        <f t="shared" si="1"/>
        <v>0</v>
      </c>
      <c r="AD18" s="153"/>
      <c r="AE18" s="153"/>
      <c r="AF18" s="156"/>
      <c r="AG18" s="156"/>
      <c r="AH18" s="156"/>
      <c r="AI18" s="156"/>
      <c r="AJ18" s="156"/>
      <c r="AK18" s="156"/>
      <c r="AL18" s="157"/>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row>
    <row r="19" spans="1:78" ht="14.1" thickBot="1" x14ac:dyDescent="0.5">
      <c r="A19" s="114"/>
      <c r="B19" s="158"/>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60">
        <f t="shared" si="0"/>
        <v>0</v>
      </c>
      <c r="AA19" s="159"/>
      <c r="AB19" s="159"/>
      <c r="AC19" s="161">
        <f t="shared" si="1"/>
        <v>0</v>
      </c>
      <c r="AD19" s="159"/>
      <c r="AE19" s="159"/>
      <c r="AF19" s="162"/>
      <c r="AG19" s="162"/>
      <c r="AH19" s="162"/>
      <c r="AI19" s="162"/>
      <c r="AJ19" s="162"/>
      <c r="AK19" s="162"/>
      <c r="AL19" s="163"/>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row>
    <row r="20" spans="1:78" x14ac:dyDescent="0.45">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row>
    <row r="21" spans="1:78" x14ac:dyDescent="0.45">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4"/>
    </row>
    <row r="22" spans="1:78" x14ac:dyDescent="0.45">
      <c r="A22" s="114"/>
      <c r="B22" s="114"/>
      <c r="C22" s="114"/>
      <c r="D22" s="114"/>
      <c r="E22" s="114"/>
      <c r="F22" s="114"/>
      <c r="G22" s="114"/>
      <c r="H22" s="114"/>
      <c r="I22" s="114"/>
      <c r="J22" s="114"/>
      <c r="K22" s="114"/>
      <c r="L22" s="114"/>
      <c r="M22" s="114"/>
      <c r="N22" s="114"/>
      <c r="O22" s="114"/>
      <c r="P22" s="114"/>
      <c r="Q22" s="114"/>
      <c r="R22" s="114"/>
      <c r="S22" s="114"/>
      <c r="T22" s="114"/>
      <c r="U22" s="114"/>
      <c r="V22" s="114"/>
      <c r="W22" s="114" t="s">
        <v>508</v>
      </c>
      <c r="X22" s="114"/>
      <c r="Y22" s="114"/>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row>
    <row r="23" spans="1:78" x14ac:dyDescent="0.45">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row>
    <row r="24" spans="1:78" x14ac:dyDescent="0.45">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row>
    <row r="25" spans="1:78" x14ac:dyDescent="0.45">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row>
    <row r="26" spans="1:78" x14ac:dyDescent="0.45">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row>
    <row r="27" spans="1:78" x14ac:dyDescent="0.45">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row>
    <row r="28" spans="1:78" x14ac:dyDescent="0.45">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row>
    <row r="29" spans="1:78" x14ac:dyDescent="0.45">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row>
    <row r="30" spans="1:78" x14ac:dyDescent="0.45">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row>
    <row r="31" spans="1:78" x14ac:dyDescent="0.45">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row>
    <row r="32" spans="1:78" x14ac:dyDescent="0.45">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row>
    <row r="33" spans="1:78" x14ac:dyDescent="0.45">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c r="BQ33" s="114"/>
      <c r="BR33" s="114"/>
      <c r="BS33" s="114"/>
      <c r="BT33" s="114"/>
      <c r="BU33" s="114"/>
      <c r="BV33" s="114"/>
      <c r="BW33" s="114"/>
      <c r="BX33" s="114"/>
      <c r="BY33" s="114"/>
      <c r="BZ33" s="114"/>
    </row>
    <row r="34" spans="1:78" x14ac:dyDescent="0.45">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c r="BQ34" s="114"/>
      <c r="BR34" s="114"/>
      <c r="BS34" s="114"/>
      <c r="BT34" s="114"/>
      <c r="BU34" s="114"/>
      <c r="BV34" s="114"/>
      <c r="BW34" s="114"/>
      <c r="BX34" s="114"/>
      <c r="BY34" s="114"/>
      <c r="BZ34" s="114"/>
    </row>
    <row r="35" spans="1:78" x14ac:dyDescent="0.45">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row>
    <row r="36" spans="1:78" x14ac:dyDescent="0.45">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c r="BQ36" s="114"/>
      <c r="BR36" s="114"/>
      <c r="BS36" s="114"/>
      <c r="BT36" s="114"/>
      <c r="BU36" s="114"/>
      <c r="BV36" s="114"/>
      <c r="BW36" s="114"/>
      <c r="BX36" s="114"/>
      <c r="BY36" s="114"/>
      <c r="BZ36" s="114"/>
    </row>
    <row r="37" spans="1:78" x14ac:dyDescent="0.45">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row>
    <row r="38" spans="1:78" x14ac:dyDescent="0.45">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row>
    <row r="39" spans="1:78" x14ac:dyDescent="0.45">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4"/>
      <c r="BX39" s="114"/>
      <c r="BY39" s="114"/>
      <c r="BZ39" s="114"/>
    </row>
    <row r="40" spans="1:78" x14ac:dyDescent="0.45">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14"/>
      <c r="BZ40" s="114"/>
    </row>
    <row r="41" spans="1:78" x14ac:dyDescent="0.45">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4"/>
      <c r="BR41" s="114"/>
      <c r="BS41" s="114"/>
      <c r="BT41" s="114"/>
      <c r="BU41" s="114"/>
      <c r="BV41" s="114"/>
      <c r="BW41" s="114"/>
      <c r="BX41" s="114"/>
      <c r="BY41" s="114"/>
      <c r="BZ41" s="114"/>
    </row>
    <row r="42" spans="1:78" x14ac:dyDescent="0.45">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row>
    <row r="43" spans="1:78" x14ac:dyDescent="0.45">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c r="BZ43" s="114"/>
    </row>
    <row r="44" spans="1:78" x14ac:dyDescent="0.45">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114"/>
      <c r="BV44" s="114"/>
      <c r="BW44" s="114"/>
      <c r="BX44" s="114"/>
      <c r="BY44" s="114"/>
      <c r="BZ44" s="114"/>
    </row>
    <row r="45" spans="1:78" x14ac:dyDescent="0.45">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c r="BT45" s="114"/>
      <c r="BU45" s="114"/>
      <c r="BV45" s="114"/>
      <c r="BW45" s="114"/>
      <c r="BX45" s="114"/>
      <c r="BY45" s="114"/>
      <c r="BZ45" s="114"/>
    </row>
    <row r="46" spans="1:78" x14ac:dyDescent="0.45">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c r="BQ46" s="114"/>
      <c r="BR46" s="114"/>
      <c r="BS46" s="114"/>
      <c r="BT46" s="114"/>
      <c r="BU46" s="114"/>
      <c r="BV46" s="114"/>
      <c r="BW46" s="114"/>
      <c r="BX46" s="114"/>
      <c r="BY46" s="114"/>
      <c r="BZ46" s="114"/>
    </row>
    <row r="47" spans="1:78" x14ac:dyDescent="0.45">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c r="BQ47" s="114"/>
      <c r="BR47" s="114"/>
      <c r="BS47" s="114"/>
      <c r="BT47" s="114"/>
      <c r="BU47" s="114"/>
      <c r="BV47" s="114"/>
      <c r="BW47" s="114"/>
      <c r="BX47" s="114"/>
      <c r="BY47" s="114"/>
      <c r="BZ47" s="114"/>
    </row>
    <row r="48" spans="1:78" x14ac:dyDescent="0.45">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c r="BQ48" s="114"/>
      <c r="BR48" s="114"/>
      <c r="BS48" s="114"/>
      <c r="BT48" s="114"/>
      <c r="BU48" s="114"/>
      <c r="BV48" s="114"/>
      <c r="BW48" s="114"/>
      <c r="BX48" s="114"/>
      <c r="BY48" s="114"/>
      <c r="BZ48" s="114"/>
    </row>
    <row r="49" spans="1:78" x14ac:dyDescent="0.45">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c r="BQ49" s="114"/>
      <c r="BR49" s="114"/>
      <c r="BS49" s="114"/>
      <c r="BT49" s="114"/>
      <c r="BU49" s="114"/>
      <c r="BV49" s="114"/>
      <c r="BW49" s="114"/>
      <c r="BX49" s="114"/>
      <c r="BY49" s="114"/>
      <c r="BZ49" s="114"/>
    </row>
    <row r="50" spans="1:78" x14ac:dyDescent="0.45">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4"/>
      <c r="BR50" s="114"/>
      <c r="BS50" s="114"/>
      <c r="BT50" s="114"/>
      <c r="BU50" s="114"/>
      <c r="BV50" s="114"/>
      <c r="BW50" s="114"/>
      <c r="BX50" s="114"/>
      <c r="BY50" s="114"/>
      <c r="BZ50" s="114"/>
    </row>
    <row r="51" spans="1:78" x14ac:dyDescent="0.45">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c r="BQ51" s="114"/>
      <c r="BR51" s="114"/>
      <c r="BS51" s="114"/>
      <c r="BT51" s="114"/>
      <c r="BU51" s="114"/>
      <c r="BV51" s="114"/>
      <c r="BW51" s="114"/>
      <c r="BX51" s="114"/>
      <c r="BY51" s="114"/>
      <c r="BZ51" s="114"/>
    </row>
    <row r="52" spans="1:78" x14ac:dyDescent="0.45">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4"/>
      <c r="BQ52" s="114"/>
      <c r="BR52" s="114"/>
      <c r="BS52" s="114"/>
      <c r="BT52" s="114"/>
      <c r="BU52" s="114"/>
      <c r="BV52" s="114"/>
      <c r="BW52" s="114"/>
      <c r="BX52" s="114"/>
      <c r="BY52" s="114"/>
      <c r="BZ52" s="114"/>
    </row>
    <row r="53" spans="1:78" x14ac:dyDescent="0.45">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c r="AV53" s="114"/>
      <c r="AW53" s="114"/>
      <c r="AX53" s="114"/>
      <c r="AY53" s="114"/>
      <c r="AZ53" s="114"/>
      <c r="BA53" s="114"/>
      <c r="BB53" s="114"/>
      <c r="BC53" s="114"/>
      <c r="BD53" s="114"/>
      <c r="BE53" s="114"/>
      <c r="BF53" s="114"/>
      <c r="BG53" s="114"/>
      <c r="BH53" s="114"/>
      <c r="BI53" s="114"/>
      <c r="BJ53" s="114"/>
      <c r="BK53" s="114"/>
      <c r="BL53" s="114"/>
      <c r="BM53" s="114"/>
      <c r="BN53" s="114"/>
      <c r="BO53" s="114"/>
      <c r="BP53" s="114"/>
      <c r="BQ53" s="114"/>
      <c r="BR53" s="114"/>
      <c r="BS53" s="114"/>
      <c r="BT53" s="114"/>
      <c r="BU53" s="114"/>
      <c r="BV53" s="114"/>
      <c r="BW53" s="114"/>
      <c r="BX53" s="114"/>
      <c r="BY53" s="114"/>
      <c r="BZ53" s="114"/>
    </row>
    <row r="54" spans="1:78" x14ac:dyDescent="0.45">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c r="AV54" s="114"/>
      <c r="AW54" s="114"/>
      <c r="AX54" s="114"/>
      <c r="AY54" s="114"/>
      <c r="AZ54" s="114"/>
      <c r="BA54" s="114"/>
      <c r="BB54" s="114"/>
      <c r="BC54" s="114"/>
      <c r="BD54" s="114"/>
      <c r="BE54" s="114"/>
      <c r="BF54" s="114"/>
      <c r="BG54" s="114"/>
      <c r="BH54" s="114"/>
      <c r="BI54" s="114"/>
      <c r="BJ54" s="114"/>
      <c r="BK54" s="114"/>
      <c r="BL54" s="114"/>
      <c r="BM54" s="114"/>
      <c r="BN54" s="114"/>
      <c r="BO54" s="114"/>
      <c r="BP54" s="114"/>
      <c r="BQ54" s="114"/>
      <c r="BR54" s="114"/>
      <c r="BS54" s="114"/>
      <c r="BT54" s="114"/>
      <c r="BU54" s="114"/>
      <c r="BV54" s="114"/>
      <c r="BW54" s="114"/>
      <c r="BX54" s="114"/>
      <c r="BY54" s="114"/>
      <c r="BZ54" s="114"/>
    </row>
    <row r="55" spans="1:78" x14ac:dyDescent="0.45">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114"/>
      <c r="AV55" s="114"/>
      <c r="AW55" s="114"/>
      <c r="AX55" s="114"/>
      <c r="AY55" s="114"/>
      <c r="AZ55" s="114"/>
      <c r="BA55" s="114"/>
      <c r="BB55" s="114"/>
      <c r="BC55" s="114"/>
      <c r="BD55" s="114"/>
      <c r="BE55" s="114"/>
      <c r="BF55" s="114"/>
      <c r="BG55" s="114"/>
      <c r="BH55" s="114"/>
      <c r="BI55" s="114"/>
      <c r="BJ55" s="114"/>
      <c r="BK55" s="114"/>
      <c r="BL55" s="114"/>
      <c r="BM55" s="114"/>
      <c r="BN55" s="114"/>
      <c r="BO55" s="114"/>
      <c r="BP55" s="114"/>
      <c r="BQ55" s="114"/>
      <c r="BR55" s="114"/>
      <c r="BS55" s="114"/>
      <c r="BT55" s="114"/>
      <c r="BU55" s="114"/>
      <c r="BV55" s="114"/>
      <c r="BW55" s="114"/>
      <c r="BX55" s="114"/>
      <c r="BY55" s="114"/>
      <c r="BZ55" s="114"/>
    </row>
    <row r="56" spans="1:78" x14ac:dyDescent="0.45">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114"/>
      <c r="AQ56" s="114"/>
      <c r="AR56" s="114"/>
      <c r="AS56" s="114"/>
      <c r="AT56" s="114"/>
      <c r="AU56" s="114"/>
      <c r="AV56" s="114"/>
      <c r="AW56" s="114"/>
      <c r="AX56" s="114"/>
      <c r="AY56" s="114"/>
      <c r="AZ56" s="114"/>
      <c r="BA56" s="114"/>
      <c r="BB56" s="114"/>
      <c r="BC56" s="114"/>
      <c r="BD56" s="114"/>
      <c r="BE56" s="114"/>
      <c r="BF56" s="114"/>
      <c r="BG56" s="114"/>
      <c r="BH56" s="114"/>
      <c r="BI56" s="114"/>
      <c r="BJ56" s="114"/>
      <c r="BK56" s="114"/>
      <c r="BL56" s="114"/>
      <c r="BM56" s="114"/>
      <c r="BN56" s="114"/>
      <c r="BO56" s="114"/>
      <c r="BP56" s="114"/>
      <c r="BQ56" s="114"/>
      <c r="BR56" s="114"/>
      <c r="BS56" s="114"/>
      <c r="BT56" s="114"/>
      <c r="BU56" s="114"/>
      <c r="BV56" s="114"/>
      <c r="BW56" s="114"/>
      <c r="BX56" s="114"/>
      <c r="BY56" s="114"/>
      <c r="BZ56" s="114"/>
    </row>
    <row r="57" spans="1:78" x14ac:dyDescent="0.45">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114"/>
      <c r="AQ57" s="114"/>
      <c r="AR57" s="114"/>
      <c r="AS57" s="114"/>
      <c r="AT57" s="114"/>
      <c r="AU57" s="114"/>
      <c r="AV57" s="114"/>
      <c r="AW57" s="114"/>
      <c r="AX57" s="114"/>
      <c r="AY57" s="114"/>
      <c r="AZ57" s="114"/>
      <c r="BA57" s="114"/>
      <c r="BB57" s="114"/>
      <c r="BC57" s="114"/>
      <c r="BD57" s="114"/>
      <c r="BE57" s="114"/>
      <c r="BF57" s="114"/>
      <c r="BG57" s="114"/>
      <c r="BH57" s="114"/>
      <c r="BI57" s="114"/>
      <c r="BJ57" s="114"/>
      <c r="BK57" s="114"/>
      <c r="BL57" s="114"/>
      <c r="BM57" s="114"/>
      <c r="BN57" s="114"/>
      <c r="BO57" s="114"/>
      <c r="BP57" s="114"/>
      <c r="BQ57" s="114"/>
      <c r="BR57" s="114"/>
      <c r="BS57" s="114"/>
      <c r="BT57" s="114"/>
      <c r="BU57" s="114"/>
      <c r="BV57" s="114"/>
      <c r="BW57" s="114"/>
      <c r="BX57" s="114"/>
      <c r="BY57" s="114"/>
      <c r="BZ57" s="114"/>
    </row>
    <row r="58" spans="1:78" x14ac:dyDescent="0.45">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row>
    <row r="59" spans="1:78" x14ac:dyDescent="0.45">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114"/>
      <c r="AV59" s="114"/>
      <c r="AW59" s="114"/>
      <c r="AX59" s="114"/>
      <c r="AY59" s="114"/>
      <c r="AZ59" s="114"/>
      <c r="BA59" s="114"/>
      <c r="BB59" s="114"/>
      <c r="BC59" s="114"/>
      <c r="BD59" s="114"/>
      <c r="BE59" s="114"/>
      <c r="BF59" s="114"/>
      <c r="BG59" s="114"/>
      <c r="BH59" s="114"/>
      <c r="BI59" s="114"/>
      <c r="BJ59" s="114"/>
      <c r="BK59" s="114"/>
      <c r="BL59" s="114"/>
      <c r="BM59" s="114"/>
      <c r="BN59" s="114"/>
      <c r="BO59" s="114"/>
      <c r="BP59" s="114"/>
      <c r="BQ59" s="114"/>
      <c r="BR59" s="114"/>
      <c r="BS59" s="114"/>
      <c r="BT59" s="114"/>
      <c r="BU59" s="114"/>
      <c r="BV59" s="114"/>
      <c r="BW59" s="114"/>
      <c r="BX59" s="114"/>
      <c r="BY59" s="114"/>
      <c r="BZ59" s="114"/>
    </row>
    <row r="60" spans="1:78" x14ac:dyDescent="0.45">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114"/>
      <c r="AQ60" s="114"/>
      <c r="AR60" s="114"/>
      <c r="AS60" s="114"/>
      <c r="AT60" s="114"/>
      <c r="AU60" s="114"/>
      <c r="AV60" s="114"/>
      <c r="AW60" s="114"/>
      <c r="AX60" s="114"/>
      <c r="AY60" s="114"/>
      <c r="AZ60" s="114"/>
      <c r="BA60" s="114"/>
      <c r="BB60" s="114"/>
      <c r="BC60" s="114"/>
      <c r="BD60" s="114"/>
      <c r="BE60" s="114"/>
      <c r="BF60" s="114"/>
      <c r="BG60" s="114"/>
      <c r="BH60" s="114"/>
      <c r="BI60" s="114"/>
      <c r="BJ60" s="114"/>
      <c r="BK60" s="114"/>
      <c r="BL60" s="114"/>
      <c r="BM60" s="114"/>
      <c r="BN60" s="114"/>
      <c r="BO60" s="114"/>
      <c r="BP60" s="114"/>
      <c r="BQ60" s="114"/>
      <c r="BR60" s="114"/>
      <c r="BS60" s="114"/>
      <c r="BT60" s="114"/>
      <c r="BU60" s="114"/>
      <c r="BV60" s="114"/>
      <c r="BW60" s="114"/>
      <c r="BX60" s="114"/>
      <c r="BY60" s="114"/>
      <c r="BZ60" s="114"/>
    </row>
    <row r="61" spans="1:78" x14ac:dyDescent="0.45">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114"/>
      <c r="AQ61" s="114"/>
      <c r="AR61" s="114"/>
      <c r="AS61" s="114"/>
      <c r="AT61" s="114"/>
      <c r="AU61" s="114"/>
      <c r="AV61" s="114"/>
      <c r="AW61" s="114"/>
      <c r="AX61" s="114"/>
      <c r="AY61" s="114"/>
      <c r="AZ61" s="114"/>
      <c r="BA61" s="114"/>
      <c r="BB61" s="114"/>
      <c r="BC61" s="114"/>
      <c r="BD61" s="114"/>
      <c r="BE61" s="114"/>
      <c r="BF61" s="114"/>
      <c r="BG61" s="114"/>
      <c r="BH61" s="114"/>
      <c r="BI61" s="114"/>
      <c r="BJ61" s="114"/>
      <c r="BK61" s="114"/>
      <c r="BL61" s="114"/>
      <c r="BM61" s="114"/>
      <c r="BN61" s="114"/>
      <c r="BO61" s="114"/>
      <c r="BP61" s="114"/>
      <c r="BQ61" s="114"/>
      <c r="BR61" s="114"/>
      <c r="BS61" s="114"/>
      <c r="BT61" s="114"/>
      <c r="BU61" s="114"/>
      <c r="BV61" s="114"/>
      <c r="BW61" s="114"/>
      <c r="BX61" s="114"/>
      <c r="BY61" s="114"/>
      <c r="BZ61" s="114"/>
    </row>
  </sheetData>
  <mergeCells count="10">
    <mergeCell ref="O7:T7"/>
    <mergeCell ref="U7:Z7"/>
    <mergeCell ref="AA7:AD7"/>
    <mergeCell ref="AE7:AL7"/>
    <mergeCell ref="B3:D3"/>
    <mergeCell ref="C4:D4"/>
    <mergeCell ref="C5:D5"/>
    <mergeCell ref="B7:D7"/>
    <mergeCell ref="E7:H7"/>
    <mergeCell ref="I7:N7"/>
  </mergeCells>
  <hyperlinks>
    <hyperlink ref="B1" location="Contents!A1" display="Back to Contents"/>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BZ9"/>
  <sheetViews>
    <sheetView zoomScale="90" zoomScaleNormal="90" zoomScalePageLayoutView="90" workbookViewId="0">
      <selection activeCell="B9" sqref="B9"/>
    </sheetView>
  </sheetViews>
  <sheetFormatPr defaultColWidth="8.68359375" defaultRowHeight="13.8" x14ac:dyDescent="0.45"/>
  <cols>
    <col min="1" max="1" width="8.68359375" style="115" customWidth="1"/>
    <col min="2" max="3" width="20.68359375" style="115" customWidth="1"/>
    <col min="4" max="4" width="31.3671875" style="115" customWidth="1"/>
    <col min="5" max="5" width="20.68359375" style="115" customWidth="1"/>
    <col min="6" max="8" width="15.68359375" style="115" customWidth="1"/>
    <col min="9" max="9" width="18.15625" style="115" customWidth="1"/>
    <col min="10" max="18" width="15.68359375" style="115" customWidth="1"/>
    <col min="19" max="19" width="18.15625" style="115" customWidth="1"/>
    <col min="20" max="38" width="15.68359375" style="115" customWidth="1"/>
    <col min="39" max="16384" width="8.68359375" style="115"/>
  </cols>
  <sheetData>
    <row r="1" spans="1:78" s="114" customFormat="1" ht="15" customHeight="1" x14ac:dyDescent="0.45">
      <c r="B1" s="130" t="s">
        <v>127</v>
      </c>
    </row>
    <row r="2" spans="1:78" ht="15" customHeight="1" thickBot="1" x14ac:dyDescent="0.5">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row>
    <row r="3" spans="1:78" ht="20.25" customHeight="1" thickBot="1" x14ac:dyDescent="0.5">
      <c r="A3" s="114"/>
      <c r="B3" s="502" t="s">
        <v>178</v>
      </c>
      <c r="C3" s="503"/>
      <c r="D3" s="504"/>
      <c r="E3" s="138"/>
      <c r="F3" s="164"/>
      <c r="G3" s="138"/>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row>
    <row r="4" spans="1:78" ht="14.25" customHeight="1" x14ac:dyDescent="0.45">
      <c r="A4" s="114"/>
      <c r="B4" s="139" t="s">
        <v>40</v>
      </c>
      <c r="C4" s="505" t="s">
        <v>41</v>
      </c>
      <c r="D4" s="506"/>
      <c r="E4" s="135"/>
      <c r="F4" s="116" t="s">
        <v>133</v>
      </c>
      <c r="G4" s="135"/>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row>
    <row r="5" spans="1:78" ht="14.25" customHeight="1" thickBot="1" x14ac:dyDescent="0.5">
      <c r="A5" s="114"/>
      <c r="B5" s="140" t="s">
        <v>42</v>
      </c>
      <c r="C5" s="507" t="s">
        <v>637</v>
      </c>
      <c r="D5" s="508"/>
      <c r="E5" s="135"/>
      <c r="F5" s="141" t="s">
        <v>134</v>
      </c>
      <c r="G5" s="135"/>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row>
    <row r="6" spans="1:78" ht="14.1" thickBot="1" x14ac:dyDescent="0.5">
      <c r="A6" s="114"/>
      <c r="B6" s="114"/>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row>
    <row r="7" spans="1:78" ht="15.75" customHeight="1" thickBot="1" x14ac:dyDescent="0.5">
      <c r="A7" s="114"/>
      <c r="B7" s="499" t="s">
        <v>135</v>
      </c>
      <c r="C7" s="500"/>
      <c r="D7" s="500"/>
      <c r="E7" s="499" t="s">
        <v>136</v>
      </c>
      <c r="F7" s="500"/>
      <c r="G7" s="500"/>
      <c r="H7" s="500"/>
      <c r="I7" s="499" t="s">
        <v>137</v>
      </c>
      <c r="J7" s="500"/>
      <c r="K7" s="500"/>
      <c r="L7" s="500"/>
      <c r="M7" s="500"/>
      <c r="N7" s="500"/>
      <c r="O7" s="499" t="s">
        <v>138</v>
      </c>
      <c r="P7" s="500"/>
      <c r="Q7" s="500"/>
      <c r="R7" s="500"/>
      <c r="S7" s="500"/>
      <c r="T7" s="499" t="s">
        <v>139</v>
      </c>
      <c r="U7" s="500"/>
      <c r="V7" s="500"/>
      <c r="W7" s="500"/>
      <c r="X7" s="500"/>
      <c r="Y7" s="500"/>
      <c r="Z7" s="499" t="s">
        <v>140</v>
      </c>
      <c r="AA7" s="500"/>
      <c r="AB7" s="500"/>
      <c r="AC7" s="500"/>
      <c r="AD7" s="499" t="s">
        <v>141</v>
      </c>
      <c r="AE7" s="500"/>
      <c r="AF7" s="500"/>
      <c r="AG7" s="500"/>
      <c r="AH7" s="500"/>
      <c r="AI7" s="500"/>
      <c r="AJ7" s="500"/>
      <c r="AK7" s="500"/>
      <c r="AL7" s="501"/>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c r="BW7" s="114"/>
      <c r="BX7" s="114"/>
      <c r="BY7" s="114"/>
      <c r="BZ7" s="114"/>
    </row>
    <row r="8" spans="1:78" s="147" customFormat="1" ht="56.4" x14ac:dyDescent="0.45">
      <c r="A8" s="142"/>
      <c r="B8" s="143" t="s">
        <v>109</v>
      </c>
      <c r="C8" s="144" t="s">
        <v>142</v>
      </c>
      <c r="D8" s="144" t="s">
        <v>457</v>
      </c>
      <c r="E8" s="144" t="s">
        <v>144</v>
      </c>
      <c r="F8" s="144" t="s">
        <v>145</v>
      </c>
      <c r="G8" s="144" t="s">
        <v>146</v>
      </c>
      <c r="H8" s="144" t="s">
        <v>147</v>
      </c>
      <c r="I8" s="144" t="s">
        <v>148</v>
      </c>
      <c r="J8" s="144" t="s">
        <v>149</v>
      </c>
      <c r="K8" s="144" t="s">
        <v>150</v>
      </c>
      <c r="L8" s="144" t="s">
        <v>151</v>
      </c>
      <c r="M8" s="144" t="s">
        <v>152</v>
      </c>
      <c r="N8" s="144" t="s">
        <v>153</v>
      </c>
      <c r="O8" s="144" t="s">
        <v>154</v>
      </c>
      <c r="P8" s="144" t="s">
        <v>155</v>
      </c>
      <c r="Q8" s="144" t="s">
        <v>156</v>
      </c>
      <c r="R8" s="144" t="s">
        <v>157</v>
      </c>
      <c r="S8" s="144" t="s">
        <v>159</v>
      </c>
      <c r="T8" s="144" t="s">
        <v>455</v>
      </c>
      <c r="U8" s="144" t="s">
        <v>161</v>
      </c>
      <c r="V8" s="144" t="s">
        <v>162</v>
      </c>
      <c r="W8" s="144" t="s">
        <v>163</v>
      </c>
      <c r="X8" s="144" t="s">
        <v>164</v>
      </c>
      <c r="Y8" s="144" t="s">
        <v>456</v>
      </c>
      <c r="Z8" s="144" t="s">
        <v>166</v>
      </c>
      <c r="AA8" s="144" t="s">
        <v>167</v>
      </c>
      <c r="AB8" s="144" t="s">
        <v>168</v>
      </c>
      <c r="AC8" s="144" t="s">
        <v>169</v>
      </c>
      <c r="AD8" s="144" t="s">
        <v>459</v>
      </c>
      <c r="AE8" s="144" t="s">
        <v>461</v>
      </c>
      <c r="AF8" s="144" t="s">
        <v>585</v>
      </c>
      <c r="AG8" s="144" t="s">
        <v>172</v>
      </c>
      <c r="AH8" s="144" t="s">
        <v>460</v>
      </c>
      <c r="AI8" s="144" t="s">
        <v>174</v>
      </c>
      <c r="AJ8" s="144" t="s">
        <v>175</v>
      </c>
      <c r="AK8" s="144" t="s">
        <v>176</v>
      </c>
      <c r="AL8" s="146" t="s">
        <v>462</v>
      </c>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row>
    <row r="9" spans="1:78" x14ac:dyDescent="0.45">
      <c r="B9" s="382" t="s">
        <v>692</v>
      </c>
      <c r="C9" s="382" t="s">
        <v>692</v>
      </c>
      <c r="D9" s="382" t="s">
        <v>692</v>
      </c>
      <c r="E9" s="382" t="s">
        <v>692</v>
      </c>
      <c r="F9" s="382" t="s">
        <v>692</v>
      </c>
      <c r="G9" s="382" t="s">
        <v>692</v>
      </c>
      <c r="H9" s="382" t="s">
        <v>692</v>
      </c>
      <c r="I9" s="382" t="s">
        <v>692</v>
      </c>
      <c r="J9" s="382" t="s">
        <v>692</v>
      </c>
      <c r="K9" s="382" t="s">
        <v>692</v>
      </c>
      <c r="L9" s="382" t="s">
        <v>692</v>
      </c>
      <c r="M9" s="382" t="s">
        <v>692</v>
      </c>
      <c r="N9" s="382" t="s">
        <v>692</v>
      </c>
      <c r="O9" s="382" t="s">
        <v>692</v>
      </c>
      <c r="P9" s="382" t="s">
        <v>692</v>
      </c>
      <c r="Q9" s="382" t="s">
        <v>692</v>
      </c>
      <c r="R9" s="382" t="s">
        <v>692</v>
      </c>
      <c r="S9" s="382" t="s">
        <v>692</v>
      </c>
      <c r="T9" s="382" t="s">
        <v>692</v>
      </c>
      <c r="U9" s="382" t="s">
        <v>692</v>
      </c>
      <c r="V9" s="382" t="s">
        <v>692</v>
      </c>
      <c r="W9" s="382" t="s">
        <v>692</v>
      </c>
      <c r="X9" s="382" t="s">
        <v>692</v>
      </c>
      <c r="Y9" s="382" t="s">
        <v>692</v>
      </c>
      <c r="Z9" s="382" t="s">
        <v>692</v>
      </c>
      <c r="AA9" s="382" t="s">
        <v>692</v>
      </c>
      <c r="AB9" s="382" t="s">
        <v>692</v>
      </c>
      <c r="AC9" s="382" t="s">
        <v>692</v>
      </c>
      <c r="AD9" s="382" t="s">
        <v>692</v>
      </c>
      <c r="AE9" s="382" t="s">
        <v>692</v>
      </c>
      <c r="AF9" s="382" t="s">
        <v>692</v>
      </c>
      <c r="AG9" s="382" t="s">
        <v>692</v>
      </c>
      <c r="AH9" s="382" t="s">
        <v>692</v>
      </c>
      <c r="AI9" s="382" t="s">
        <v>692</v>
      </c>
      <c r="AJ9" s="382" t="s">
        <v>692</v>
      </c>
      <c r="AK9" s="382" t="s">
        <v>692</v>
      </c>
      <c r="AL9" s="382" t="s">
        <v>692</v>
      </c>
    </row>
  </sheetData>
  <sortState ref="B9:AL127">
    <sortCondition ref="I9:I127"/>
  </sortState>
  <mergeCells count="10">
    <mergeCell ref="O7:S7"/>
    <mergeCell ref="T7:Y7"/>
    <mergeCell ref="Z7:AC7"/>
    <mergeCell ref="AD7:AL7"/>
    <mergeCell ref="B3:D3"/>
    <mergeCell ref="C4:D4"/>
    <mergeCell ref="C5:D5"/>
    <mergeCell ref="B7:D7"/>
    <mergeCell ref="E7:H7"/>
    <mergeCell ref="I7:N7"/>
  </mergeCells>
  <hyperlinks>
    <hyperlink ref="B1" location="Contents!A1" display="Back to Contents"/>
  </hyperlink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73"/>
  <sheetViews>
    <sheetView topLeftCell="C6" workbookViewId="0">
      <selection activeCell="C11" sqref="C11:M24"/>
    </sheetView>
  </sheetViews>
  <sheetFormatPr defaultColWidth="8.83984375" defaultRowHeight="14.4" x14ac:dyDescent="0.55000000000000004"/>
  <cols>
    <col min="1" max="1" width="4.68359375" customWidth="1"/>
    <col min="2" max="2" width="74.26171875" customWidth="1"/>
    <col min="3" max="3" width="14.68359375" customWidth="1"/>
    <col min="4" max="4" width="15" customWidth="1"/>
    <col min="5" max="5" width="3.15625" customWidth="1"/>
    <col min="6" max="7" width="13.15625" customWidth="1"/>
    <col min="8" max="8" width="3.15625" customWidth="1"/>
    <col min="9" max="10" width="13.15625" customWidth="1"/>
    <col min="11" max="11" width="3.15625" customWidth="1"/>
    <col min="12" max="13" width="13.15625" customWidth="1"/>
    <col min="14" max="18" width="24.41796875" customWidth="1"/>
  </cols>
  <sheetData>
    <row r="1" spans="2:18" ht="14.7" thickBot="1" x14ac:dyDescent="0.6"/>
    <row r="2" spans="2:18" ht="15" customHeight="1" x14ac:dyDescent="0.55000000000000004">
      <c r="B2" s="443" t="s">
        <v>591</v>
      </c>
      <c r="C2" s="444"/>
      <c r="D2" s="444"/>
      <c r="E2" s="444"/>
      <c r="F2" s="444"/>
      <c r="G2" s="445"/>
      <c r="I2" s="512" t="s">
        <v>369</v>
      </c>
      <c r="J2" s="513"/>
    </row>
    <row r="3" spans="2:18" ht="15.75" customHeight="1" thickBot="1" x14ac:dyDescent="0.6">
      <c r="B3" s="446"/>
      <c r="C3" s="447"/>
      <c r="D3" s="447"/>
      <c r="E3" s="447"/>
      <c r="F3" s="447"/>
      <c r="G3" s="448"/>
      <c r="I3" s="514"/>
      <c r="J3" s="515"/>
    </row>
    <row r="4" spans="2:18" ht="23.5" customHeight="1" thickBot="1" x14ac:dyDescent="0.6">
      <c r="B4" s="313" t="s">
        <v>370</v>
      </c>
      <c r="C4" s="492" t="str">
        <f>[2]Guidance!C3:F3</f>
        <v>TS0002</v>
      </c>
      <c r="D4" s="493"/>
      <c r="E4" s="493"/>
      <c r="F4" s="493"/>
      <c r="G4" s="494"/>
      <c r="H4" s="8"/>
      <c r="I4" s="516" t="s">
        <v>180</v>
      </c>
      <c r="J4" s="517"/>
      <c r="R4" s="4"/>
    </row>
    <row r="5" spans="2:18" ht="23.5" customHeight="1" thickBot="1" x14ac:dyDescent="0.6">
      <c r="B5" s="2" t="s">
        <v>409</v>
      </c>
      <c r="C5" s="492" t="str">
        <f>[2]Guidance!C4:F4</f>
        <v>Company Inc.</v>
      </c>
      <c r="D5" s="493"/>
      <c r="E5" s="493"/>
      <c r="F5" s="493"/>
      <c r="G5" s="494"/>
      <c r="H5" s="8"/>
      <c r="I5" s="4"/>
      <c r="R5" s="4"/>
    </row>
    <row r="6" spans="2:18" ht="16.5" customHeight="1" thickBot="1" x14ac:dyDescent="0.6">
      <c r="B6" s="38"/>
      <c r="C6" s="8"/>
      <c r="D6" s="8"/>
      <c r="E6" s="8"/>
      <c r="F6" s="8"/>
      <c r="G6" s="8"/>
      <c r="H6" s="8"/>
      <c r="I6" s="4"/>
      <c r="R6" s="4"/>
    </row>
    <row r="7" spans="2:18" ht="20.399999999999999" thickBot="1" x14ac:dyDescent="0.75">
      <c r="B7" s="509" t="s">
        <v>590</v>
      </c>
      <c r="C7" s="510"/>
      <c r="D7" s="510"/>
      <c r="E7" s="510"/>
      <c r="F7" s="510"/>
      <c r="G7" s="511"/>
      <c r="H7" s="8"/>
      <c r="I7" s="4"/>
      <c r="R7" s="4"/>
    </row>
    <row r="8" spans="2:18" ht="16.5" customHeight="1" thickBot="1" x14ac:dyDescent="0.6">
      <c r="B8" s="38"/>
      <c r="C8" s="8"/>
      <c r="D8" s="8"/>
      <c r="E8" s="8"/>
      <c r="F8" s="8"/>
      <c r="G8" s="8"/>
      <c r="H8" s="8"/>
      <c r="I8" s="4"/>
      <c r="R8" s="4"/>
    </row>
    <row r="9" spans="2:18" ht="26.1" customHeight="1" thickBot="1" x14ac:dyDescent="0.6">
      <c r="B9" s="191"/>
      <c r="C9" s="496">
        <v>2016</v>
      </c>
      <c r="D9" s="498"/>
      <c r="E9" s="42"/>
      <c r="F9" s="496">
        <f>C9+1</f>
        <v>2017</v>
      </c>
      <c r="G9" s="498"/>
      <c r="H9" s="42"/>
      <c r="I9" s="496">
        <f>F9+1</f>
        <v>2018</v>
      </c>
      <c r="J9" s="498"/>
      <c r="K9" s="42"/>
      <c r="L9" s="496" t="s">
        <v>132</v>
      </c>
      <c r="M9" s="498"/>
    </row>
    <row r="10" spans="2:18" ht="29.1" customHeight="1" thickBot="1" x14ac:dyDescent="0.6">
      <c r="B10" s="191"/>
      <c r="C10" s="321" t="s">
        <v>693</v>
      </c>
      <c r="D10" s="321" t="s">
        <v>130</v>
      </c>
      <c r="E10" s="43"/>
      <c r="F10" s="321" t="s">
        <v>693</v>
      </c>
      <c r="G10" s="321" t="s">
        <v>130</v>
      </c>
      <c r="H10" s="43"/>
      <c r="I10" s="321" t="s">
        <v>693</v>
      </c>
      <c r="J10" s="321" t="s">
        <v>130</v>
      </c>
      <c r="K10" s="43"/>
      <c r="L10" s="321" t="s">
        <v>693</v>
      </c>
      <c r="M10" s="321" t="s">
        <v>130</v>
      </c>
    </row>
    <row r="11" spans="2:18" x14ac:dyDescent="0.55000000000000004">
      <c r="B11" s="252" t="s">
        <v>593</v>
      </c>
      <c r="C11" s="383" t="s">
        <v>692</v>
      </c>
      <c r="D11" s="383" t="s">
        <v>692</v>
      </c>
      <c r="E11" s="191"/>
      <c r="F11" s="383" t="s">
        <v>692</v>
      </c>
      <c r="G11" s="383" t="s">
        <v>692</v>
      </c>
      <c r="H11" s="191"/>
      <c r="I11" s="383" t="s">
        <v>692</v>
      </c>
      <c r="J11" s="383" t="s">
        <v>692</v>
      </c>
      <c r="K11" s="191"/>
      <c r="L11" s="383" t="s">
        <v>692</v>
      </c>
      <c r="M11" s="383" t="s">
        <v>692</v>
      </c>
    </row>
    <row r="12" spans="2:18" x14ac:dyDescent="0.55000000000000004">
      <c r="B12" s="192" t="s">
        <v>586</v>
      </c>
      <c r="C12" s="384" t="s">
        <v>692</v>
      </c>
      <c r="D12" s="384" t="s">
        <v>692</v>
      </c>
      <c r="E12" s="191"/>
      <c r="F12" s="384" t="s">
        <v>692</v>
      </c>
      <c r="G12" s="384" t="s">
        <v>692</v>
      </c>
      <c r="H12" s="191"/>
      <c r="I12" s="384" t="s">
        <v>692</v>
      </c>
      <c r="J12" s="384" t="s">
        <v>692</v>
      </c>
      <c r="K12" s="191"/>
      <c r="L12" s="384" t="s">
        <v>692</v>
      </c>
      <c r="M12" s="384" t="s">
        <v>692</v>
      </c>
    </row>
    <row r="13" spans="2:18" x14ac:dyDescent="0.55000000000000004">
      <c r="B13" s="192" t="s">
        <v>587</v>
      </c>
      <c r="C13" s="384" t="s">
        <v>692</v>
      </c>
      <c r="D13" s="384" t="s">
        <v>692</v>
      </c>
      <c r="E13" s="191"/>
      <c r="F13" s="384" t="s">
        <v>692</v>
      </c>
      <c r="G13" s="384" t="s">
        <v>692</v>
      </c>
      <c r="H13" s="191"/>
      <c r="I13" s="384" t="s">
        <v>692</v>
      </c>
      <c r="J13" s="384" t="s">
        <v>692</v>
      </c>
      <c r="K13" s="191"/>
      <c r="L13" s="384" t="s">
        <v>692</v>
      </c>
      <c r="M13" s="384" t="s">
        <v>692</v>
      </c>
    </row>
    <row r="14" spans="2:18" ht="14.7" thickBot="1" x14ac:dyDescent="0.6">
      <c r="B14" s="193" t="s">
        <v>588</v>
      </c>
      <c r="C14" s="385" t="s">
        <v>692</v>
      </c>
      <c r="D14" s="385" t="s">
        <v>692</v>
      </c>
      <c r="E14" s="191"/>
      <c r="F14" s="385" t="s">
        <v>692</v>
      </c>
      <c r="G14" s="385" t="s">
        <v>692</v>
      </c>
      <c r="H14" s="191"/>
      <c r="I14" s="385" t="s">
        <v>692</v>
      </c>
      <c r="J14" s="385" t="s">
        <v>692</v>
      </c>
      <c r="K14" s="191"/>
      <c r="L14" s="385" t="s">
        <v>692</v>
      </c>
      <c r="M14" s="385" t="s">
        <v>692</v>
      </c>
    </row>
    <row r="15" spans="2:18" ht="14.7" thickBot="1" x14ac:dyDescent="0.6">
      <c r="B15" s="191"/>
      <c r="C15" s="191"/>
      <c r="D15" s="191"/>
      <c r="E15" s="191"/>
      <c r="F15" s="191"/>
      <c r="G15" s="191"/>
      <c r="H15" s="191"/>
      <c r="I15" s="191"/>
      <c r="J15" s="191"/>
      <c r="K15" s="191"/>
      <c r="L15" s="191"/>
      <c r="M15" s="191"/>
    </row>
    <row r="16" spans="2:18" x14ac:dyDescent="0.55000000000000004">
      <c r="B16" s="253" t="s">
        <v>595</v>
      </c>
      <c r="C16" s="383" t="s">
        <v>692</v>
      </c>
      <c r="D16" s="383" t="s">
        <v>692</v>
      </c>
      <c r="E16" s="191"/>
      <c r="F16" s="383" t="s">
        <v>692</v>
      </c>
      <c r="G16" s="383" t="s">
        <v>692</v>
      </c>
      <c r="H16" s="191"/>
      <c r="I16" s="383" t="s">
        <v>692</v>
      </c>
      <c r="J16" s="383" t="s">
        <v>692</v>
      </c>
      <c r="K16" s="191"/>
      <c r="L16" s="383" t="s">
        <v>692</v>
      </c>
      <c r="M16" s="383" t="s">
        <v>692</v>
      </c>
    </row>
    <row r="17" spans="2:18" x14ac:dyDescent="0.55000000000000004">
      <c r="B17" s="192" t="s">
        <v>589</v>
      </c>
      <c r="C17" s="384" t="s">
        <v>692</v>
      </c>
      <c r="D17" s="384" t="s">
        <v>692</v>
      </c>
      <c r="E17" s="191"/>
      <c r="F17" s="384" t="s">
        <v>692</v>
      </c>
      <c r="G17" s="384" t="s">
        <v>692</v>
      </c>
      <c r="H17" s="191"/>
      <c r="I17" s="384" t="s">
        <v>692</v>
      </c>
      <c r="J17" s="384" t="s">
        <v>692</v>
      </c>
      <c r="K17" s="191"/>
      <c r="L17" s="384" t="s">
        <v>692</v>
      </c>
      <c r="M17" s="384" t="s">
        <v>692</v>
      </c>
    </row>
    <row r="18" spans="2:18" x14ac:dyDescent="0.55000000000000004">
      <c r="B18" s="192" t="s">
        <v>587</v>
      </c>
      <c r="C18" s="384" t="s">
        <v>692</v>
      </c>
      <c r="D18" s="384" t="s">
        <v>692</v>
      </c>
      <c r="E18" s="191"/>
      <c r="F18" s="384" t="s">
        <v>692</v>
      </c>
      <c r="G18" s="384" t="s">
        <v>692</v>
      </c>
      <c r="H18" s="191"/>
      <c r="I18" s="384" t="s">
        <v>692</v>
      </c>
      <c r="J18" s="384" t="s">
        <v>692</v>
      </c>
      <c r="K18" s="191"/>
      <c r="L18" s="384" t="s">
        <v>692</v>
      </c>
      <c r="M18" s="384" t="s">
        <v>692</v>
      </c>
    </row>
    <row r="19" spans="2:18" ht="14.7" thickBot="1" x14ac:dyDescent="0.6">
      <c r="B19" s="193" t="s">
        <v>588</v>
      </c>
      <c r="C19" s="385" t="s">
        <v>692</v>
      </c>
      <c r="D19" s="385" t="s">
        <v>692</v>
      </c>
      <c r="E19" s="191"/>
      <c r="F19" s="385" t="s">
        <v>692</v>
      </c>
      <c r="G19" s="385" t="s">
        <v>692</v>
      </c>
      <c r="H19" s="191"/>
      <c r="I19" s="385" t="s">
        <v>692</v>
      </c>
      <c r="J19" s="385" t="s">
        <v>692</v>
      </c>
      <c r="K19" s="191"/>
      <c r="L19" s="385" t="s">
        <v>692</v>
      </c>
      <c r="M19" s="385" t="s">
        <v>692</v>
      </c>
    </row>
    <row r="20" spans="2:18" ht="14.7" thickBot="1" x14ac:dyDescent="0.6">
      <c r="B20" s="191"/>
      <c r="C20" s="191"/>
      <c r="D20" s="191"/>
      <c r="E20" s="191"/>
      <c r="F20" s="191"/>
      <c r="G20" s="191"/>
      <c r="H20" s="191"/>
      <c r="I20" s="191"/>
      <c r="J20" s="191"/>
      <c r="K20" s="191"/>
      <c r="L20" s="191"/>
      <c r="M20" s="191"/>
    </row>
    <row r="21" spans="2:18" x14ac:dyDescent="0.55000000000000004">
      <c r="B21" s="253" t="s">
        <v>596</v>
      </c>
      <c r="C21" s="383" t="s">
        <v>692</v>
      </c>
      <c r="D21" s="383" t="s">
        <v>692</v>
      </c>
      <c r="E21" s="191"/>
      <c r="F21" s="383" t="s">
        <v>692</v>
      </c>
      <c r="G21" s="383" t="s">
        <v>692</v>
      </c>
      <c r="H21" s="191"/>
      <c r="I21" s="383" t="s">
        <v>692</v>
      </c>
      <c r="J21" s="383" t="s">
        <v>692</v>
      </c>
      <c r="K21" s="191"/>
      <c r="L21" s="383" t="s">
        <v>692</v>
      </c>
      <c r="M21" s="383" t="s">
        <v>692</v>
      </c>
    </row>
    <row r="22" spans="2:18" x14ac:dyDescent="0.55000000000000004">
      <c r="B22" s="192" t="s">
        <v>589</v>
      </c>
      <c r="C22" s="384" t="s">
        <v>692</v>
      </c>
      <c r="D22" s="384" t="s">
        <v>692</v>
      </c>
      <c r="E22" s="191"/>
      <c r="F22" s="384" t="s">
        <v>692</v>
      </c>
      <c r="G22" s="384" t="s">
        <v>692</v>
      </c>
      <c r="H22" s="191"/>
      <c r="I22" s="384" t="s">
        <v>692</v>
      </c>
      <c r="J22" s="384" t="s">
        <v>692</v>
      </c>
      <c r="K22" s="191"/>
      <c r="L22" s="384" t="s">
        <v>692</v>
      </c>
      <c r="M22" s="384" t="s">
        <v>692</v>
      </c>
    </row>
    <row r="23" spans="2:18" x14ac:dyDescent="0.55000000000000004">
      <c r="B23" s="192" t="s">
        <v>587</v>
      </c>
      <c r="C23" s="384" t="s">
        <v>692</v>
      </c>
      <c r="D23" s="384" t="s">
        <v>692</v>
      </c>
      <c r="E23" s="191"/>
      <c r="F23" s="384" t="s">
        <v>692</v>
      </c>
      <c r="G23" s="384" t="s">
        <v>692</v>
      </c>
      <c r="H23" s="191"/>
      <c r="I23" s="384" t="s">
        <v>692</v>
      </c>
      <c r="J23" s="384" t="s">
        <v>692</v>
      </c>
      <c r="K23" s="191"/>
      <c r="L23" s="384" t="s">
        <v>692</v>
      </c>
      <c r="M23" s="384" t="s">
        <v>692</v>
      </c>
    </row>
    <row r="24" spans="2:18" ht="14.7" thickBot="1" x14ac:dyDescent="0.6">
      <c r="B24" s="193" t="s">
        <v>588</v>
      </c>
      <c r="C24" s="385" t="s">
        <v>692</v>
      </c>
      <c r="D24" s="385" t="s">
        <v>692</v>
      </c>
      <c r="E24" s="191"/>
      <c r="F24" s="385" t="s">
        <v>692</v>
      </c>
      <c r="G24" s="385" t="s">
        <v>692</v>
      </c>
      <c r="H24" s="191"/>
      <c r="I24" s="385" t="s">
        <v>692</v>
      </c>
      <c r="J24" s="385" t="s">
        <v>692</v>
      </c>
      <c r="K24" s="191"/>
      <c r="L24" s="385" t="s">
        <v>692</v>
      </c>
      <c r="M24" s="385" t="s">
        <v>692</v>
      </c>
    </row>
    <row r="26" spans="2:18" ht="14.7" thickBot="1" x14ac:dyDescent="0.6"/>
    <row r="27" spans="2:18" ht="20.399999999999999" thickBot="1" x14ac:dyDescent="0.75">
      <c r="B27" s="509" t="s">
        <v>594</v>
      </c>
      <c r="C27" s="510"/>
      <c r="D27" s="510"/>
      <c r="E27" s="510"/>
      <c r="F27" s="510"/>
      <c r="G27" s="511"/>
      <c r="H27" s="8"/>
      <c r="I27" s="4"/>
      <c r="R27" s="4"/>
    </row>
    <row r="28" spans="2:18" ht="16.5" customHeight="1" thickBot="1" x14ac:dyDescent="0.6">
      <c r="B28" s="38"/>
      <c r="C28" s="8"/>
      <c r="D28" s="8"/>
      <c r="E28" s="8"/>
      <c r="F28" s="8"/>
      <c r="G28" s="8"/>
      <c r="H28" s="8"/>
      <c r="I28" s="4"/>
      <c r="R28" s="4"/>
    </row>
    <row r="29" spans="2:18" ht="14.7" thickBot="1" x14ac:dyDescent="0.6">
      <c r="B29" s="191"/>
      <c r="C29" s="496">
        <v>2016</v>
      </c>
      <c r="D29" s="498"/>
      <c r="E29" s="42"/>
      <c r="F29" s="496">
        <f>C29+1</f>
        <v>2017</v>
      </c>
      <c r="G29" s="498"/>
      <c r="H29" s="42"/>
      <c r="I29" s="496">
        <f>F29+1</f>
        <v>2018</v>
      </c>
      <c r="J29" s="498"/>
      <c r="K29" s="42"/>
      <c r="L29" s="496" t="s">
        <v>132</v>
      </c>
      <c r="M29" s="498"/>
    </row>
    <row r="30" spans="2:18" ht="22" customHeight="1" thickBot="1" x14ac:dyDescent="0.6">
      <c r="B30" s="191"/>
      <c r="C30" s="321" t="s">
        <v>693</v>
      </c>
      <c r="D30" s="321" t="s">
        <v>130</v>
      </c>
      <c r="E30" s="43"/>
      <c r="F30" s="321" t="s">
        <v>693</v>
      </c>
      <c r="G30" s="321" t="s">
        <v>130</v>
      </c>
      <c r="H30" s="43"/>
      <c r="I30" s="321" t="s">
        <v>693</v>
      </c>
      <c r="J30" s="321" t="s">
        <v>130</v>
      </c>
      <c r="K30" s="43"/>
      <c r="L30" s="321" t="s">
        <v>693</v>
      </c>
      <c r="M30" s="321" t="s">
        <v>130</v>
      </c>
    </row>
    <row r="31" spans="2:18" x14ac:dyDescent="0.55000000000000004">
      <c r="B31" s="252" t="s">
        <v>593</v>
      </c>
      <c r="C31" s="383" t="s">
        <v>692</v>
      </c>
      <c r="D31" s="383" t="s">
        <v>692</v>
      </c>
      <c r="E31" s="191"/>
      <c r="F31" s="383" t="s">
        <v>692</v>
      </c>
      <c r="G31" s="383" t="s">
        <v>692</v>
      </c>
      <c r="H31" s="191"/>
      <c r="I31" s="383" t="s">
        <v>692</v>
      </c>
      <c r="J31" s="383" t="s">
        <v>692</v>
      </c>
      <c r="K31" s="191"/>
      <c r="L31" s="383" t="s">
        <v>692</v>
      </c>
      <c r="M31" s="383" t="s">
        <v>692</v>
      </c>
    </row>
    <row r="32" spans="2:18" x14ac:dyDescent="0.55000000000000004">
      <c r="B32" s="192" t="s">
        <v>589</v>
      </c>
      <c r="C32" s="384" t="s">
        <v>692</v>
      </c>
      <c r="D32" s="384" t="s">
        <v>692</v>
      </c>
      <c r="E32" s="191"/>
      <c r="F32" s="384" t="s">
        <v>692</v>
      </c>
      <c r="G32" s="384" t="s">
        <v>692</v>
      </c>
      <c r="H32" s="191"/>
      <c r="I32" s="384" t="s">
        <v>692</v>
      </c>
      <c r="J32" s="384" t="s">
        <v>692</v>
      </c>
      <c r="K32" s="191"/>
      <c r="L32" s="384" t="s">
        <v>692</v>
      </c>
      <c r="M32" s="384" t="s">
        <v>692</v>
      </c>
    </row>
    <row r="33" spans="2:18" x14ac:dyDescent="0.55000000000000004">
      <c r="B33" s="192" t="s">
        <v>587</v>
      </c>
      <c r="C33" s="384" t="s">
        <v>692</v>
      </c>
      <c r="D33" s="384" t="s">
        <v>692</v>
      </c>
      <c r="E33" s="191"/>
      <c r="F33" s="384" t="s">
        <v>692</v>
      </c>
      <c r="G33" s="384" t="s">
        <v>692</v>
      </c>
      <c r="H33" s="191"/>
      <c r="I33" s="384" t="s">
        <v>692</v>
      </c>
      <c r="J33" s="384" t="s">
        <v>692</v>
      </c>
      <c r="K33" s="191"/>
      <c r="L33" s="384" t="s">
        <v>692</v>
      </c>
      <c r="M33" s="384" t="s">
        <v>692</v>
      </c>
    </row>
    <row r="34" spans="2:18" ht="14.7" thickBot="1" x14ac:dyDescent="0.6">
      <c r="B34" s="193" t="s">
        <v>588</v>
      </c>
      <c r="C34" s="385" t="s">
        <v>692</v>
      </c>
      <c r="D34" s="385" t="s">
        <v>692</v>
      </c>
      <c r="E34" s="191"/>
      <c r="F34" s="385" t="s">
        <v>692</v>
      </c>
      <c r="G34" s="385" t="s">
        <v>692</v>
      </c>
      <c r="H34" s="191"/>
      <c r="I34" s="385" t="s">
        <v>692</v>
      </c>
      <c r="J34" s="385" t="s">
        <v>692</v>
      </c>
      <c r="K34" s="191"/>
      <c r="L34" s="385" t="s">
        <v>692</v>
      </c>
      <c r="M34" s="385" t="s">
        <v>692</v>
      </c>
    </row>
    <row r="35" spans="2:18" ht="14.7" thickBot="1" x14ac:dyDescent="0.6">
      <c r="B35" s="191"/>
      <c r="C35" s="191"/>
      <c r="D35" s="191"/>
      <c r="E35" s="191"/>
      <c r="F35" s="191"/>
      <c r="G35" s="191"/>
      <c r="H35" s="191"/>
      <c r="I35" s="191"/>
      <c r="J35" s="191"/>
      <c r="K35" s="191"/>
      <c r="L35" s="191"/>
      <c r="M35" s="191"/>
    </row>
    <row r="36" spans="2:18" x14ac:dyDescent="0.55000000000000004">
      <c r="B36" s="253" t="s">
        <v>595</v>
      </c>
      <c r="C36" s="383" t="s">
        <v>692</v>
      </c>
      <c r="D36" s="383" t="s">
        <v>692</v>
      </c>
      <c r="E36" s="191"/>
      <c r="F36" s="383" t="s">
        <v>692</v>
      </c>
      <c r="G36" s="383" t="s">
        <v>692</v>
      </c>
      <c r="H36" s="191"/>
      <c r="I36" s="383" t="s">
        <v>692</v>
      </c>
      <c r="J36" s="383" t="s">
        <v>692</v>
      </c>
      <c r="K36" s="191"/>
      <c r="L36" s="383" t="s">
        <v>692</v>
      </c>
      <c r="M36" s="383" t="s">
        <v>692</v>
      </c>
    </row>
    <row r="37" spans="2:18" x14ac:dyDescent="0.55000000000000004">
      <c r="B37" s="192" t="s">
        <v>589</v>
      </c>
      <c r="C37" s="384" t="s">
        <v>692</v>
      </c>
      <c r="D37" s="384" t="s">
        <v>692</v>
      </c>
      <c r="E37" s="191"/>
      <c r="F37" s="384" t="s">
        <v>692</v>
      </c>
      <c r="G37" s="384" t="s">
        <v>692</v>
      </c>
      <c r="H37" s="191"/>
      <c r="I37" s="384" t="s">
        <v>692</v>
      </c>
      <c r="J37" s="384" t="s">
        <v>692</v>
      </c>
      <c r="K37" s="191"/>
      <c r="L37" s="384" t="s">
        <v>692</v>
      </c>
      <c r="M37" s="384" t="s">
        <v>692</v>
      </c>
    </row>
    <row r="38" spans="2:18" x14ac:dyDescent="0.55000000000000004">
      <c r="B38" s="192" t="s">
        <v>587</v>
      </c>
      <c r="C38" s="384" t="s">
        <v>692</v>
      </c>
      <c r="D38" s="384" t="s">
        <v>692</v>
      </c>
      <c r="E38" s="191"/>
      <c r="F38" s="384" t="s">
        <v>692</v>
      </c>
      <c r="G38" s="384" t="s">
        <v>692</v>
      </c>
      <c r="H38" s="191"/>
      <c r="I38" s="384" t="s">
        <v>692</v>
      </c>
      <c r="J38" s="384" t="s">
        <v>692</v>
      </c>
      <c r="K38" s="191"/>
      <c r="L38" s="384" t="s">
        <v>692</v>
      </c>
      <c r="M38" s="384" t="s">
        <v>692</v>
      </c>
    </row>
    <row r="39" spans="2:18" ht="14.7" thickBot="1" x14ac:dyDescent="0.6">
      <c r="B39" s="193" t="s">
        <v>588</v>
      </c>
      <c r="C39" s="385" t="s">
        <v>692</v>
      </c>
      <c r="D39" s="385" t="s">
        <v>692</v>
      </c>
      <c r="E39" s="191"/>
      <c r="F39" s="385" t="s">
        <v>692</v>
      </c>
      <c r="G39" s="385" t="s">
        <v>692</v>
      </c>
      <c r="H39" s="191"/>
      <c r="I39" s="385" t="s">
        <v>692</v>
      </c>
      <c r="J39" s="385" t="s">
        <v>692</v>
      </c>
      <c r="K39" s="191"/>
      <c r="L39" s="385" t="s">
        <v>692</v>
      </c>
      <c r="M39" s="385" t="s">
        <v>692</v>
      </c>
    </row>
    <row r="40" spans="2:18" ht="14.7" thickBot="1" x14ac:dyDescent="0.6">
      <c r="B40" s="191"/>
      <c r="C40" s="191"/>
      <c r="D40" s="191"/>
      <c r="E40" s="191"/>
      <c r="F40" s="191"/>
      <c r="G40" s="191"/>
      <c r="H40" s="191"/>
      <c r="I40" s="191"/>
      <c r="J40" s="191"/>
      <c r="K40" s="191"/>
      <c r="L40" s="191"/>
      <c r="M40" s="191"/>
    </row>
    <row r="41" spans="2:18" x14ac:dyDescent="0.55000000000000004">
      <c r="B41" s="253" t="s">
        <v>596</v>
      </c>
      <c r="C41" s="383" t="s">
        <v>692</v>
      </c>
      <c r="D41" s="383" t="s">
        <v>692</v>
      </c>
      <c r="E41" s="191"/>
      <c r="F41" s="383" t="s">
        <v>692</v>
      </c>
      <c r="G41" s="383" t="s">
        <v>692</v>
      </c>
      <c r="H41" s="191"/>
      <c r="I41" s="383" t="s">
        <v>692</v>
      </c>
      <c r="J41" s="383" t="s">
        <v>692</v>
      </c>
      <c r="K41" s="191"/>
      <c r="L41" s="383" t="s">
        <v>692</v>
      </c>
      <c r="M41" s="383" t="s">
        <v>692</v>
      </c>
    </row>
    <row r="42" spans="2:18" x14ac:dyDescent="0.55000000000000004">
      <c r="B42" s="192" t="s">
        <v>589</v>
      </c>
      <c r="C42" s="384" t="s">
        <v>692</v>
      </c>
      <c r="D42" s="384" t="s">
        <v>692</v>
      </c>
      <c r="E42" s="191"/>
      <c r="F42" s="384" t="s">
        <v>692</v>
      </c>
      <c r="G42" s="384" t="s">
        <v>692</v>
      </c>
      <c r="H42" s="191"/>
      <c r="I42" s="384" t="s">
        <v>692</v>
      </c>
      <c r="J42" s="384" t="s">
        <v>692</v>
      </c>
      <c r="K42" s="191"/>
      <c r="L42" s="384" t="s">
        <v>692</v>
      </c>
      <c r="M42" s="384" t="s">
        <v>692</v>
      </c>
    </row>
    <row r="43" spans="2:18" x14ac:dyDescent="0.55000000000000004">
      <c r="B43" s="192" t="s">
        <v>587</v>
      </c>
      <c r="C43" s="384" t="s">
        <v>692</v>
      </c>
      <c r="D43" s="384" t="s">
        <v>692</v>
      </c>
      <c r="E43" s="191"/>
      <c r="F43" s="384" t="s">
        <v>692</v>
      </c>
      <c r="G43" s="384" t="s">
        <v>692</v>
      </c>
      <c r="H43" s="191"/>
      <c r="I43" s="384" t="s">
        <v>692</v>
      </c>
      <c r="J43" s="384" t="s">
        <v>692</v>
      </c>
      <c r="K43" s="191"/>
      <c r="L43" s="384" t="s">
        <v>692</v>
      </c>
      <c r="M43" s="384" t="s">
        <v>692</v>
      </c>
    </row>
    <row r="44" spans="2:18" ht="14.7" thickBot="1" x14ac:dyDescent="0.6">
      <c r="B44" s="193" t="s">
        <v>588</v>
      </c>
      <c r="C44" s="385" t="s">
        <v>692</v>
      </c>
      <c r="D44" s="385" t="s">
        <v>692</v>
      </c>
      <c r="E44" s="191"/>
      <c r="F44" s="385" t="s">
        <v>692</v>
      </c>
      <c r="G44" s="385" t="s">
        <v>692</v>
      </c>
      <c r="H44" s="191"/>
      <c r="I44" s="385" t="s">
        <v>692</v>
      </c>
      <c r="J44" s="385" t="s">
        <v>692</v>
      </c>
      <c r="K44" s="191"/>
      <c r="L44" s="385" t="s">
        <v>692</v>
      </c>
      <c r="M44" s="385" t="s">
        <v>692</v>
      </c>
    </row>
    <row r="46" spans="2:18" ht="14.7" thickBot="1" x14ac:dyDescent="0.6"/>
    <row r="47" spans="2:18" ht="20.399999999999999" thickBot="1" x14ac:dyDescent="0.75">
      <c r="B47" s="509" t="s">
        <v>592</v>
      </c>
      <c r="C47" s="510"/>
      <c r="D47" s="510"/>
      <c r="E47" s="510"/>
      <c r="F47" s="510"/>
      <c r="G47" s="511"/>
      <c r="H47" s="8"/>
      <c r="I47" s="4"/>
      <c r="R47" s="4"/>
    </row>
    <row r="48" spans="2:18" ht="16.5" customHeight="1" thickBot="1" x14ac:dyDescent="0.6">
      <c r="B48" s="38"/>
      <c r="C48" s="8"/>
      <c r="D48" s="8"/>
      <c r="E48" s="8"/>
      <c r="F48" s="8"/>
      <c r="G48" s="8"/>
      <c r="H48" s="8"/>
      <c r="I48" s="4"/>
      <c r="R48" s="4"/>
    </row>
    <row r="49" spans="1:13" ht="14.7" thickBot="1" x14ac:dyDescent="0.6">
      <c r="B49" s="191"/>
      <c r="C49" s="496">
        <v>2016</v>
      </c>
      <c r="D49" s="498"/>
      <c r="E49" s="42"/>
      <c r="F49" s="496">
        <f>C49+1</f>
        <v>2017</v>
      </c>
      <c r="G49" s="498"/>
      <c r="H49" s="42"/>
      <c r="I49" s="496">
        <f>F49+1</f>
        <v>2018</v>
      </c>
      <c r="J49" s="498"/>
      <c r="K49" s="42"/>
      <c r="L49" s="496" t="s">
        <v>132</v>
      </c>
      <c r="M49" s="498"/>
    </row>
    <row r="50" spans="1:13" ht="26.1" customHeight="1" thickBot="1" x14ac:dyDescent="0.6">
      <c r="B50" s="191"/>
      <c r="C50" s="321" t="s">
        <v>693</v>
      </c>
      <c r="D50" s="321" t="s">
        <v>130</v>
      </c>
      <c r="E50" s="43"/>
      <c r="F50" s="321" t="s">
        <v>693</v>
      </c>
      <c r="G50" s="321" t="s">
        <v>130</v>
      </c>
      <c r="H50" s="43"/>
      <c r="I50" s="321" t="s">
        <v>693</v>
      </c>
      <c r="J50" s="321" t="s">
        <v>130</v>
      </c>
      <c r="K50" s="43"/>
      <c r="L50" s="321" t="s">
        <v>693</v>
      </c>
      <c r="M50" s="321" t="s">
        <v>130</v>
      </c>
    </row>
    <row r="51" spans="1:13" x14ac:dyDescent="0.55000000000000004">
      <c r="B51" s="252" t="s">
        <v>593</v>
      </c>
      <c r="C51" s="383" t="s">
        <v>692</v>
      </c>
      <c r="D51" s="383" t="s">
        <v>692</v>
      </c>
      <c r="E51" s="191"/>
      <c r="F51" s="383" t="s">
        <v>692</v>
      </c>
      <c r="G51" s="383" t="s">
        <v>692</v>
      </c>
      <c r="H51" s="191"/>
      <c r="I51" s="383" t="s">
        <v>692</v>
      </c>
      <c r="J51" s="383" t="s">
        <v>692</v>
      </c>
      <c r="K51" s="191"/>
      <c r="L51" s="383" t="s">
        <v>692</v>
      </c>
      <c r="M51" s="383" t="s">
        <v>692</v>
      </c>
    </row>
    <row r="52" spans="1:13" x14ac:dyDescent="0.55000000000000004">
      <c r="B52" s="192" t="s">
        <v>589</v>
      </c>
      <c r="C52" s="384" t="s">
        <v>692</v>
      </c>
      <c r="D52" s="384" t="s">
        <v>692</v>
      </c>
      <c r="E52" s="191"/>
      <c r="F52" s="384" t="s">
        <v>692</v>
      </c>
      <c r="G52" s="384" t="s">
        <v>692</v>
      </c>
      <c r="H52" s="191"/>
      <c r="I52" s="384" t="s">
        <v>692</v>
      </c>
      <c r="J52" s="384" t="s">
        <v>692</v>
      </c>
      <c r="K52" s="191"/>
      <c r="L52" s="384" t="s">
        <v>692</v>
      </c>
      <c r="M52" s="384" t="s">
        <v>692</v>
      </c>
    </row>
    <row r="53" spans="1:13" x14ac:dyDescent="0.55000000000000004">
      <c r="B53" s="192" t="s">
        <v>587</v>
      </c>
      <c r="C53" s="384" t="s">
        <v>692</v>
      </c>
      <c r="D53" s="384" t="s">
        <v>692</v>
      </c>
      <c r="E53" s="191"/>
      <c r="F53" s="384" t="s">
        <v>692</v>
      </c>
      <c r="G53" s="384" t="s">
        <v>692</v>
      </c>
      <c r="H53" s="191"/>
      <c r="I53" s="384" t="s">
        <v>692</v>
      </c>
      <c r="J53" s="384" t="s">
        <v>692</v>
      </c>
      <c r="K53" s="191"/>
      <c r="L53" s="384" t="s">
        <v>692</v>
      </c>
      <c r="M53" s="384" t="s">
        <v>692</v>
      </c>
    </row>
    <row r="54" spans="1:13" ht="14.7" thickBot="1" x14ac:dyDescent="0.6">
      <c r="B54" s="193" t="s">
        <v>588</v>
      </c>
      <c r="C54" s="385" t="s">
        <v>692</v>
      </c>
      <c r="D54" s="385" t="s">
        <v>692</v>
      </c>
      <c r="E54" s="191"/>
      <c r="F54" s="385" t="s">
        <v>692</v>
      </c>
      <c r="G54" s="385" t="s">
        <v>692</v>
      </c>
      <c r="H54" s="191"/>
      <c r="I54" s="385" t="s">
        <v>692</v>
      </c>
      <c r="J54" s="385" t="s">
        <v>692</v>
      </c>
      <c r="K54" s="191"/>
      <c r="L54" s="385" t="s">
        <v>692</v>
      </c>
      <c r="M54" s="385" t="s">
        <v>692</v>
      </c>
    </row>
    <row r="55" spans="1:13" ht="14.7" thickBot="1" x14ac:dyDescent="0.6">
      <c r="B55" s="191"/>
      <c r="C55" s="191"/>
      <c r="D55" s="191"/>
      <c r="E55" s="191"/>
      <c r="F55" s="191"/>
      <c r="G55" s="191"/>
      <c r="H55" s="191"/>
      <c r="I55" s="191"/>
      <c r="J55" s="191"/>
      <c r="K55" s="191"/>
      <c r="L55" s="191"/>
      <c r="M55" s="191"/>
    </row>
    <row r="56" spans="1:13" x14ac:dyDescent="0.55000000000000004">
      <c r="A56" s="253" t="s">
        <v>377</v>
      </c>
      <c r="B56" s="253" t="s">
        <v>410</v>
      </c>
      <c r="C56" s="383" t="s">
        <v>692</v>
      </c>
      <c r="D56" s="383" t="s">
        <v>692</v>
      </c>
      <c r="E56" s="191"/>
      <c r="F56" s="383" t="s">
        <v>692</v>
      </c>
      <c r="G56" s="383" t="s">
        <v>692</v>
      </c>
      <c r="H56" s="191"/>
      <c r="I56" s="383" t="s">
        <v>692</v>
      </c>
      <c r="J56" s="383" t="s">
        <v>692</v>
      </c>
      <c r="K56" s="191"/>
      <c r="L56" s="383" t="s">
        <v>692</v>
      </c>
      <c r="M56" s="383" t="s">
        <v>692</v>
      </c>
    </row>
    <row r="57" spans="1:13" x14ac:dyDescent="0.55000000000000004">
      <c r="A57" s="192" t="s">
        <v>371</v>
      </c>
      <c r="B57" s="192" t="s">
        <v>589</v>
      </c>
      <c r="C57" s="384" t="s">
        <v>692</v>
      </c>
      <c r="D57" s="384" t="s">
        <v>692</v>
      </c>
      <c r="E57" s="191"/>
      <c r="F57" s="384" t="s">
        <v>692</v>
      </c>
      <c r="G57" s="384" t="s">
        <v>692</v>
      </c>
      <c r="H57" s="191"/>
      <c r="I57" s="384" t="s">
        <v>692</v>
      </c>
      <c r="J57" s="384" t="s">
        <v>692</v>
      </c>
      <c r="K57" s="191"/>
      <c r="L57" s="384" t="s">
        <v>692</v>
      </c>
      <c r="M57" s="384" t="s">
        <v>692</v>
      </c>
    </row>
    <row r="58" spans="1:13" x14ac:dyDescent="0.55000000000000004">
      <c r="A58" s="192" t="s">
        <v>372</v>
      </c>
      <c r="B58" s="192" t="s">
        <v>587</v>
      </c>
      <c r="C58" s="384" t="s">
        <v>692</v>
      </c>
      <c r="D58" s="384" t="s">
        <v>692</v>
      </c>
      <c r="E58" s="191"/>
      <c r="F58" s="384" t="s">
        <v>692</v>
      </c>
      <c r="G58" s="384" t="s">
        <v>692</v>
      </c>
      <c r="H58" s="191"/>
      <c r="I58" s="384" t="s">
        <v>692</v>
      </c>
      <c r="J58" s="384" t="s">
        <v>692</v>
      </c>
      <c r="K58" s="191"/>
      <c r="L58" s="384" t="s">
        <v>692</v>
      </c>
      <c r="M58" s="384" t="s">
        <v>692</v>
      </c>
    </row>
    <row r="59" spans="1:13" ht="14.7" thickBot="1" x14ac:dyDescent="0.6">
      <c r="A59" s="193" t="s">
        <v>373</v>
      </c>
      <c r="B59" s="193" t="s">
        <v>588</v>
      </c>
      <c r="C59" s="385" t="s">
        <v>692</v>
      </c>
      <c r="D59" s="385" t="s">
        <v>692</v>
      </c>
      <c r="E59" s="191"/>
      <c r="F59" s="385" t="s">
        <v>692</v>
      </c>
      <c r="G59" s="385" t="s">
        <v>692</v>
      </c>
      <c r="H59" s="191"/>
      <c r="I59" s="385" t="s">
        <v>692</v>
      </c>
      <c r="J59" s="385" t="s">
        <v>692</v>
      </c>
      <c r="K59" s="191"/>
      <c r="L59" s="385" t="s">
        <v>692</v>
      </c>
      <c r="M59" s="385" t="s">
        <v>692</v>
      </c>
    </row>
    <row r="60" spans="1:13" ht="14.7" thickBot="1" x14ac:dyDescent="0.6">
      <c r="B60" s="191"/>
      <c r="C60" s="191"/>
      <c r="D60" s="191"/>
      <c r="E60" s="191"/>
      <c r="F60" s="191"/>
      <c r="G60" s="191"/>
      <c r="H60" s="191"/>
      <c r="I60" s="191"/>
      <c r="J60" s="191"/>
      <c r="K60" s="191"/>
      <c r="L60" s="191"/>
      <c r="M60" s="191"/>
    </row>
    <row r="61" spans="1:13" x14ac:dyDescent="0.55000000000000004">
      <c r="B61" s="253" t="s">
        <v>596</v>
      </c>
      <c r="C61" s="383" t="s">
        <v>692</v>
      </c>
      <c r="D61" s="383" t="s">
        <v>692</v>
      </c>
      <c r="E61" s="191"/>
      <c r="F61" s="383" t="s">
        <v>692</v>
      </c>
      <c r="G61" s="383" t="s">
        <v>692</v>
      </c>
      <c r="H61" s="191"/>
      <c r="I61" s="383" t="s">
        <v>692</v>
      </c>
      <c r="J61" s="383" t="s">
        <v>692</v>
      </c>
      <c r="K61" s="191"/>
      <c r="L61" s="383" t="s">
        <v>692</v>
      </c>
      <c r="M61" s="383" t="s">
        <v>692</v>
      </c>
    </row>
    <row r="62" spans="1:13" x14ac:dyDescent="0.55000000000000004">
      <c r="B62" s="192" t="s">
        <v>589</v>
      </c>
      <c r="C62" s="384" t="s">
        <v>692</v>
      </c>
      <c r="D62" s="384" t="s">
        <v>692</v>
      </c>
      <c r="E62" s="191"/>
      <c r="F62" s="384" t="s">
        <v>692</v>
      </c>
      <c r="G62" s="384" t="s">
        <v>692</v>
      </c>
      <c r="H62" s="191"/>
      <c r="I62" s="384" t="s">
        <v>692</v>
      </c>
      <c r="J62" s="384" t="s">
        <v>692</v>
      </c>
      <c r="K62" s="191"/>
      <c r="L62" s="384" t="s">
        <v>692</v>
      </c>
      <c r="M62" s="384" t="s">
        <v>692</v>
      </c>
    </row>
    <row r="63" spans="1:13" x14ac:dyDescent="0.55000000000000004">
      <c r="B63" s="192" t="s">
        <v>587</v>
      </c>
      <c r="C63" s="384" t="s">
        <v>692</v>
      </c>
      <c r="D63" s="384" t="s">
        <v>692</v>
      </c>
      <c r="E63" s="191"/>
      <c r="F63" s="384" t="s">
        <v>692</v>
      </c>
      <c r="G63" s="384" t="s">
        <v>692</v>
      </c>
      <c r="H63" s="191"/>
      <c r="I63" s="384" t="s">
        <v>692</v>
      </c>
      <c r="J63" s="384" t="s">
        <v>692</v>
      </c>
      <c r="K63" s="191"/>
      <c r="L63" s="384" t="s">
        <v>692</v>
      </c>
      <c r="M63" s="384" t="s">
        <v>692</v>
      </c>
    </row>
    <row r="64" spans="1:13" ht="14.7" thickBot="1" x14ac:dyDescent="0.6">
      <c r="B64" s="193" t="s">
        <v>588</v>
      </c>
      <c r="C64" s="385" t="s">
        <v>692</v>
      </c>
      <c r="D64" s="385" t="s">
        <v>692</v>
      </c>
      <c r="E64" s="191"/>
      <c r="F64" s="385" t="s">
        <v>692</v>
      </c>
      <c r="G64" s="385" t="s">
        <v>692</v>
      </c>
      <c r="H64" s="191"/>
      <c r="I64" s="385" t="s">
        <v>692</v>
      </c>
      <c r="J64" s="385" t="s">
        <v>692</v>
      </c>
      <c r="K64" s="191"/>
      <c r="L64" s="385" t="s">
        <v>692</v>
      </c>
      <c r="M64" s="385" t="s">
        <v>692</v>
      </c>
    </row>
    <row r="73" spans="6:6" x14ac:dyDescent="0.55000000000000004">
      <c r="F73">
        <v>13</v>
      </c>
    </row>
  </sheetData>
  <mergeCells count="20">
    <mergeCell ref="B7:G7"/>
    <mergeCell ref="B2:G3"/>
    <mergeCell ref="I2:J3"/>
    <mergeCell ref="C4:G4"/>
    <mergeCell ref="I4:J4"/>
    <mergeCell ref="C5:G5"/>
    <mergeCell ref="C9:D9"/>
    <mergeCell ref="F9:G9"/>
    <mergeCell ref="I9:J9"/>
    <mergeCell ref="L9:M9"/>
    <mergeCell ref="B27:G27"/>
    <mergeCell ref="L49:M49"/>
    <mergeCell ref="C29:D29"/>
    <mergeCell ref="F29:G29"/>
    <mergeCell ref="I29:J29"/>
    <mergeCell ref="L29:M29"/>
    <mergeCell ref="B47:G47"/>
    <mergeCell ref="C49:D49"/>
    <mergeCell ref="F49:G49"/>
    <mergeCell ref="I49:J49"/>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topLeftCell="B70" workbookViewId="0">
      <selection activeCell="C51" sqref="C51:M64"/>
    </sheetView>
  </sheetViews>
  <sheetFormatPr defaultColWidth="8.83984375" defaultRowHeight="14.4" x14ac:dyDescent="0.55000000000000004"/>
  <cols>
    <col min="1" max="1" width="4.68359375" customWidth="1"/>
    <col min="2" max="2" width="74.26171875" customWidth="1"/>
    <col min="3" max="3" width="14.68359375" customWidth="1"/>
    <col min="4" max="4" width="15" customWidth="1"/>
    <col min="5" max="5" width="3.15625" customWidth="1"/>
    <col min="6" max="7" width="13.15625" customWidth="1"/>
    <col min="8" max="8" width="3.15625" customWidth="1"/>
    <col min="9" max="10" width="13.15625" customWidth="1"/>
    <col min="11" max="11" width="3.15625" customWidth="1"/>
    <col min="12" max="13" width="13.15625" customWidth="1"/>
    <col min="14" max="18" width="24.41796875" customWidth="1"/>
  </cols>
  <sheetData>
    <row r="1" spans="2:18" ht="14.7" thickBot="1" x14ac:dyDescent="0.6"/>
    <row r="2" spans="2:18" ht="15" customHeight="1" x14ac:dyDescent="0.55000000000000004">
      <c r="B2" s="443" t="s">
        <v>368</v>
      </c>
      <c r="C2" s="444"/>
      <c r="D2" s="444"/>
      <c r="E2" s="444"/>
      <c r="F2" s="444"/>
      <c r="G2" s="445"/>
      <c r="I2" s="512" t="s">
        <v>369</v>
      </c>
      <c r="J2" s="513"/>
    </row>
    <row r="3" spans="2:18" ht="15.75" customHeight="1" thickBot="1" x14ac:dyDescent="0.6">
      <c r="B3" s="446"/>
      <c r="C3" s="447"/>
      <c r="D3" s="447"/>
      <c r="E3" s="447"/>
      <c r="F3" s="447"/>
      <c r="G3" s="448"/>
      <c r="I3" s="514"/>
      <c r="J3" s="515"/>
    </row>
    <row r="4" spans="2:18" ht="23.5" customHeight="1" thickBot="1" x14ac:dyDescent="0.6">
      <c r="B4" s="313" t="s">
        <v>370</v>
      </c>
      <c r="C4" s="492" t="str">
        <f>[2]Guidance!C3:F3</f>
        <v>TS0002</v>
      </c>
      <c r="D4" s="493"/>
      <c r="E4" s="493"/>
      <c r="F4" s="493"/>
      <c r="G4" s="494"/>
      <c r="H4" s="8"/>
      <c r="I4" s="516" t="s">
        <v>180</v>
      </c>
      <c r="J4" s="517"/>
      <c r="R4" s="4"/>
    </row>
    <row r="5" spans="2:18" ht="23.5" customHeight="1" thickBot="1" x14ac:dyDescent="0.6">
      <c r="B5" s="2" t="s">
        <v>409</v>
      </c>
      <c r="C5" s="492" t="str">
        <f>[2]Guidance!C4:F4</f>
        <v>Company Inc.</v>
      </c>
      <c r="D5" s="493"/>
      <c r="E5" s="493"/>
      <c r="F5" s="493"/>
      <c r="G5" s="494"/>
      <c r="H5" s="8"/>
      <c r="I5" s="4"/>
      <c r="R5" s="4"/>
    </row>
    <row r="6" spans="2:18" ht="16.5" customHeight="1" thickBot="1" x14ac:dyDescent="0.6">
      <c r="B6" s="38"/>
      <c r="C6" s="8"/>
      <c r="D6" s="8"/>
      <c r="E6" s="8"/>
      <c r="F6" s="8"/>
      <c r="G6" s="8"/>
      <c r="H6" s="8"/>
      <c r="I6" s="4"/>
      <c r="R6" s="4"/>
    </row>
    <row r="7" spans="2:18" ht="20.399999999999999" thickBot="1" x14ac:dyDescent="0.75">
      <c r="B7" s="509" t="s">
        <v>590</v>
      </c>
      <c r="C7" s="510"/>
      <c r="D7" s="510"/>
      <c r="E7" s="510"/>
      <c r="F7" s="510"/>
      <c r="G7" s="511"/>
      <c r="H7" s="8"/>
      <c r="I7" s="4"/>
      <c r="R7" s="4"/>
    </row>
    <row r="8" spans="2:18" ht="16.5" customHeight="1" thickBot="1" x14ac:dyDescent="0.6">
      <c r="B8" s="38"/>
      <c r="C8" s="8"/>
      <c r="D8" s="8"/>
      <c r="E8" s="8"/>
      <c r="F8" s="8"/>
      <c r="G8" s="8"/>
      <c r="H8" s="8"/>
      <c r="I8" s="4"/>
      <c r="R8" s="4"/>
    </row>
    <row r="9" spans="2:18" ht="26.1" customHeight="1" thickBot="1" x14ac:dyDescent="0.6">
      <c r="B9" s="191"/>
      <c r="C9" s="496">
        <v>2016</v>
      </c>
      <c r="D9" s="498"/>
      <c r="E9" s="42"/>
      <c r="F9" s="496">
        <f>C9+1</f>
        <v>2017</v>
      </c>
      <c r="G9" s="498"/>
      <c r="H9" s="42"/>
      <c r="I9" s="496">
        <f>F9+1</f>
        <v>2018</v>
      </c>
      <c r="J9" s="498"/>
      <c r="K9" s="42"/>
      <c r="L9" s="496" t="s">
        <v>132</v>
      </c>
      <c r="M9" s="498"/>
    </row>
    <row r="10" spans="2:18" ht="29.1" customHeight="1" thickBot="1" x14ac:dyDescent="0.6">
      <c r="B10" s="191"/>
      <c r="C10" s="321" t="s">
        <v>374</v>
      </c>
      <c r="D10" s="321" t="s">
        <v>375</v>
      </c>
      <c r="E10" s="43"/>
      <c r="F10" s="321" t="s">
        <v>374</v>
      </c>
      <c r="G10" s="321" t="s">
        <v>375</v>
      </c>
      <c r="H10" s="43"/>
      <c r="I10" s="321" t="s">
        <v>374</v>
      </c>
      <c r="J10" s="321" t="s">
        <v>375</v>
      </c>
      <c r="K10" s="43"/>
      <c r="L10" s="321" t="s">
        <v>374</v>
      </c>
      <c r="M10" s="321" t="s">
        <v>375</v>
      </c>
    </row>
    <row r="11" spans="2:18" x14ac:dyDescent="0.55000000000000004">
      <c r="B11" s="252" t="s">
        <v>593</v>
      </c>
      <c r="C11" s="383" t="s">
        <v>692</v>
      </c>
      <c r="D11" s="383" t="s">
        <v>692</v>
      </c>
      <c r="E11" s="191"/>
      <c r="F11" s="383" t="s">
        <v>692</v>
      </c>
      <c r="G11" s="383" t="s">
        <v>692</v>
      </c>
      <c r="H11" s="191"/>
      <c r="I11" s="383" t="s">
        <v>692</v>
      </c>
      <c r="J11" s="383" t="s">
        <v>692</v>
      </c>
      <c r="K11" s="191"/>
      <c r="L11" s="383" t="s">
        <v>692</v>
      </c>
      <c r="M11" s="383" t="s">
        <v>692</v>
      </c>
    </row>
    <row r="12" spans="2:18" x14ac:dyDescent="0.55000000000000004">
      <c r="B12" s="192" t="s">
        <v>589</v>
      </c>
      <c r="C12" s="384" t="s">
        <v>692</v>
      </c>
      <c r="D12" s="384" t="s">
        <v>692</v>
      </c>
      <c r="E12" s="191"/>
      <c r="F12" s="384" t="s">
        <v>692</v>
      </c>
      <c r="G12" s="384" t="s">
        <v>692</v>
      </c>
      <c r="H12" s="191"/>
      <c r="I12" s="384" t="s">
        <v>692</v>
      </c>
      <c r="J12" s="384" t="s">
        <v>692</v>
      </c>
      <c r="K12" s="191"/>
      <c r="L12" s="384" t="s">
        <v>692</v>
      </c>
      <c r="M12" s="384" t="s">
        <v>692</v>
      </c>
    </row>
    <row r="13" spans="2:18" x14ac:dyDescent="0.55000000000000004">
      <c r="B13" s="192" t="s">
        <v>587</v>
      </c>
      <c r="C13" s="384" t="s">
        <v>692</v>
      </c>
      <c r="D13" s="384" t="s">
        <v>692</v>
      </c>
      <c r="E13" s="191"/>
      <c r="F13" s="384" t="s">
        <v>692</v>
      </c>
      <c r="G13" s="384" t="s">
        <v>692</v>
      </c>
      <c r="H13" s="191"/>
      <c r="I13" s="384" t="s">
        <v>692</v>
      </c>
      <c r="J13" s="384" t="s">
        <v>692</v>
      </c>
      <c r="K13" s="191"/>
      <c r="L13" s="384" t="s">
        <v>692</v>
      </c>
      <c r="M13" s="384" t="s">
        <v>692</v>
      </c>
    </row>
    <row r="14" spans="2:18" ht="14.7" thickBot="1" x14ac:dyDescent="0.6">
      <c r="B14" s="193" t="s">
        <v>588</v>
      </c>
      <c r="C14" s="385" t="s">
        <v>692</v>
      </c>
      <c r="D14" s="385" t="s">
        <v>692</v>
      </c>
      <c r="E14" s="191"/>
      <c r="F14" s="385" t="s">
        <v>692</v>
      </c>
      <c r="G14" s="385" t="s">
        <v>692</v>
      </c>
      <c r="H14" s="191"/>
      <c r="I14" s="385" t="s">
        <v>692</v>
      </c>
      <c r="J14" s="385" t="s">
        <v>692</v>
      </c>
      <c r="K14" s="191"/>
      <c r="L14" s="385" t="s">
        <v>692</v>
      </c>
      <c r="M14" s="385" t="s">
        <v>692</v>
      </c>
    </row>
    <row r="15" spans="2:18" ht="14.7" thickBot="1" x14ac:dyDescent="0.6">
      <c r="B15" s="191"/>
      <c r="C15" s="191"/>
      <c r="D15" s="191"/>
      <c r="E15" s="191"/>
      <c r="F15" s="191"/>
      <c r="G15" s="191"/>
      <c r="H15" s="191"/>
      <c r="I15" s="191"/>
      <c r="J15" s="191"/>
      <c r="K15" s="191"/>
      <c r="L15" s="191"/>
      <c r="M15" s="191"/>
    </row>
    <row r="16" spans="2:18" x14ac:dyDescent="0.55000000000000004">
      <c r="B16" s="253" t="s">
        <v>595</v>
      </c>
      <c r="C16" s="383" t="s">
        <v>692</v>
      </c>
      <c r="D16" s="383" t="s">
        <v>692</v>
      </c>
      <c r="E16" s="191"/>
      <c r="F16" s="383" t="s">
        <v>692</v>
      </c>
      <c r="G16" s="383" t="s">
        <v>692</v>
      </c>
      <c r="H16" s="191"/>
      <c r="I16" s="383" t="s">
        <v>692</v>
      </c>
      <c r="J16" s="383" t="s">
        <v>692</v>
      </c>
      <c r="K16" s="191"/>
      <c r="L16" s="383" t="s">
        <v>692</v>
      </c>
      <c r="M16" s="383" t="s">
        <v>692</v>
      </c>
    </row>
    <row r="17" spans="2:18" x14ac:dyDescent="0.55000000000000004">
      <c r="B17" s="192" t="s">
        <v>589</v>
      </c>
      <c r="C17" s="384" t="s">
        <v>692</v>
      </c>
      <c r="D17" s="384" t="s">
        <v>692</v>
      </c>
      <c r="E17" s="191"/>
      <c r="F17" s="384" t="s">
        <v>692</v>
      </c>
      <c r="G17" s="384" t="s">
        <v>692</v>
      </c>
      <c r="H17" s="191"/>
      <c r="I17" s="384" t="s">
        <v>692</v>
      </c>
      <c r="J17" s="384" t="s">
        <v>692</v>
      </c>
      <c r="K17" s="191"/>
      <c r="L17" s="384" t="s">
        <v>692</v>
      </c>
      <c r="M17" s="384" t="s">
        <v>692</v>
      </c>
    </row>
    <row r="18" spans="2:18" x14ac:dyDescent="0.55000000000000004">
      <c r="B18" s="192" t="s">
        <v>587</v>
      </c>
      <c r="C18" s="384" t="s">
        <v>692</v>
      </c>
      <c r="D18" s="384" t="s">
        <v>692</v>
      </c>
      <c r="E18" s="191"/>
      <c r="F18" s="384" t="s">
        <v>692</v>
      </c>
      <c r="G18" s="384" t="s">
        <v>692</v>
      </c>
      <c r="H18" s="191"/>
      <c r="I18" s="384" t="s">
        <v>692</v>
      </c>
      <c r="J18" s="384" t="s">
        <v>692</v>
      </c>
      <c r="K18" s="191"/>
      <c r="L18" s="384" t="s">
        <v>692</v>
      </c>
      <c r="M18" s="384" t="s">
        <v>692</v>
      </c>
    </row>
    <row r="19" spans="2:18" ht="14.7" thickBot="1" x14ac:dyDescent="0.6">
      <c r="B19" s="193" t="s">
        <v>588</v>
      </c>
      <c r="C19" s="385" t="s">
        <v>692</v>
      </c>
      <c r="D19" s="385" t="s">
        <v>692</v>
      </c>
      <c r="E19" s="191"/>
      <c r="F19" s="385" t="s">
        <v>692</v>
      </c>
      <c r="G19" s="385" t="s">
        <v>692</v>
      </c>
      <c r="H19" s="191"/>
      <c r="I19" s="385" t="s">
        <v>692</v>
      </c>
      <c r="J19" s="385" t="s">
        <v>692</v>
      </c>
      <c r="K19" s="191"/>
      <c r="L19" s="385" t="s">
        <v>692</v>
      </c>
      <c r="M19" s="385" t="s">
        <v>692</v>
      </c>
    </row>
    <row r="20" spans="2:18" ht="14.7" thickBot="1" x14ac:dyDescent="0.6">
      <c r="B20" s="191"/>
      <c r="C20" s="191"/>
      <c r="D20" s="191"/>
      <c r="E20" s="191"/>
      <c r="F20" s="191"/>
      <c r="G20" s="191"/>
      <c r="H20" s="191"/>
      <c r="I20" s="191"/>
      <c r="J20" s="191"/>
      <c r="K20" s="191"/>
      <c r="L20" s="191"/>
      <c r="M20" s="191"/>
    </row>
    <row r="21" spans="2:18" x14ac:dyDescent="0.55000000000000004">
      <c r="B21" s="253" t="s">
        <v>596</v>
      </c>
      <c r="C21" s="383" t="s">
        <v>692</v>
      </c>
      <c r="D21" s="383" t="s">
        <v>692</v>
      </c>
      <c r="E21" s="191"/>
      <c r="F21" s="383" t="s">
        <v>692</v>
      </c>
      <c r="G21" s="383" t="s">
        <v>692</v>
      </c>
      <c r="H21" s="191"/>
      <c r="I21" s="383" t="s">
        <v>692</v>
      </c>
      <c r="J21" s="383" t="s">
        <v>692</v>
      </c>
      <c r="K21" s="191"/>
      <c r="L21" s="383" t="s">
        <v>692</v>
      </c>
      <c r="M21" s="383" t="s">
        <v>692</v>
      </c>
    </row>
    <row r="22" spans="2:18" x14ac:dyDescent="0.55000000000000004">
      <c r="B22" s="192" t="s">
        <v>589</v>
      </c>
      <c r="C22" s="384" t="s">
        <v>692</v>
      </c>
      <c r="D22" s="384" t="s">
        <v>692</v>
      </c>
      <c r="E22" s="191"/>
      <c r="F22" s="384" t="s">
        <v>692</v>
      </c>
      <c r="G22" s="384" t="s">
        <v>692</v>
      </c>
      <c r="H22" s="191"/>
      <c r="I22" s="384" t="s">
        <v>692</v>
      </c>
      <c r="J22" s="384" t="s">
        <v>692</v>
      </c>
      <c r="K22" s="191"/>
      <c r="L22" s="384" t="s">
        <v>692</v>
      </c>
      <c r="M22" s="384" t="s">
        <v>692</v>
      </c>
    </row>
    <row r="23" spans="2:18" x14ac:dyDescent="0.55000000000000004">
      <c r="B23" s="192" t="s">
        <v>587</v>
      </c>
      <c r="C23" s="384" t="s">
        <v>692</v>
      </c>
      <c r="D23" s="384" t="s">
        <v>692</v>
      </c>
      <c r="E23" s="191"/>
      <c r="F23" s="384" t="s">
        <v>692</v>
      </c>
      <c r="G23" s="384" t="s">
        <v>692</v>
      </c>
      <c r="H23" s="191"/>
      <c r="I23" s="384" t="s">
        <v>692</v>
      </c>
      <c r="J23" s="384" t="s">
        <v>692</v>
      </c>
      <c r="K23" s="191"/>
      <c r="L23" s="384" t="s">
        <v>692</v>
      </c>
      <c r="M23" s="384" t="s">
        <v>692</v>
      </c>
    </row>
    <row r="24" spans="2:18" ht="14.7" thickBot="1" x14ac:dyDescent="0.6">
      <c r="B24" s="193" t="s">
        <v>588</v>
      </c>
      <c r="C24" s="385" t="s">
        <v>692</v>
      </c>
      <c r="D24" s="385" t="s">
        <v>692</v>
      </c>
      <c r="E24" s="191"/>
      <c r="F24" s="385" t="s">
        <v>692</v>
      </c>
      <c r="G24" s="385" t="s">
        <v>692</v>
      </c>
      <c r="H24" s="191"/>
      <c r="I24" s="385" t="s">
        <v>692</v>
      </c>
      <c r="J24" s="385" t="s">
        <v>692</v>
      </c>
      <c r="K24" s="191"/>
      <c r="L24" s="385" t="s">
        <v>692</v>
      </c>
      <c r="M24" s="385" t="s">
        <v>692</v>
      </c>
    </row>
    <row r="26" spans="2:18" ht="14.7" thickBot="1" x14ac:dyDescent="0.6"/>
    <row r="27" spans="2:18" ht="20.399999999999999" thickBot="1" x14ac:dyDescent="0.75">
      <c r="B27" s="509" t="s">
        <v>597</v>
      </c>
      <c r="C27" s="510"/>
      <c r="D27" s="510"/>
      <c r="E27" s="510"/>
      <c r="F27" s="510"/>
      <c r="G27" s="511"/>
      <c r="H27" s="8"/>
      <c r="I27" s="4"/>
      <c r="R27" s="4"/>
    </row>
    <row r="28" spans="2:18" ht="16.5" customHeight="1" thickBot="1" x14ac:dyDescent="0.6">
      <c r="B28" s="38"/>
      <c r="C28" s="8"/>
      <c r="D28" s="8"/>
      <c r="E28" s="8"/>
      <c r="F28" s="8"/>
      <c r="G28" s="8"/>
      <c r="H28" s="8"/>
      <c r="I28" s="4"/>
      <c r="R28" s="4"/>
    </row>
    <row r="29" spans="2:18" ht="14.7" thickBot="1" x14ac:dyDescent="0.6">
      <c r="B29" s="191"/>
      <c r="C29" s="496">
        <v>2016</v>
      </c>
      <c r="D29" s="498"/>
      <c r="E29" s="42"/>
      <c r="F29" s="496">
        <f>C29+1</f>
        <v>2017</v>
      </c>
      <c r="G29" s="498"/>
      <c r="H29" s="42"/>
      <c r="I29" s="496">
        <f>F29+1</f>
        <v>2018</v>
      </c>
      <c r="J29" s="498"/>
      <c r="K29" s="42"/>
      <c r="L29" s="496" t="s">
        <v>132</v>
      </c>
      <c r="M29" s="498"/>
    </row>
    <row r="30" spans="2:18" ht="22" customHeight="1" thickBot="1" x14ac:dyDescent="0.6">
      <c r="B30" s="191"/>
      <c r="C30" s="321" t="s">
        <v>376</v>
      </c>
      <c r="D30" s="321" t="s">
        <v>375</v>
      </c>
      <c r="E30" s="43"/>
      <c r="F30" s="321" t="s">
        <v>376</v>
      </c>
      <c r="G30" s="321" t="s">
        <v>375</v>
      </c>
      <c r="H30" s="43"/>
      <c r="I30" s="321" t="s">
        <v>376</v>
      </c>
      <c r="J30" s="321" t="s">
        <v>375</v>
      </c>
      <c r="K30" s="43"/>
      <c r="L30" s="321" t="s">
        <v>376</v>
      </c>
      <c r="M30" s="321" t="s">
        <v>375</v>
      </c>
    </row>
    <row r="31" spans="2:18" x14ac:dyDescent="0.55000000000000004">
      <c r="B31" s="252" t="s">
        <v>598</v>
      </c>
      <c r="C31" s="383" t="s">
        <v>692</v>
      </c>
      <c r="D31" s="383" t="s">
        <v>692</v>
      </c>
      <c r="E31" s="191"/>
      <c r="F31" s="383" t="s">
        <v>692</v>
      </c>
      <c r="G31" s="383" t="s">
        <v>692</v>
      </c>
      <c r="H31" s="191"/>
      <c r="I31" s="383" t="s">
        <v>692</v>
      </c>
      <c r="J31" s="383" t="s">
        <v>692</v>
      </c>
      <c r="K31" s="191"/>
      <c r="L31" s="383" t="s">
        <v>692</v>
      </c>
      <c r="M31" s="383" t="s">
        <v>692</v>
      </c>
    </row>
    <row r="32" spans="2:18" x14ac:dyDescent="0.55000000000000004">
      <c r="B32" s="192" t="s">
        <v>589</v>
      </c>
      <c r="C32" s="384" t="s">
        <v>692</v>
      </c>
      <c r="D32" s="384" t="s">
        <v>692</v>
      </c>
      <c r="E32" s="191"/>
      <c r="F32" s="384" t="s">
        <v>692</v>
      </c>
      <c r="G32" s="384" t="s">
        <v>692</v>
      </c>
      <c r="H32" s="191"/>
      <c r="I32" s="384" t="s">
        <v>692</v>
      </c>
      <c r="J32" s="384" t="s">
        <v>692</v>
      </c>
      <c r="K32" s="191"/>
      <c r="L32" s="384" t="s">
        <v>692</v>
      </c>
      <c r="M32" s="384" t="s">
        <v>692</v>
      </c>
    </row>
    <row r="33" spans="2:18" x14ac:dyDescent="0.55000000000000004">
      <c r="B33" s="192" t="s">
        <v>587</v>
      </c>
      <c r="C33" s="384" t="s">
        <v>692</v>
      </c>
      <c r="D33" s="384" t="s">
        <v>692</v>
      </c>
      <c r="E33" s="191"/>
      <c r="F33" s="384" t="s">
        <v>692</v>
      </c>
      <c r="G33" s="384" t="s">
        <v>692</v>
      </c>
      <c r="H33" s="191"/>
      <c r="I33" s="384" t="s">
        <v>692</v>
      </c>
      <c r="J33" s="384" t="s">
        <v>692</v>
      </c>
      <c r="K33" s="191"/>
      <c r="L33" s="384" t="s">
        <v>692</v>
      </c>
      <c r="M33" s="384" t="s">
        <v>692</v>
      </c>
    </row>
    <row r="34" spans="2:18" ht="14.7" thickBot="1" x14ac:dyDescent="0.6">
      <c r="B34" s="193" t="s">
        <v>588</v>
      </c>
      <c r="C34" s="385" t="s">
        <v>692</v>
      </c>
      <c r="D34" s="385" t="s">
        <v>692</v>
      </c>
      <c r="E34" s="191"/>
      <c r="F34" s="385" t="s">
        <v>692</v>
      </c>
      <c r="G34" s="385" t="s">
        <v>692</v>
      </c>
      <c r="H34" s="191"/>
      <c r="I34" s="385" t="s">
        <v>692</v>
      </c>
      <c r="J34" s="385" t="s">
        <v>692</v>
      </c>
      <c r="K34" s="191"/>
      <c r="L34" s="385" t="s">
        <v>692</v>
      </c>
      <c r="M34" s="385" t="s">
        <v>692</v>
      </c>
    </row>
    <row r="35" spans="2:18" ht="14.7" thickBot="1" x14ac:dyDescent="0.6">
      <c r="B35" s="191"/>
      <c r="C35" s="191"/>
      <c r="D35" s="191"/>
      <c r="E35" s="191"/>
      <c r="F35" s="191"/>
      <c r="G35" s="191"/>
      <c r="H35" s="191"/>
      <c r="I35" s="191"/>
      <c r="J35" s="191"/>
      <c r="K35" s="191"/>
      <c r="L35" s="191"/>
      <c r="M35" s="191"/>
    </row>
    <row r="36" spans="2:18" x14ac:dyDescent="0.55000000000000004">
      <c r="B36" s="253" t="s">
        <v>599</v>
      </c>
      <c r="C36" s="383" t="s">
        <v>692</v>
      </c>
      <c r="D36" s="383" t="s">
        <v>692</v>
      </c>
      <c r="E36" s="191"/>
      <c r="F36" s="383" t="s">
        <v>692</v>
      </c>
      <c r="G36" s="383" t="s">
        <v>692</v>
      </c>
      <c r="H36" s="191"/>
      <c r="I36" s="383" t="s">
        <v>692</v>
      </c>
      <c r="J36" s="383" t="s">
        <v>692</v>
      </c>
      <c r="K36" s="191"/>
      <c r="L36" s="383" t="s">
        <v>692</v>
      </c>
      <c r="M36" s="383" t="s">
        <v>692</v>
      </c>
    </row>
    <row r="37" spans="2:18" x14ac:dyDescent="0.55000000000000004">
      <c r="B37" s="192" t="s">
        <v>589</v>
      </c>
      <c r="C37" s="384" t="s">
        <v>692</v>
      </c>
      <c r="D37" s="384" t="s">
        <v>692</v>
      </c>
      <c r="E37" s="191"/>
      <c r="F37" s="384" t="s">
        <v>692</v>
      </c>
      <c r="G37" s="384" t="s">
        <v>692</v>
      </c>
      <c r="H37" s="191"/>
      <c r="I37" s="384" t="s">
        <v>692</v>
      </c>
      <c r="J37" s="384" t="s">
        <v>692</v>
      </c>
      <c r="K37" s="191"/>
      <c r="L37" s="384" t="s">
        <v>692</v>
      </c>
      <c r="M37" s="384" t="s">
        <v>692</v>
      </c>
    </row>
    <row r="38" spans="2:18" x14ac:dyDescent="0.55000000000000004">
      <c r="B38" s="192" t="s">
        <v>587</v>
      </c>
      <c r="C38" s="384" t="s">
        <v>692</v>
      </c>
      <c r="D38" s="384" t="s">
        <v>692</v>
      </c>
      <c r="E38" s="191"/>
      <c r="F38" s="384" t="s">
        <v>692</v>
      </c>
      <c r="G38" s="384" t="s">
        <v>692</v>
      </c>
      <c r="H38" s="191"/>
      <c r="I38" s="384" t="s">
        <v>692</v>
      </c>
      <c r="J38" s="384" t="s">
        <v>692</v>
      </c>
      <c r="K38" s="191"/>
      <c r="L38" s="384" t="s">
        <v>692</v>
      </c>
      <c r="M38" s="384" t="s">
        <v>692</v>
      </c>
    </row>
    <row r="39" spans="2:18" ht="14.7" thickBot="1" x14ac:dyDescent="0.6">
      <c r="B39" s="193" t="s">
        <v>588</v>
      </c>
      <c r="C39" s="385" t="s">
        <v>692</v>
      </c>
      <c r="D39" s="385" t="s">
        <v>692</v>
      </c>
      <c r="E39" s="191"/>
      <c r="F39" s="385" t="s">
        <v>692</v>
      </c>
      <c r="G39" s="385" t="s">
        <v>692</v>
      </c>
      <c r="H39" s="191"/>
      <c r="I39" s="385" t="s">
        <v>692</v>
      </c>
      <c r="J39" s="385" t="s">
        <v>692</v>
      </c>
      <c r="K39" s="191"/>
      <c r="L39" s="385" t="s">
        <v>692</v>
      </c>
      <c r="M39" s="385" t="s">
        <v>692</v>
      </c>
    </row>
    <row r="40" spans="2:18" ht="14.7" thickBot="1" x14ac:dyDescent="0.6">
      <c r="B40" s="191"/>
      <c r="C40" s="191"/>
      <c r="D40" s="191"/>
      <c r="E40" s="191"/>
      <c r="F40" s="191"/>
      <c r="G40" s="191"/>
      <c r="H40" s="191"/>
      <c r="I40" s="191"/>
      <c r="J40" s="191"/>
      <c r="K40" s="191"/>
      <c r="L40" s="191"/>
      <c r="M40" s="191"/>
    </row>
    <row r="41" spans="2:18" x14ac:dyDescent="0.55000000000000004">
      <c r="B41" s="253" t="s">
        <v>596</v>
      </c>
      <c r="C41" s="383" t="s">
        <v>692</v>
      </c>
      <c r="D41" s="383" t="s">
        <v>692</v>
      </c>
      <c r="E41" s="191"/>
      <c r="F41" s="383" t="s">
        <v>692</v>
      </c>
      <c r="G41" s="383" t="s">
        <v>692</v>
      </c>
      <c r="H41" s="191"/>
      <c r="I41" s="383" t="s">
        <v>692</v>
      </c>
      <c r="J41" s="383" t="s">
        <v>692</v>
      </c>
      <c r="K41" s="191"/>
      <c r="L41" s="383" t="s">
        <v>692</v>
      </c>
      <c r="M41" s="383" t="s">
        <v>692</v>
      </c>
    </row>
    <row r="42" spans="2:18" x14ac:dyDescent="0.55000000000000004">
      <c r="B42" s="192" t="s">
        <v>589</v>
      </c>
      <c r="C42" s="384" t="s">
        <v>692</v>
      </c>
      <c r="D42" s="384" t="s">
        <v>692</v>
      </c>
      <c r="E42" s="191"/>
      <c r="F42" s="384" t="s">
        <v>692</v>
      </c>
      <c r="G42" s="384" t="s">
        <v>692</v>
      </c>
      <c r="H42" s="191"/>
      <c r="I42" s="384" t="s">
        <v>692</v>
      </c>
      <c r="J42" s="384" t="s">
        <v>692</v>
      </c>
      <c r="K42" s="191"/>
      <c r="L42" s="384" t="s">
        <v>692</v>
      </c>
      <c r="M42" s="384" t="s">
        <v>692</v>
      </c>
    </row>
    <row r="43" spans="2:18" x14ac:dyDescent="0.55000000000000004">
      <c r="B43" s="192" t="s">
        <v>587</v>
      </c>
      <c r="C43" s="384" t="s">
        <v>692</v>
      </c>
      <c r="D43" s="384" t="s">
        <v>692</v>
      </c>
      <c r="E43" s="191"/>
      <c r="F43" s="384" t="s">
        <v>692</v>
      </c>
      <c r="G43" s="384" t="s">
        <v>692</v>
      </c>
      <c r="H43" s="191"/>
      <c r="I43" s="384" t="s">
        <v>692</v>
      </c>
      <c r="J43" s="384" t="s">
        <v>692</v>
      </c>
      <c r="K43" s="191"/>
      <c r="L43" s="384" t="s">
        <v>692</v>
      </c>
      <c r="M43" s="384" t="s">
        <v>692</v>
      </c>
    </row>
    <row r="44" spans="2:18" ht="14.7" thickBot="1" x14ac:dyDescent="0.6">
      <c r="B44" s="193" t="s">
        <v>588</v>
      </c>
      <c r="C44" s="385" t="s">
        <v>692</v>
      </c>
      <c r="D44" s="385" t="s">
        <v>692</v>
      </c>
      <c r="E44" s="191"/>
      <c r="F44" s="385" t="s">
        <v>692</v>
      </c>
      <c r="G44" s="385" t="s">
        <v>692</v>
      </c>
      <c r="H44" s="191"/>
      <c r="I44" s="385" t="s">
        <v>692</v>
      </c>
      <c r="J44" s="385" t="s">
        <v>692</v>
      </c>
      <c r="K44" s="191"/>
      <c r="L44" s="385" t="s">
        <v>692</v>
      </c>
      <c r="M44" s="385" t="s">
        <v>692</v>
      </c>
    </row>
    <row r="46" spans="2:18" ht="14.7" thickBot="1" x14ac:dyDescent="0.6"/>
    <row r="47" spans="2:18" ht="20.399999999999999" thickBot="1" x14ac:dyDescent="0.75">
      <c r="B47" s="509" t="s">
        <v>592</v>
      </c>
      <c r="C47" s="510"/>
      <c r="D47" s="510"/>
      <c r="E47" s="510"/>
      <c r="F47" s="510"/>
      <c r="G47" s="511"/>
      <c r="H47" s="8"/>
      <c r="I47" s="4"/>
      <c r="R47" s="4"/>
    </row>
    <row r="48" spans="2:18" ht="14.7" thickBot="1" x14ac:dyDescent="0.6">
      <c r="B48" s="38"/>
      <c r="C48" s="8"/>
      <c r="D48" s="8"/>
      <c r="E48" s="8"/>
      <c r="F48" s="8"/>
      <c r="G48" s="8"/>
      <c r="H48" s="8"/>
      <c r="I48" s="4"/>
      <c r="R48" s="4"/>
    </row>
    <row r="49" spans="1:13" ht="14.7" thickBot="1" x14ac:dyDescent="0.6">
      <c r="B49" s="191"/>
      <c r="C49" s="496">
        <v>2016</v>
      </c>
      <c r="D49" s="498"/>
      <c r="E49" s="42"/>
      <c r="F49" s="496">
        <f>C49+1</f>
        <v>2017</v>
      </c>
      <c r="G49" s="498"/>
      <c r="H49" s="42"/>
      <c r="I49" s="496">
        <f>F49+1</f>
        <v>2018</v>
      </c>
      <c r="J49" s="498"/>
      <c r="K49" s="42"/>
      <c r="L49" s="496" t="s">
        <v>132</v>
      </c>
      <c r="M49" s="498"/>
    </row>
    <row r="50" spans="1:13" ht="14.7" thickBot="1" x14ac:dyDescent="0.6">
      <c r="B50" s="191"/>
      <c r="C50" s="321" t="s">
        <v>376</v>
      </c>
      <c r="D50" s="321" t="s">
        <v>375</v>
      </c>
      <c r="E50" s="43"/>
      <c r="F50" s="321" t="s">
        <v>376</v>
      </c>
      <c r="G50" s="321" t="s">
        <v>375</v>
      </c>
      <c r="H50" s="43"/>
      <c r="I50" s="321" t="s">
        <v>376</v>
      </c>
      <c r="J50" s="321" t="s">
        <v>375</v>
      </c>
      <c r="K50" s="43"/>
      <c r="L50" s="321" t="s">
        <v>376</v>
      </c>
      <c r="M50" s="321" t="s">
        <v>375</v>
      </c>
    </row>
    <row r="51" spans="1:13" x14ac:dyDescent="0.55000000000000004">
      <c r="B51" s="252" t="s">
        <v>593</v>
      </c>
      <c r="C51" s="383" t="s">
        <v>692</v>
      </c>
      <c r="D51" s="383" t="s">
        <v>692</v>
      </c>
      <c r="E51" s="191"/>
      <c r="F51" s="383" t="s">
        <v>692</v>
      </c>
      <c r="G51" s="383" t="s">
        <v>692</v>
      </c>
      <c r="H51" s="191"/>
      <c r="I51" s="383" t="s">
        <v>692</v>
      </c>
      <c r="J51" s="383" t="s">
        <v>692</v>
      </c>
      <c r="K51" s="191"/>
      <c r="L51" s="383" t="s">
        <v>692</v>
      </c>
      <c r="M51" s="383" t="s">
        <v>692</v>
      </c>
    </row>
    <row r="52" spans="1:13" x14ac:dyDescent="0.55000000000000004">
      <c r="B52" s="192" t="s">
        <v>589</v>
      </c>
      <c r="C52" s="384" t="s">
        <v>692</v>
      </c>
      <c r="D52" s="384" t="s">
        <v>692</v>
      </c>
      <c r="E52" s="191"/>
      <c r="F52" s="384" t="s">
        <v>692</v>
      </c>
      <c r="G52" s="384" t="s">
        <v>692</v>
      </c>
      <c r="H52" s="191"/>
      <c r="I52" s="384" t="s">
        <v>692</v>
      </c>
      <c r="J52" s="384" t="s">
        <v>692</v>
      </c>
      <c r="K52" s="191"/>
      <c r="L52" s="384" t="s">
        <v>692</v>
      </c>
      <c r="M52" s="384" t="s">
        <v>692</v>
      </c>
    </row>
    <row r="53" spans="1:13" x14ac:dyDescent="0.55000000000000004">
      <c r="B53" s="192" t="s">
        <v>587</v>
      </c>
      <c r="C53" s="384" t="s">
        <v>692</v>
      </c>
      <c r="D53" s="384" t="s">
        <v>692</v>
      </c>
      <c r="E53" s="191"/>
      <c r="F53" s="384" t="s">
        <v>692</v>
      </c>
      <c r="G53" s="384" t="s">
        <v>692</v>
      </c>
      <c r="H53" s="191"/>
      <c r="I53" s="384" t="s">
        <v>692</v>
      </c>
      <c r="J53" s="384" t="s">
        <v>692</v>
      </c>
      <c r="K53" s="191"/>
      <c r="L53" s="384" t="s">
        <v>692</v>
      </c>
      <c r="M53" s="384" t="s">
        <v>692</v>
      </c>
    </row>
    <row r="54" spans="1:13" ht="14.7" thickBot="1" x14ac:dyDescent="0.6">
      <c r="B54" s="193" t="s">
        <v>588</v>
      </c>
      <c r="C54" s="385" t="s">
        <v>692</v>
      </c>
      <c r="D54" s="385" t="s">
        <v>692</v>
      </c>
      <c r="E54" s="191"/>
      <c r="F54" s="385" t="s">
        <v>692</v>
      </c>
      <c r="G54" s="385" t="s">
        <v>692</v>
      </c>
      <c r="H54" s="191"/>
      <c r="I54" s="385" t="s">
        <v>692</v>
      </c>
      <c r="J54" s="385" t="s">
        <v>692</v>
      </c>
      <c r="K54" s="191"/>
      <c r="L54" s="385" t="s">
        <v>692</v>
      </c>
      <c r="M54" s="385" t="s">
        <v>692</v>
      </c>
    </row>
    <row r="55" spans="1:13" ht="14.7" thickBot="1" x14ac:dyDescent="0.6">
      <c r="B55" s="191"/>
      <c r="C55" s="191"/>
      <c r="D55" s="191"/>
      <c r="E55" s="191"/>
      <c r="F55" s="191"/>
      <c r="G55" s="191"/>
      <c r="H55" s="191"/>
      <c r="I55" s="191"/>
      <c r="J55" s="191"/>
      <c r="K55" s="191"/>
      <c r="L55" s="191"/>
      <c r="M55" s="191"/>
    </row>
    <row r="56" spans="1:13" x14ac:dyDescent="0.55000000000000004">
      <c r="A56" s="253" t="s">
        <v>377</v>
      </c>
      <c r="B56" s="253" t="s">
        <v>622</v>
      </c>
      <c r="C56" s="383" t="s">
        <v>692</v>
      </c>
      <c r="D56" s="383" t="s">
        <v>692</v>
      </c>
      <c r="E56" s="191"/>
      <c r="F56" s="383" t="s">
        <v>692</v>
      </c>
      <c r="G56" s="383" t="s">
        <v>692</v>
      </c>
      <c r="H56" s="191"/>
      <c r="I56" s="383" t="s">
        <v>692</v>
      </c>
      <c r="J56" s="383" t="s">
        <v>692</v>
      </c>
      <c r="K56" s="191"/>
      <c r="L56" s="383" t="s">
        <v>692</v>
      </c>
      <c r="M56" s="383" t="s">
        <v>692</v>
      </c>
    </row>
    <row r="57" spans="1:13" x14ac:dyDescent="0.55000000000000004">
      <c r="A57" s="192" t="s">
        <v>371</v>
      </c>
      <c r="B57" s="192" t="s">
        <v>589</v>
      </c>
      <c r="C57" s="384" t="s">
        <v>692</v>
      </c>
      <c r="D57" s="384" t="s">
        <v>692</v>
      </c>
      <c r="E57" s="191"/>
      <c r="F57" s="384" t="s">
        <v>692</v>
      </c>
      <c r="G57" s="384" t="s">
        <v>692</v>
      </c>
      <c r="H57" s="191"/>
      <c r="I57" s="384" t="s">
        <v>692</v>
      </c>
      <c r="J57" s="384" t="s">
        <v>692</v>
      </c>
      <c r="K57" s="191"/>
      <c r="L57" s="384" t="s">
        <v>692</v>
      </c>
      <c r="M57" s="384" t="s">
        <v>692</v>
      </c>
    </row>
    <row r="58" spans="1:13" x14ac:dyDescent="0.55000000000000004">
      <c r="A58" s="192" t="s">
        <v>372</v>
      </c>
      <c r="B58" s="192" t="s">
        <v>587</v>
      </c>
      <c r="C58" s="384" t="s">
        <v>692</v>
      </c>
      <c r="D58" s="384" t="s">
        <v>692</v>
      </c>
      <c r="E58" s="191"/>
      <c r="F58" s="384" t="s">
        <v>692</v>
      </c>
      <c r="G58" s="384" t="s">
        <v>692</v>
      </c>
      <c r="H58" s="191"/>
      <c r="I58" s="384" t="s">
        <v>692</v>
      </c>
      <c r="J58" s="384" t="s">
        <v>692</v>
      </c>
      <c r="K58" s="191"/>
      <c r="L58" s="384" t="s">
        <v>692</v>
      </c>
      <c r="M58" s="384" t="s">
        <v>692</v>
      </c>
    </row>
    <row r="59" spans="1:13" ht="14.7" thickBot="1" x14ac:dyDescent="0.6">
      <c r="A59" s="193" t="s">
        <v>373</v>
      </c>
      <c r="B59" s="193" t="s">
        <v>588</v>
      </c>
      <c r="C59" s="385" t="s">
        <v>692</v>
      </c>
      <c r="D59" s="385" t="s">
        <v>692</v>
      </c>
      <c r="E59" s="191"/>
      <c r="F59" s="385" t="s">
        <v>692</v>
      </c>
      <c r="G59" s="385" t="s">
        <v>692</v>
      </c>
      <c r="H59" s="191"/>
      <c r="I59" s="385" t="s">
        <v>692</v>
      </c>
      <c r="J59" s="385" t="s">
        <v>692</v>
      </c>
      <c r="K59" s="191"/>
      <c r="L59" s="385" t="s">
        <v>692</v>
      </c>
      <c r="M59" s="385" t="s">
        <v>692</v>
      </c>
    </row>
    <row r="60" spans="1:13" ht="14.7" thickBot="1" x14ac:dyDescent="0.6">
      <c r="B60" s="191"/>
      <c r="C60" s="191"/>
      <c r="D60" s="191"/>
      <c r="E60" s="191"/>
      <c r="F60" s="191"/>
      <c r="G60" s="191"/>
      <c r="H60" s="191"/>
      <c r="I60" s="191"/>
      <c r="J60" s="191"/>
      <c r="K60" s="191"/>
      <c r="L60" s="191"/>
      <c r="M60" s="191"/>
    </row>
    <row r="61" spans="1:13" x14ac:dyDescent="0.55000000000000004">
      <c r="B61" s="253" t="s">
        <v>596</v>
      </c>
      <c r="C61" s="383" t="s">
        <v>692</v>
      </c>
      <c r="D61" s="383" t="s">
        <v>692</v>
      </c>
      <c r="E61" s="191"/>
      <c r="F61" s="383" t="s">
        <v>692</v>
      </c>
      <c r="G61" s="383" t="s">
        <v>692</v>
      </c>
      <c r="H61" s="191"/>
      <c r="I61" s="383" t="s">
        <v>692</v>
      </c>
      <c r="J61" s="383" t="s">
        <v>692</v>
      </c>
      <c r="K61" s="191"/>
      <c r="L61" s="383" t="s">
        <v>692</v>
      </c>
      <c r="M61" s="383" t="s">
        <v>692</v>
      </c>
    </row>
    <row r="62" spans="1:13" x14ac:dyDescent="0.55000000000000004">
      <c r="B62" s="192" t="s">
        <v>589</v>
      </c>
      <c r="C62" s="384" t="s">
        <v>692</v>
      </c>
      <c r="D62" s="384" t="s">
        <v>692</v>
      </c>
      <c r="E62" s="191"/>
      <c r="F62" s="384" t="s">
        <v>692</v>
      </c>
      <c r="G62" s="384" t="s">
        <v>692</v>
      </c>
      <c r="H62" s="191"/>
      <c r="I62" s="384" t="s">
        <v>692</v>
      </c>
      <c r="J62" s="384" t="s">
        <v>692</v>
      </c>
      <c r="K62" s="191"/>
      <c r="L62" s="384" t="s">
        <v>692</v>
      </c>
      <c r="M62" s="384" t="s">
        <v>692</v>
      </c>
    </row>
    <row r="63" spans="1:13" x14ac:dyDescent="0.55000000000000004">
      <c r="B63" s="192" t="s">
        <v>587</v>
      </c>
      <c r="C63" s="384" t="s">
        <v>692</v>
      </c>
      <c r="D63" s="384" t="s">
        <v>692</v>
      </c>
      <c r="E63" s="191"/>
      <c r="F63" s="384" t="s">
        <v>692</v>
      </c>
      <c r="G63" s="384" t="s">
        <v>692</v>
      </c>
      <c r="H63" s="191"/>
      <c r="I63" s="384" t="s">
        <v>692</v>
      </c>
      <c r="J63" s="384" t="s">
        <v>692</v>
      </c>
      <c r="K63" s="191"/>
      <c r="L63" s="384" t="s">
        <v>692</v>
      </c>
      <c r="M63" s="384" t="s">
        <v>692</v>
      </c>
    </row>
    <row r="64" spans="1:13" ht="14.7" thickBot="1" x14ac:dyDescent="0.6">
      <c r="B64" s="193" t="s">
        <v>588</v>
      </c>
      <c r="C64" s="385" t="s">
        <v>692</v>
      </c>
      <c r="D64" s="385" t="s">
        <v>692</v>
      </c>
      <c r="E64" s="191"/>
      <c r="F64" s="385" t="s">
        <v>692</v>
      </c>
      <c r="G64" s="385" t="s">
        <v>692</v>
      </c>
      <c r="H64" s="191"/>
      <c r="I64" s="385" t="s">
        <v>692</v>
      </c>
      <c r="J64" s="385" t="s">
        <v>692</v>
      </c>
      <c r="K64" s="191"/>
      <c r="L64" s="385" t="s">
        <v>692</v>
      </c>
      <c r="M64" s="385" t="s">
        <v>692</v>
      </c>
    </row>
  </sheetData>
  <mergeCells count="20">
    <mergeCell ref="B47:G47"/>
    <mergeCell ref="C49:D49"/>
    <mergeCell ref="F49:G49"/>
    <mergeCell ref="I49:J49"/>
    <mergeCell ref="L49:M49"/>
    <mergeCell ref="C29:D29"/>
    <mergeCell ref="F29:G29"/>
    <mergeCell ref="I29:J29"/>
    <mergeCell ref="L29:M29"/>
    <mergeCell ref="B2:G3"/>
    <mergeCell ref="I2:J3"/>
    <mergeCell ref="C4:G4"/>
    <mergeCell ref="I4:J4"/>
    <mergeCell ref="C5:G5"/>
    <mergeCell ref="B7:G7"/>
    <mergeCell ref="C9:D9"/>
    <mergeCell ref="F9:G9"/>
    <mergeCell ref="I9:J9"/>
    <mergeCell ref="L9:M9"/>
    <mergeCell ref="B27:G27"/>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Q38"/>
  <sheetViews>
    <sheetView topLeftCell="A18" workbookViewId="0">
      <selection activeCell="A9" sqref="A9"/>
    </sheetView>
  </sheetViews>
  <sheetFormatPr defaultColWidth="8.83984375" defaultRowHeight="14.4" x14ac:dyDescent="0.55000000000000004"/>
  <cols>
    <col min="1" max="1" width="4.68359375" customWidth="1"/>
    <col min="2" max="2" width="65.26171875" bestFit="1" customWidth="1"/>
    <col min="3" max="3" width="15" customWidth="1"/>
    <col min="4" max="4" width="16.15625" customWidth="1"/>
    <col min="5" max="5" width="42.68359375" customWidth="1"/>
    <col min="6" max="6" width="14.83984375" customWidth="1"/>
    <col min="7" max="7" width="17.15625" bestFit="1" customWidth="1"/>
    <col min="8" max="8" width="65.26171875" bestFit="1" customWidth="1"/>
    <col min="9" max="9" width="13.15625" customWidth="1"/>
    <col min="10" max="10" width="17.15625" bestFit="1" customWidth="1"/>
    <col min="11" max="11" width="13.15625" customWidth="1"/>
    <col min="12" max="12" width="17.15625" bestFit="1" customWidth="1"/>
    <col min="13" max="17" width="24.41796875" customWidth="1"/>
  </cols>
  <sheetData>
    <row r="1" spans="2:17" ht="14.7" thickBot="1" x14ac:dyDescent="0.6"/>
    <row r="2" spans="2:17" ht="15" customHeight="1" x14ac:dyDescent="0.55000000000000004">
      <c r="B2" s="443" t="s">
        <v>547</v>
      </c>
      <c r="C2" s="444"/>
      <c r="D2" s="444"/>
      <c r="E2" s="444"/>
      <c r="F2" s="444"/>
      <c r="G2" s="445"/>
      <c r="H2" s="284"/>
      <c r="I2" s="512" t="s">
        <v>548</v>
      </c>
      <c r="J2" s="513"/>
    </row>
    <row r="3" spans="2:17" ht="15.75" customHeight="1" thickBot="1" x14ac:dyDescent="0.6">
      <c r="B3" s="446"/>
      <c r="C3" s="447"/>
      <c r="D3" s="447"/>
      <c r="E3" s="447"/>
      <c r="F3" s="447"/>
      <c r="G3" s="448"/>
      <c r="H3" s="285"/>
      <c r="I3" s="514"/>
      <c r="J3" s="515"/>
    </row>
    <row r="4" spans="2:17" ht="23.5" customHeight="1" thickBot="1" x14ac:dyDescent="0.6">
      <c r="B4" s="1" t="s">
        <v>549</v>
      </c>
      <c r="C4" s="430" t="str">
        <f>[3]Guidance!C3:F3</f>
        <v>TS0002</v>
      </c>
      <c r="D4" s="431"/>
      <c r="E4" s="431"/>
      <c r="F4" s="431"/>
      <c r="G4" s="432"/>
      <c r="H4" s="1" t="s">
        <v>378</v>
      </c>
      <c r="I4" s="520" t="s">
        <v>180</v>
      </c>
      <c r="J4" s="521"/>
      <c r="Q4" s="4"/>
    </row>
    <row r="5" spans="2:17" ht="23.5" customHeight="1" thickBot="1" x14ac:dyDescent="0.6">
      <c r="B5" s="2" t="s">
        <v>583</v>
      </c>
      <c r="C5" s="430" t="s">
        <v>421</v>
      </c>
      <c r="D5" s="431"/>
      <c r="E5" s="431"/>
      <c r="F5" s="431"/>
      <c r="G5" s="432"/>
      <c r="H5" s="2" t="s">
        <v>422</v>
      </c>
      <c r="I5" s="4"/>
      <c r="Q5" s="4"/>
    </row>
    <row r="6" spans="2:17" ht="16.5" customHeight="1" thickBot="1" x14ac:dyDescent="0.6">
      <c r="B6" s="38"/>
      <c r="C6" s="8"/>
      <c r="D6" s="8"/>
      <c r="E6" s="8"/>
      <c r="F6" s="8"/>
      <c r="G6" s="8"/>
      <c r="H6" s="38"/>
      <c r="I6" s="4"/>
      <c r="Q6" s="4"/>
    </row>
    <row r="7" spans="2:17" ht="21.75" customHeight="1" thickBot="1" x14ac:dyDescent="0.6">
      <c r="B7" s="195"/>
      <c r="C7" s="518">
        <v>2016</v>
      </c>
      <c r="D7" s="519"/>
      <c r="E7" s="287"/>
      <c r="F7" s="518">
        <v>2017</v>
      </c>
      <c r="G7" s="519"/>
      <c r="H7" s="195"/>
      <c r="I7" s="518">
        <v>2018</v>
      </c>
      <c r="J7" s="519"/>
      <c r="K7" s="518" t="s">
        <v>181</v>
      </c>
      <c r="L7" s="519"/>
    </row>
    <row r="8" spans="2:17" ht="43.5" customHeight="1" thickBot="1" x14ac:dyDescent="0.6">
      <c r="B8" s="194"/>
      <c r="C8" s="254" t="s">
        <v>182</v>
      </c>
      <c r="D8" s="254" t="s">
        <v>381</v>
      </c>
      <c r="E8" s="254"/>
      <c r="F8" s="254" t="s">
        <v>380</v>
      </c>
      <c r="G8" s="254" t="s">
        <v>381</v>
      </c>
      <c r="H8" s="194"/>
      <c r="I8" s="254" t="s">
        <v>380</v>
      </c>
      <c r="J8" s="254" t="s">
        <v>381</v>
      </c>
      <c r="K8" s="254" t="s">
        <v>380</v>
      </c>
      <c r="L8" s="254" t="s">
        <v>381</v>
      </c>
    </row>
    <row r="9" spans="2:17" x14ac:dyDescent="0.55000000000000004">
      <c r="B9" s="290" t="s">
        <v>541</v>
      </c>
      <c r="C9" s="386" t="s">
        <v>692</v>
      </c>
      <c r="D9" s="386" t="s">
        <v>692</v>
      </c>
      <c r="E9" s="290" t="s">
        <v>541</v>
      </c>
      <c r="F9" s="386" t="s">
        <v>692</v>
      </c>
      <c r="G9" s="386" t="s">
        <v>692</v>
      </c>
      <c r="H9" s="290" t="s">
        <v>541</v>
      </c>
      <c r="I9" s="386" t="s">
        <v>692</v>
      </c>
      <c r="J9" s="386" t="s">
        <v>692</v>
      </c>
      <c r="K9" s="386" t="s">
        <v>692</v>
      </c>
      <c r="L9" s="386" t="s">
        <v>692</v>
      </c>
    </row>
    <row r="10" spans="2:17" x14ac:dyDescent="0.55000000000000004">
      <c r="B10" s="291" t="s">
        <v>550</v>
      </c>
      <c r="C10" s="386" t="s">
        <v>692</v>
      </c>
      <c r="D10" s="386" t="s">
        <v>692</v>
      </c>
      <c r="E10" s="291" t="s">
        <v>550</v>
      </c>
      <c r="F10" s="386" t="s">
        <v>692</v>
      </c>
      <c r="G10" s="386" t="s">
        <v>692</v>
      </c>
      <c r="H10" s="291" t="s">
        <v>550</v>
      </c>
      <c r="I10" s="386" t="s">
        <v>692</v>
      </c>
      <c r="J10" s="386" t="s">
        <v>692</v>
      </c>
      <c r="K10" s="386" t="s">
        <v>692</v>
      </c>
      <c r="L10" s="386" t="s">
        <v>692</v>
      </c>
    </row>
    <row r="11" spans="2:17" ht="14.7" thickBot="1" x14ac:dyDescent="0.6">
      <c r="B11" s="292" t="s">
        <v>542</v>
      </c>
      <c r="C11" s="386" t="s">
        <v>692</v>
      </c>
      <c r="D11" s="386" t="s">
        <v>692</v>
      </c>
      <c r="E11" s="292" t="s">
        <v>542</v>
      </c>
      <c r="F11" s="386" t="s">
        <v>692</v>
      </c>
      <c r="G11" s="386" t="s">
        <v>692</v>
      </c>
      <c r="H11" s="292" t="s">
        <v>542</v>
      </c>
      <c r="I11" s="386" t="s">
        <v>692</v>
      </c>
      <c r="J11" s="386" t="s">
        <v>692</v>
      </c>
      <c r="K11" s="386" t="s">
        <v>692</v>
      </c>
      <c r="L11" s="386" t="s">
        <v>692</v>
      </c>
    </row>
    <row r="12" spans="2:17" x14ac:dyDescent="0.55000000000000004">
      <c r="B12" s="293" t="s">
        <v>543</v>
      </c>
      <c r="C12" s="386" t="s">
        <v>692</v>
      </c>
      <c r="D12" s="386" t="s">
        <v>692</v>
      </c>
      <c r="E12" s="293" t="s">
        <v>543</v>
      </c>
      <c r="F12" s="386" t="s">
        <v>692</v>
      </c>
      <c r="G12" s="386" t="s">
        <v>692</v>
      </c>
      <c r="H12" s="293" t="s">
        <v>543</v>
      </c>
      <c r="I12" s="386" t="s">
        <v>692</v>
      </c>
      <c r="J12" s="386" t="s">
        <v>692</v>
      </c>
      <c r="K12" s="386" t="s">
        <v>692</v>
      </c>
      <c r="L12" s="386" t="s">
        <v>692</v>
      </c>
    </row>
    <row r="13" spans="2:17" x14ac:dyDescent="0.55000000000000004">
      <c r="B13" s="294" t="s">
        <v>519</v>
      </c>
      <c r="C13" s="386" t="s">
        <v>692</v>
      </c>
      <c r="D13" s="386" t="s">
        <v>692</v>
      </c>
      <c r="E13" s="294" t="s">
        <v>519</v>
      </c>
      <c r="F13" s="386" t="s">
        <v>692</v>
      </c>
      <c r="G13" s="386" t="s">
        <v>692</v>
      </c>
      <c r="H13" s="294" t="s">
        <v>519</v>
      </c>
      <c r="I13" s="386" t="s">
        <v>692</v>
      </c>
      <c r="J13" s="386" t="s">
        <v>692</v>
      </c>
      <c r="K13" s="386" t="s">
        <v>692</v>
      </c>
      <c r="L13" s="386" t="s">
        <v>692</v>
      </c>
    </row>
    <row r="14" spans="2:17" x14ac:dyDescent="0.55000000000000004">
      <c r="B14" s="294" t="s">
        <v>516</v>
      </c>
      <c r="C14" s="386" t="s">
        <v>692</v>
      </c>
      <c r="D14" s="386" t="s">
        <v>692</v>
      </c>
      <c r="E14" s="294" t="s">
        <v>516</v>
      </c>
      <c r="F14" s="386" t="s">
        <v>692</v>
      </c>
      <c r="G14" s="386" t="s">
        <v>692</v>
      </c>
      <c r="H14" s="294" t="s">
        <v>516</v>
      </c>
      <c r="I14" s="386" t="s">
        <v>692</v>
      </c>
      <c r="J14" s="386" t="s">
        <v>692</v>
      </c>
      <c r="K14" s="386" t="s">
        <v>692</v>
      </c>
      <c r="L14" s="386" t="s">
        <v>692</v>
      </c>
    </row>
    <row r="15" spans="2:17" x14ac:dyDescent="0.55000000000000004">
      <c r="B15" s="294" t="s">
        <v>517</v>
      </c>
      <c r="C15" s="386" t="s">
        <v>692</v>
      </c>
      <c r="D15" s="386" t="s">
        <v>692</v>
      </c>
      <c r="E15" s="294" t="s">
        <v>517</v>
      </c>
      <c r="F15" s="386" t="s">
        <v>692</v>
      </c>
      <c r="G15" s="386" t="s">
        <v>692</v>
      </c>
      <c r="H15" s="294" t="s">
        <v>517</v>
      </c>
      <c r="I15" s="386" t="s">
        <v>692</v>
      </c>
      <c r="J15" s="386" t="s">
        <v>692</v>
      </c>
      <c r="K15" s="386" t="s">
        <v>692</v>
      </c>
      <c r="L15" s="386" t="s">
        <v>692</v>
      </c>
    </row>
    <row r="16" spans="2:17" x14ac:dyDescent="0.55000000000000004">
      <c r="B16" s="294" t="s">
        <v>518</v>
      </c>
      <c r="C16" s="386" t="s">
        <v>692</v>
      </c>
      <c r="D16" s="386" t="s">
        <v>692</v>
      </c>
      <c r="E16" s="294"/>
      <c r="F16" s="386" t="s">
        <v>692</v>
      </c>
      <c r="G16" s="386" t="s">
        <v>692</v>
      </c>
      <c r="H16" s="294"/>
      <c r="I16" s="386" t="s">
        <v>692</v>
      </c>
      <c r="J16" s="386" t="s">
        <v>692</v>
      </c>
      <c r="K16" s="386" t="s">
        <v>692</v>
      </c>
      <c r="L16" s="386" t="s">
        <v>692</v>
      </c>
    </row>
    <row r="17" spans="2:12" ht="14.7" thickBot="1" x14ac:dyDescent="0.6">
      <c r="B17" s="295" t="s">
        <v>544</v>
      </c>
      <c r="C17" s="386" t="s">
        <v>692</v>
      </c>
      <c r="D17" s="386" t="s">
        <v>692</v>
      </c>
      <c r="E17" s="295" t="s">
        <v>544</v>
      </c>
      <c r="F17" s="386" t="s">
        <v>692</v>
      </c>
      <c r="G17" s="386" t="s">
        <v>692</v>
      </c>
      <c r="H17" s="295" t="s">
        <v>544</v>
      </c>
      <c r="I17" s="386" t="s">
        <v>692</v>
      </c>
      <c r="J17" s="386" t="s">
        <v>692</v>
      </c>
      <c r="K17" s="386" t="s">
        <v>692</v>
      </c>
      <c r="L17" s="386" t="s">
        <v>692</v>
      </c>
    </row>
    <row r="18" spans="2:12" x14ac:dyDescent="0.55000000000000004">
      <c r="B18" s="296" t="s">
        <v>545</v>
      </c>
      <c r="C18" s="386" t="s">
        <v>692</v>
      </c>
      <c r="D18" s="386" t="s">
        <v>692</v>
      </c>
      <c r="E18" s="296" t="s">
        <v>545</v>
      </c>
      <c r="F18" s="386" t="s">
        <v>692</v>
      </c>
      <c r="G18" s="386" t="s">
        <v>692</v>
      </c>
      <c r="H18" s="296" t="s">
        <v>509</v>
      </c>
      <c r="I18" s="386" t="s">
        <v>692</v>
      </c>
      <c r="J18" s="386" t="s">
        <v>692</v>
      </c>
      <c r="K18" s="386" t="s">
        <v>692</v>
      </c>
      <c r="L18" s="386" t="s">
        <v>692</v>
      </c>
    </row>
    <row r="19" spans="2:12" x14ac:dyDescent="0.55000000000000004">
      <c r="B19" s="297" t="s">
        <v>520</v>
      </c>
      <c r="C19" s="386" t="s">
        <v>692</v>
      </c>
      <c r="D19" s="386" t="s">
        <v>692</v>
      </c>
      <c r="E19" s="297" t="s">
        <v>520</v>
      </c>
      <c r="F19" s="386" t="s">
        <v>692</v>
      </c>
      <c r="G19" s="386" t="s">
        <v>692</v>
      </c>
      <c r="H19" s="297" t="s">
        <v>510</v>
      </c>
      <c r="I19" s="386" t="s">
        <v>692</v>
      </c>
      <c r="J19" s="386" t="s">
        <v>692</v>
      </c>
      <c r="K19" s="386" t="s">
        <v>692</v>
      </c>
      <c r="L19" s="386" t="s">
        <v>692</v>
      </c>
    </row>
    <row r="20" spans="2:12" x14ac:dyDescent="0.55000000000000004">
      <c r="B20" s="297" t="s">
        <v>521</v>
      </c>
      <c r="C20" s="386" t="s">
        <v>692</v>
      </c>
      <c r="D20" s="386" t="s">
        <v>692</v>
      </c>
      <c r="E20" s="297" t="s">
        <v>521</v>
      </c>
      <c r="F20" s="386" t="s">
        <v>692</v>
      </c>
      <c r="G20" s="386" t="s">
        <v>692</v>
      </c>
      <c r="H20" s="297" t="s">
        <v>511</v>
      </c>
      <c r="I20" s="386" t="s">
        <v>692</v>
      </c>
      <c r="J20" s="386" t="s">
        <v>692</v>
      </c>
      <c r="K20" s="386" t="s">
        <v>692</v>
      </c>
      <c r="L20" s="386" t="s">
        <v>692</v>
      </c>
    </row>
    <row r="21" spans="2:12" x14ac:dyDescent="0.55000000000000004">
      <c r="B21" s="297" t="s">
        <v>522</v>
      </c>
      <c r="C21" s="386" t="s">
        <v>692</v>
      </c>
      <c r="D21" s="386" t="s">
        <v>692</v>
      </c>
      <c r="E21" s="297" t="s">
        <v>522</v>
      </c>
      <c r="F21" s="386" t="s">
        <v>692</v>
      </c>
      <c r="G21" s="386" t="s">
        <v>692</v>
      </c>
      <c r="H21" s="297" t="s">
        <v>512</v>
      </c>
      <c r="I21" s="386" t="s">
        <v>692</v>
      </c>
      <c r="J21" s="386" t="s">
        <v>692</v>
      </c>
      <c r="K21" s="386" t="s">
        <v>692</v>
      </c>
      <c r="L21" s="386" t="s">
        <v>692</v>
      </c>
    </row>
    <row r="22" spans="2:12" x14ac:dyDescent="0.55000000000000004">
      <c r="B22" s="297" t="s">
        <v>523</v>
      </c>
      <c r="C22" s="386" t="s">
        <v>692</v>
      </c>
      <c r="D22" s="386" t="s">
        <v>692</v>
      </c>
      <c r="E22" s="297" t="s">
        <v>523</v>
      </c>
      <c r="F22" s="386" t="s">
        <v>692</v>
      </c>
      <c r="G22" s="386" t="s">
        <v>692</v>
      </c>
      <c r="H22" s="297" t="s">
        <v>513</v>
      </c>
      <c r="I22" s="386" t="s">
        <v>692</v>
      </c>
      <c r="J22" s="386" t="s">
        <v>692</v>
      </c>
      <c r="K22" s="386" t="s">
        <v>692</v>
      </c>
      <c r="L22" s="386" t="s">
        <v>692</v>
      </c>
    </row>
    <row r="23" spans="2:12" ht="14.7" thickBot="1" x14ac:dyDescent="0.6">
      <c r="B23" s="295" t="s">
        <v>546</v>
      </c>
      <c r="C23" s="386" t="s">
        <v>692</v>
      </c>
      <c r="D23" s="386" t="s">
        <v>692</v>
      </c>
      <c r="E23" s="295" t="s">
        <v>546</v>
      </c>
      <c r="F23" s="386" t="s">
        <v>692</v>
      </c>
      <c r="G23" s="386" t="s">
        <v>692</v>
      </c>
      <c r="H23" s="295" t="s">
        <v>379</v>
      </c>
      <c r="I23" s="386" t="s">
        <v>692</v>
      </c>
      <c r="J23" s="386" t="s">
        <v>692</v>
      </c>
      <c r="K23" s="386" t="s">
        <v>692</v>
      </c>
      <c r="L23" s="386" t="s">
        <v>692</v>
      </c>
    </row>
    <row r="24" spans="2:12" x14ac:dyDescent="0.55000000000000004">
      <c r="B24" s="290" t="s">
        <v>538</v>
      </c>
      <c r="C24" s="386" t="s">
        <v>692</v>
      </c>
      <c r="D24" s="386" t="s">
        <v>692</v>
      </c>
      <c r="E24" s="290" t="s">
        <v>540</v>
      </c>
      <c r="F24" s="386" t="s">
        <v>692</v>
      </c>
      <c r="G24" s="386" t="s">
        <v>692</v>
      </c>
      <c r="H24" s="290" t="s">
        <v>538</v>
      </c>
      <c r="I24" s="386" t="s">
        <v>692</v>
      </c>
      <c r="J24" s="386" t="s">
        <v>692</v>
      </c>
      <c r="K24" s="386" t="s">
        <v>692</v>
      </c>
      <c r="L24" s="386" t="s">
        <v>692</v>
      </c>
    </row>
    <row r="25" spans="2:12" s="23" customFormat="1" x14ac:dyDescent="0.55000000000000004">
      <c r="B25" s="298" t="s">
        <v>524</v>
      </c>
      <c r="C25" s="386" t="s">
        <v>692</v>
      </c>
      <c r="D25" s="386" t="s">
        <v>692</v>
      </c>
      <c r="E25" s="298" t="s">
        <v>524</v>
      </c>
      <c r="F25" s="386" t="s">
        <v>692</v>
      </c>
      <c r="G25" s="386" t="s">
        <v>692</v>
      </c>
      <c r="H25" s="298" t="s">
        <v>524</v>
      </c>
      <c r="I25" s="386" t="s">
        <v>692</v>
      </c>
      <c r="J25" s="386" t="s">
        <v>692</v>
      </c>
      <c r="K25" s="386" t="s">
        <v>692</v>
      </c>
      <c r="L25" s="386" t="s">
        <v>692</v>
      </c>
    </row>
    <row r="26" spans="2:12" s="23" customFormat="1" x14ac:dyDescent="0.55000000000000004">
      <c r="B26" s="298" t="s">
        <v>525</v>
      </c>
      <c r="C26" s="386" t="s">
        <v>692</v>
      </c>
      <c r="D26" s="386" t="s">
        <v>692</v>
      </c>
      <c r="E26" s="298" t="s">
        <v>525</v>
      </c>
      <c r="F26" s="386" t="s">
        <v>692</v>
      </c>
      <c r="G26" s="386" t="s">
        <v>692</v>
      </c>
      <c r="H26" s="298" t="s">
        <v>525</v>
      </c>
      <c r="I26" s="386" t="s">
        <v>692</v>
      </c>
      <c r="J26" s="386" t="s">
        <v>692</v>
      </c>
      <c r="K26" s="386" t="s">
        <v>692</v>
      </c>
      <c r="L26" s="386" t="s">
        <v>692</v>
      </c>
    </row>
    <row r="27" spans="2:12" s="23" customFormat="1" x14ac:dyDescent="0.55000000000000004">
      <c r="B27" s="298" t="s">
        <v>526</v>
      </c>
      <c r="C27" s="386" t="s">
        <v>692</v>
      </c>
      <c r="D27" s="386" t="s">
        <v>692</v>
      </c>
      <c r="E27" s="298" t="s">
        <v>526</v>
      </c>
      <c r="F27" s="386" t="s">
        <v>692</v>
      </c>
      <c r="G27" s="386" t="s">
        <v>692</v>
      </c>
      <c r="H27" s="298" t="s">
        <v>526</v>
      </c>
      <c r="I27" s="386" t="s">
        <v>692</v>
      </c>
      <c r="J27" s="386" t="s">
        <v>692</v>
      </c>
      <c r="K27" s="386" t="s">
        <v>692</v>
      </c>
      <c r="L27" s="386" t="s">
        <v>692</v>
      </c>
    </row>
    <row r="28" spans="2:12" x14ac:dyDescent="0.55000000000000004">
      <c r="B28" s="299" t="s">
        <v>539</v>
      </c>
      <c r="C28" s="386" t="s">
        <v>692</v>
      </c>
      <c r="D28" s="386" t="s">
        <v>692</v>
      </c>
      <c r="E28" s="299" t="s">
        <v>527</v>
      </c>
      <c r="F28" s="386" t="s">
        <v>692</v>
      </c>
      <c r="G28" s="386" t="s">
        <v>692</v>
      </c>
      <c r="H28" s="299" t="s">
        <v>539</v>
      </c>
      <c r="I28" s="386" t="s">
        <v>692</v>
      </c>
      <c r="J28" s="386" t="s">
        <v>692</v>
      </c>
      <c r="K28" s="386" t="s">
        <v>692</v>
      </c>
      <c r="L28" s="386" t="s">
        <v>692</v>
      </c>
    </row>
    <row r="29" spans="2:12" s="23" customFormat="1" x14ac:dyDescent="0.55000000000000004">
      <c r="B29" s="298" t="s">
        <v>528</v>
      </c>
      <c r="C29" s="386" t="s">
        <v>692</v>
      </c>
      <c r="D29" s="386" t="s">
        <v>692</v>
      </c>
      <c r="E29" s="300"/>
      <c r="F29" s="386" t="s">
        <v>692</v>
      </c>
      <c r="G29" s="386" t="s">
        <v>692</v>
      </c>
      <c r="H29" s="298" t="s">
        <v>528</v>
      </c>
      <c r="I29" s="386" t="s">
        <v>692</v>
      </c>
      <c r="J29" s="386" t="s">
        <v>692</v>
      </c>
      <c r="K29" s="386" t="s">
        <v>692</v>
      </c>
      <c r="L29" s="386" t="s">
        <v>692</v>
      </c>
    </row>
    <row r="30" spans="2:12" s="23" customFormat="1" x14ac:dyDescent="0.55000000000000004">
      <c r="B30" s="298" t="s">
        <v>529</v>
      </c>
      <c r="C30" s="386" t="s">
        <v>692</v>
      </c>
      <c r="D30" s="386" t="s">
        <v>692</v>
      </c>
      <c r="E30" s="298" t="s">
        <v>529</v>
      </c>
      <c r="F30" s="386" t="s">
        <v>692</v>
      </c>
      <c r="G30" s="386" t="s">
        <v>692</v>
      </c>
      <c r="H30" s="298" t="s">
        <v>529</v>
      </c>
      <c r="I30" s="386" t="s">
        <v>692</v>
      </c>
      <c r="J30" s="386" t="s">
        <v>692</v>
      </c>
      <c r="K30" s="386" t="s">
        <v>692</v>
      </c>
      <c r="L30" s="386" t="s">
        <v>692</v>
      </c>
    </row>
    <row r="31" spans="2:12" s="23" customFormat="1" x14ac:dyDescent="0.55000000000000004">
      <c r="B31" s="299" t="s">
        <v>530</v>
      </c>
      <c r="C31" s="386" t="s">
        <v>692</v>
      </c>
      <c r="D31" s="386" t="s">
        <v>692</v>
      </c>
      <c r="E31" s="299" t="s">
        <v>530</v>
      </c>
      <c r="F31" s="386" t="s">
        <v>692</v>
      </c>
      <c r="G31" s="386" t="s">
        <v>692</v>
      </c>
      <c r="H31" s="299" t="s">
        <v>514</v>
      </c>
      <c r="I31" s="386" t="s">
        <v>692</v>
      </c>
      <c r="J31" s="386" t="s">
        <v>692</v>
      </c>
      <c r="K31" s="386" t="s">
        <v>692</v>
      </c>
      <c r="L31" s="386" t="s">
        <v>692</v>
      </c>
    </row>
    <row r="32" spans="2:12" x14ac:dyDescent="0.55000000000000004">
      <c r="B32" s="300" t="s">
        <v>531</v>
      </c>
      <c r="C32" s="386" t="s">
        <v>692</v>
      </c>
      <c r="D32" s="386" t="s">
        <v>692</v>
      </c>
      <c r="E32" s="300" t="s">
        <v>531</v>
      </c>
      <c r="F32" s="386" t="s">
        <v>692</v>
      </c>
      <c r="G32" s="386" t="s">
        <v>692</v>
      </c>
      <c r="H32" s="300" t="s">
        <v>531</v>
      </c>
      <c r="I32" s="386" t="s">
        <v>692</v>
      </c>
      <c r="J32" s="386" t="s">
        <v>692</v>
      </c>
      <c r="K32" s="386" t="s">
        <v>692</v>
      </c>
      <c r="L32" s="386" t="s">
        <v>692</v>
      </c>
    </row>
    <row r="33" spans="2:12" x14ac:dyDescent="0.55000000000000004">
      <c r="B33" s="301" t="s">
        <v>532</v>
      </c>
      <c r="C33" s="386" t="s">
        <v>692</v>
      </c>
      <c r="D33" s="386" t="s">
        <v>692</v>
      </c>
      <c r="E33" s="301" t="s">
        <v>532</v>
      </c>
      <c r="F33" s="386" t="s">
        <v>692</v>
      </c>
      <c r="G33" s="386" t="s">
        <v>692</v>
      </c>
      <c r="H33" s="301" t="s">
        <v>515</v>
      </c>
      <c r="I33" s="386" t="s">
        <v>692</v>
      </c>
      <c r="J33" s="386" t="s">
        <v>692</v>
      </c>
      <c r="K33" s="386" t="s">
        <v>692</v>
      </c>
      <c r="L33" s="386" t="s">
        <v>692</v>
      </c>
    </row>
    <row r="34" spans="2:12" x14ac:dyDescent="0.55000000000000004">
      <c r="B34" s="300" t="s">
        <v>533</v>
      </c>
      <c r="C34" s="386" t="s">
        <v>692</v>
      </c>
      <c r="D34" s="386" t="s">
        <v>692</v>
      </c>
      <c r="E34" s="300" t="s">
        <v>533</v>
      </c>
      <c r="F34" s="386" t="s">
        <v>692</v>
      </c>
      <c r="G34" s="386" t="s">
        <v>692</v>
      </c>
      <c r="H34" s="300" t="s">
        <v>533</v>
      </c>
      <c r="I34" s="386" t="s">
        <v>692</v>
      </c>
      <c r="J34" s="386" t="s">
        <v>692</v>
      </c>
      <c r="K34" s="386" t="s">
        <v>692</v>
      </c>
      <c r="L34" s="386" t="s">
        <v>692</v>
      </c>
    </row>
    <row r="35" spans="2:12" x14ac:dyDescent="0.55000000000000004">
      <c r="B35" s="300" t="s">
        <v>534</v>
      </c>
      <c r="C35" s="386" t="s">
        <v>692</v>
      </c>
      <c r="D35" s="386" t="s">
        <v>692</v>
      </c>
      <c r="E35" s="300" t="s">
        <v>534</v>
      </c>
      <c r="F35" s="386" t="s">
        <v>692</v>
      </c>
      <c r="G35" s="386" t="s">
        <v>692</v>
      </c>
      <c r="H35" s="300" t="s">
        <v>534</v>
      </c>
      <c r="I35" s="386" t="s">
        <v>692</v>
      </c>
      <c r="J35" s="386" t="s">
        <v>692</v>
      </c>
      <c r="K35" s="386" t="s">
        <v>692</v>
      </c>
      <c r="L35" s="386" t="s">
        <v>692</v>
      </c>
    </row>
    <row r="36" spans="2:12" ht="14.7" thickBot="1" x14ac:dyDescent="0.6">
      <c r="B36" s="295" t="s">
        <v>535</v>
      </c>
      <c r="C36" s="386" t="s">
        <v>692</v>
      </c>
      <c r="D36" s="386" t="s">
        <v>692</v>
      </c>
      <c r="E36" s="295" t="s">
        <v>535</v>
      </c>
      <c r="F36" s="386" t="s">
        <v>692</v>
      </c>
      <c r="G36" s="386" t="s">
        <v>692</v>
      </c>
      <c r="H36" s="295" t="s">
        <v>535</v>
      </c>
      <c r="I36" s="386" t="s">
        <v>692</v>
      </c>
      <c r="J36" s="386" t="s">
        <v>692</v>
      </c>
      <c r="K36" s="386" t="s">
        <v>692</v>
      </c>
      <c r="L36" s="386" t="s">
        <v>692</v>
      </c>
    </row>
    <row r="37" spans="2:12" x14ac:dyDescent="0.55000000000000004">
      <c r="B37" s="293" t="s">
        <v>536</v>
      </c>
      <c r="C37" s="386" t="s">
        <v>692</v>
      </c>
      <c r="D37" s="386" t="s">
        <v>692</v>
      </c>
      <c r="E37" s="293" t="s">
        <v>536</v>
      </c>
      <c r="F37" s="386" t="s">
        <v>692</v>
      </c>
      <c r="G37" s="386" t="s">
        <v>692</v>
      </c>
      <c r="H37" s="293" t="s">
        <v>536</v>
      </c>
      <c r="I37" s="386" t="s">
        <v>692</v>
      </c>
      <c r="J37" s="386" t="s">
        <v>692</v>
      </c>
      <c r="K37" s="386" t="s">
        <v>692</v>
      </c>
      <c r="L37" s="386" t="s">
        <v>692</v>
      </c>
    </row>
    <row r="38" spans="2:12" ht="14.7" thickBot="1" x14ac:dyDescent="0.6">
      <c r="B38" s="295" t="s">
        <v>537</v>
      </c>
      <c r="C38" s="386" t="s">
        <v>692</v>
      </c>
      <c r="D38" s="386" t="s">
        <v>692</v>
      </c>
      <c r="E38" s="295" t="s">
        <v>537</v>
      </c>
      <c r="F38" s="386" t="s">
        <v>692</v>
      </c>
      <c r="G38" s="386" t="s">
        <v>692</v>
      </c>
      <c r="H38" s="295" t="s">
        <v>537</v>
      </c>
      <c r="I38" s="386" t="s">
        <v>692</v>
      </c>
      <c r="J38" s="386" t="s">
        <v>692</v>
      </c>
      <c r="K38" s="386" t="s">
        <v>692</v>
      </c>
      <c r="L38" s="386" t="s">
        <v>692</v>
      </c>
    </row>
  </sheetData>
  <mergeCells count="9">
    <mergeCell ref="K7:L7"/>
    <mergeCell ref="C7:D7"/>
    <mergeCell ref="I7:J7"/>
    <mergeCell ref="B2:G3"/>
    <mergeCell ref="I2:J3"/>
    <mergeCell ref="C4:G4"/>
    <mergeCell ref="I4:J4"/>
    <mergeCell ref="C5:G5"/>
    <mergeCell ref="F7:G7"/>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O30"/>
  <sheetViews>
    <sheetView topLeftCell="A25" zoomScale="84" zoomScaleNormal="40" zoomScalePageLayoutView="40" workbookViewId="0">
      <selection activeCell="C12" sqref="C11:D29"/>
    </sheetView>
  </sheetViews>
  <sheetFormatPr defaultColWidth="8.83984375" defaultRowHeight="14.4" x14ac:dyDescent="0.55000000000000004"/>
  <cols>
    <col min="1" max="1" width="7" customWidth="1"/>
    <col min="2" max="2" width="75.83984375" customWidth="1"/>
    <col min="3" max="3" width="27.41796875" customWidth="1"/>
    <col min="4" max="4" width="23.83984375" customWidth="1"/>
    <col min="5" max="5" width="34" customWidth="1"/>
    <col min="6" max="6" width="8.83984375" customWidth="1"/>
    <col min="7" max="7" width="10.68359375" customWidth="1"/>
    <col min="8" max="8" width="13.26171875" customWidth="1"/>
    <col min="10" max="10" width="25.41796875" customWidth="1"/>
    <col min="15" max="15" width="37.41796875" customWidth="1"/>
  </cols>
  <sheetData>
    <row r="1" spans="2:15" ht="14.7" thickBot="1" x14ac:dyDescent="0.6"/>
    <row r="2" spans="2:15" x14ac:dyDescent="0.55000000000000004">
      <c r="B2" s="443" t="s">
        <v>661</v>
      </c>
      <c r="C2" s="444"/>
      <c r="D2" s="444"/>
      <c r="E2" s="444"/>
      <c r="F2" s="444"/>
      <c r="G2" s="445"/>
      <c r="I2" s="512" t="s">
        <v>384</v>
      </c>
      <c r="J2" s="513"/>
    </row>
    <row r="3" spans="2:15" ht="14.7" thickBot="1" x14ac:dyDescent="0.6">
      <c r="B3" s="446"/>
      <c r="C3" s="447"/>
      <c r="D3" s="447"/>
      <c r="E3" s="447"/>
      <c r="F3" s="447"/>
      <c r="G3" s="448"/>
      <c r="I3" s="514"/>
      <c r="J3" s="515"/>
    </row>
    <row r="4" spans="2:15" ht="44.25" customHeight="1" thickBot="1" x14ac:dyDescent="0.6">
      <c r="B4" s="1" t="s">
        <v>549</v>
      </c>
      <c r="C4" s="430" t="s">
        <v>582</v>
      </c>
      <c r="D4" s="431"/>
      <c r="E4" s="431"/>
      <c r="F4" s="431"/>
      <c r="G4" s="432"/>
      <c r="H4" s="8"/>
      <c r="I4" s="539" t="s">
        <v>180</v>
      </c>
      <c r="J4" s="540"/>
    </row>
    <row r="5" spans="2:15" ht="20.100000000000001" thickBot="1" x14ac:dyDescent="0.6">
      <c r="B5" s="2" t="s">
        <v>42</v>
      </c>
      <c r="C5" s="430" t="s">
        <v>421</v>
      </c>
      <c r="D5" s="431"/>
      <c r="E5" s="431"/>
      <c r="F5" s="431"/>
      <c r="G5" s="432"/>
      <c r="H5" s="8"/>
    </row>
    <row r="7" spans="2:15" x14ac:dyDescent="0.55000000000000004">
      <c r="B7" s="68" t="s">
        <v>387</v>
      </c>
    </row>
    <row r="8" spans="2:15" x14ac:dyDescent="0.55000000000000004">
      <c r="B8" s="58" t="s">
        <v>186</v>
      </c>
    </row>
    <row r="9" spans="2:15" ht="14.7" thickBot="1" x14ac:dyDescent="0.6"/>
    <row r="10" spans="2:15" ht="15" customHeight="1" thickBot="1" x14ac:dyDescent="0.6">
      <c r="B10" s="165" t="s">
        <v>485</v>
      </c>
      <c r="C10" s="165" t="s">
        <v>389</v>
      </c>
      <c r="D10" s="165" t="s">
        <v>374</v>
      </c>
      <c r="E10" s="541" t="s">
        <v>390</v>
      </c>
      <c r="F10" s="542"/>
    </row>
    <row r="11" spans="2:15" ht="14.7" thickBot="1" x14ac:dyDescent="0.6">
      <c r="B11" s="256" t="s">
        <v>654</v>
      </c>
      <c r="C11" s="387" t="s">
        <v>692</v>
      </c>
      <c r="D11" s="387" t="s">
        <v>692</v>
      </c>
      <c r="E11" s="543"/>
      <c r="F11" s="544"/>
      <c r="H11" s="59"/>
      <c r="O11" s="59"/>
    </row>
    <row r="12" spans="2:15" ht="14.7" thickBot="1" x14ac:dyDescent="0.6">
      <c r="B12" s="257" t="s">
        <v>649</v>
      </c>
      <c r="C12" s="387" t="s">
        <v>692</v>
      </c>
      <c r="D12" s="387" t="s">
        <v>692</v>
      </c>
      <c r="E12" s="537"/>
      <c r="F12" s="523"/>
    </row>
    <row r="13" spans="2:15" ht="77.25" customHeight="1" thickBot="1" x14ac:dyDescent="0.6">
      <c r="B13" s="258" t="s">
        <v>653</v>
      </c>
      <c r="C13" s="387" t="s">
        <v>692</v>
      </c>
      <c r="D13" s="387" t="s">
        <v>692</v>
      </c>
      <c r="E13" s="545"/>
      <c r="F13" s="529"/>
    </row>
    <row r="14" spans="2:15" ht="14.7" thickBot="1" x14ac:dyDescent="0.6">
      <c r="B14" s="259" t="s">
        <v>652</v>
      </c>
      <c r="C14" s="387" t="s">
        <v>692</v>
      </c>
      <c r="D14" s="387" t="s">
        <v>692</v>
      </c>
      <c r="E14" s="546"/>
      <c r="F14" s="547"/>
      <c r="H14" s="59"/>
    </row>
    <row r="15" spans="2:15" ht="14.7" thickBot="1" x14ac:dyDescent="0.6">
      <c r="B15" s="260" t="s">
        <v>651</v>
      </c>
      <c r="C15" s="387" t="s">
        <v>692</v>
      </c>
      <c r="D15" s="387" t="s">
        <v>692</v>
      </c>
      <c r="E15" s="536"/>
      <c r="F15" s="527"/>
      <c r="H15" s="59"/>
    </row>
    <row r="16" spans="2:15" ht="14.7" thickBot="1" x14ac:dyDescent="0.6">
      <c r="B16" s="257" t="s">
        <v>649</v>
      </c>
      <c r="C16" s="387" t="s">
        <v>692</v>
      </c>
      <c r="D16" s="387" t="s">
        <v>692</v>
      </c>
      <c r="E16" s="537"/>
      <c r="F16" s="523"/>
    </row>
    <row r="17" spans="2:8" ht="14.7" thickBot="1" x14ac:dyDescent="0.6">
      <c r="B17" s="258" t="s">
        <v>655</v>
      </c>
      <c r="C17" s="387" t="s">
        <v>692</v>
      </c>
      <c r="D17" s="387" t="s">
        <v>692</v>
      </c>
      <c r="E17" s="538"/>
      <c r="F17" s="525"/>
      <c r="H17" s="59"/>
    </row>
    <row r="18" spans="2:8" ht="14.7" thickBot="1" x14ac:dyDescent="0.6">
      <c r="B18" s="260" t="s">
        <v>650</v>
      </c>
      <c r="C18" s="387" t="s">
        <v>692</v>
      </c>
      <c r="D18" s="387" t="s">
        <v>692</v>
      </c>
      <c r="E18" s="526"/>
      <c r="F18" s="527"/>
      <c r="H18" s="59"/>
    </row>
    <row r="19" spans="2:8" ht="14.7" thickBot="1" x14ac:dyDescent="0.6">
      <c r="B19" s="261" t="s">
        <v>649</v>
      </c>
      <c r="C19" s="387" t="s">
        <v>692</v>
      </c>
      <c r="D19" s="387" t="s">
        <v>692</v>
      </c>
      <c r="E19" s="528"/>
      <c r="F19" s="529"/>
    </row>
    <row r="20" spans="2:8" ht="14.7" thickBot="1" x14ac:dyDescent="0.6">
      <c r="B20" s="256" t="s">
        <v>648</v>
      </c>
      <c r="C20" s="387" t="s">
        <v>692</v>
      </c>
      <c r="D20" s="387" t="s">
        <v>692</v>
      </c>
      <c r="E20" s="530"/>
      <c r="F20" s="531"/>
    </row>
    <row r="21" spans="2:8" ht="14.7" thickBot="1" x14ac:dyDescent="0.6">
      <c r="B21" s="257" t="s">
        <v>647</v>
      </c>
      <c r="C21" s="387" t="s">
        <v>692</v>
      </c>
      <c r="D21" s="387" t="s">
        <v>692</v>
      </c>
      <c r="E21" s="532"/>
      <c r="F21" s="533"/>
    </row>
    <row r="22" spans="2:8" ht="14.7" thickBot="1" x14ac:dyDescent="0.6">
      <c r="B22" s="257" t="s">
        <v>646</v>
      </c>
      <c r="C22" s="387" t="s">
        <v>692</v>
      </c>
      <c r="D22" s="387" t="s">
        <v>692</v>
      </c>
      <c r="E22" s="532"/>
      <c r="F22" s="533"/>
      <c r="H22" s="59"/>
    </row>
    <row r="23" spans="2:8" ht="14.7" thickBot="1" x14ac:dyDescent="0.6">
      <c r="B23" s="257" t="s">
        <v>645</v>
      </c>
      <c r="C23" s="387" t="s">
        <v>692</v>
      </c>
      <c r="D23" s="387" t="s">
        <v>692</v>
      </c>
      <c r="E23" s="532"/>
      <c r="F23" s="533"/>
    </row>
    <row r="24" spans="2:8" ht="14.7" thickBot="1" x14ac:dyDescent="0.6">
      <c r="B24" s="257" t="s">
        <v>644</v>
      </c>
      <c r="C24" s="387" t="s">
        <v>692</v>
      </c>
      <c r="D24" s="387" t="s">
        <v>692</v>
      </c>
      <c r="E24" s="532"/>
      <c r="F24" s="533"/>
    </row>
    <row r="25" spans="2:8" ht="14.7" thickBot="1" x14ac:dyDescent="0.6">
      <c r="B25" s="258" t="s">
        <v>643</v>
      </c>
      <c r="C25" s="387" t="s">
        <v>692</v>
      </c>
      <c r="D25" s="387" t="s">
        <v>692</v>
      </c>
      <c r="E25" s="534"/>
      <c r="F25" s="535"/>
    </row>
    <row r="26" spans="2:8" ht="14.7" thickBot="1" x14ac:dyDescent="0.6">
      <c r="B26" s="260" t="s">
        <v>642</v>
      </c>
      <c r="C26" s="387" t="s">
        <v>692</v>
      </c>
      <c r="D26" s="387" t="s">
        <v>692</v>
      </c>
      <c r="E26" s="526"/>
      <c r="F26" s="527"/>
    </row>
    <row r="27" spans="2:8" ht="14.7" thickBot="1" x14ac:dyDescent="0.6">
      <c r="B27" s="257" t="s">
        <v>639</v>
      </c>
      <c r="C27" s="387" t="s">
        <v>692</v>
      </c>
      <c r="D27" s="387" t="s">
        <v>692</v>
      </c>
      <c r="E27" s="522"/>
      <c r="F27" s="523"/>
      <c r="H27" s="59"/>
    </row>
    <row r="28" spans="2:8" ht="14.7" thickBot="1" x14ac:dyDescent="0.6">
      <c r="B28" s="257" t="s">
        <v>640</v>
      </c>
      <c r="C28" s="387" t="s">
        <v>692</v>
      </c>
      <c r="D28" s="387" t="s">
        <v>692</v>
      </c>
      <c r="E28" s="522"/>
      <c r="F28" s="523"/>
      <c r="H28" s="59"/>
    </row>
    <row r="29" spans="2:8" ht="14.7" thickBot="1" x14ac:dyDescent="0.6">
      <c r="B29" s="258" t="s">
        <v>641</v>
      </c>
      <c r="C29" s="387" t="s">
        <v>692</v>
      </c>
      <c r="D29" s="387" t="s">
        <v>692</v>
      </c>
      <c r="E29" s="524"/>
      <c r="F29" s="525"/>
      <c r="H29" s="59"/>
    </row>
    <row r="30" spans="2:8" x14ac:dyDescent="0.55000000000000004">
      <c r="B30" s="58"/>
    </row>
  </sheetData>
  <mergeCells count="25">
    <mergeCell ref="E15:F15"/>
    <mergeCell ref="E16:F16"/>
    <mergeCell ref="E17:F17"/>
    <mergeCell ref="I2:J3"/>
    <mergeCell ref="C4:G4"/>
    <mergeCell ref="I4:J4"/>
    <mergeCell ref="C5:G5"/>
    <mergeCell ref="E10:F10"/>
    <mergeCell ref="E11:F11"/>
    <mergeCell ref="E12:F12"/>
    <mergeCell ref="E13:F13"/>
    <mergeCell ref="E14:F14"/>
    <mergeCell ref="B2:G3"/>
    <mergeCell ref="E28:F28"/>
    <mergeCell ref="E29:F29"/>
    <mergeCell ref="E18:F18"/>
    <mergeCell ref="E19:F19"/>
    <mergeCell ref="E20:F20"/>
    <mergeCell ref="E21:F21"/>
    <mergeCell ref="E22:F22"/>
    <mergeCell ref="E23:F23"/>
    <mergeCell ref="E24:F24"/>
    <mergeCell ref="E25:F25"/>
    <mergeCell ref="E26:F26"/>
    <mergeCell ref="E27:F27"/>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N28"/>
  <sheetViews>
    <sheetView topLeftCell="A28" zoomScale="125" zoomScaleNormal="125" zoomScalePageLayoutView="125" workbookViewId="0">
      <selection activeCell="C26" sqref="C26:G27"/>
    </sheetView>
  </sheetViews>
  <sheetFormatPr defaultColWidth="8.83984375" defaultRowHeight="14.4" x14ac:dyDescent="0.55000000000000004"/>
  <cols>
    <col min="1" max="1" width="4.68359375" customWidth="1"/>
    <col min="2" max="2" width="35.41796875" bestFit="1" customWidth="1"/>
    <col min="3" max="6" width="13.15625" customWidth="1"/>
    <col min="7" max="7" width="15.83984375" bestFit="1" customWidth="1"/>
    <col min="8" max="9" width="13.15625" customWidth="1"/>
    <col min="10" max="14" width="24.41796875" customWidth="1"/>
  </cols>
  <sheetData>
    <row r="1" spans="2:14" ht="14.7" thickBot="1" x14ac:dyDescent="0.6"/>
    <row r="2" spans="2:14" ht="15" customHeight="1" x14ac:dyDescent="0.55000000000000004">
      <c r="B2" s="443" t="s">
        <v>391</v>
      </c>
      <c r="C2" s="444"/>
      <c r="D2" s="444"/>
      <c r="E2" s="445"/>
    </row>
    <row r="3" spans="2:14" ht="15.75" customHeight="1" thickBot="1" x14ac:dyDescent="0.6">
      <c r="B3" s="446"/>
      <c r="C3" s="447"/>
      <c r="D3" s="447"/>
      <c r="E3" s="448"/>
    </row>
    <row r="4" spans="2:14" ht="23.5" customHeight="1" thickBot="1" x14ac:dyDescent="0.6">
      <c r="B4" s="313" t="s">
        <v>383</v>
      </c>
      <c r="C4" s="492" t="str">
        <f>[4]Guidance!C3:F3</f>
        <v>TS0002</v>
      </c>
      <c r="D4" s="493"/>
      <c r="E4" s="494"/>
      <c r="L4" s="4"/>
    </row>
    <row r="5" spans="2:14" ht="23.5" customHeight="1" thickBot="1" x14ac:dyDescent="0.6">
      <c r="B5" s="2" t="s">
        <v>400</v>
      </c>
      <c r="C5" s="492" t="str">
        <f>[4]Guidance!C4:F4</f>
        <v>Özpekler İnş. Taah. Day. Tük. Mal. Su Ürünleri San. Ve Tic. Ltd. Şti.</v>
      </c>
      <c r="D5" s="493"/>
      <c r="E5" s="494"/>
      <c r="L5" s="4"/>
    </row>
    <row r="6" spans="2:14" ht="23.5" customHeight="1" x14ac:dyDescent="0.55000000000000004">
      <c r="B6" s="67"/>
      <c r="C6" s="18"/>
      <c r="D6" s="18"/>
      <c r="E6" s="18"/>
      <c r="L6" s="4"/>
    </row>
    <row r="7" spans="2:14" ht="14.7" thickBot="1" x14ac:dyDescent="0.6"/>
    <row r="8" spans="2:14" ht="16.5" customHeight="1" thickBot="1" x14ac:dyDescent="0.6">
      <c r="B8" s="38"/>
      <c r="C8" s="8"/>
      <c r="D8" s="8"/>
      <c r="E8" s="8"/>
      <c r="F8" s="4"/>
      <c r="G8" s="167" t="s">
        <v>392</v>
      </c>
      <c r="N8" s="4"/>
    </row>
    <row r="9" spans="2:14" ht="14.7" thickBot="1" x14ac:dyDescent="0.6">
      <c r="B9" s="167" t="s">
        <v>627</v>
      </c>
      <c r="C9" s="167">
        <v>2016</v>
      </c>
      <c r="D9" s="167">
        <v>2017</v>
      </c>
      <c r="E9" s="167">
        <v>2018</v>
      </c>
      <c r="F9" s="167" t="s">
        <v>181</v>
      </c>
      <c r="G9" s="168">
        <v>2020</v>
      </c>
    </row>
    <row r="10" spans="2:14" ht="25.8" thickBot="1" x14ac:dyDescent="0.6">
      <c r="B10" s="262" t="s">
        <v>623</v>
      </c>
      <c r="C10" s="388" t="s">
        <v>692</v>
      </c>
      <c r="D10" s="388" t="s">
        <v>692</v>
      </c>
      <c r="E10" s="388" t="s">
        <v>692</v>
      </c>
      <c r="F10" s="388" t="s">
        <v>692</v>
      </c>
      <c r="G10" s="388" t="s">
        <v>692</v>
      </c>
    </row>
    <row r="11" spans="2:14" ht="25.8" thickBot="1" x14ac:dyDescent="0.6">
      <c r="B11" s="352" t="s">
        <v>624</v>
      </c>
      <c r="C11" s="388" t="s">
        <v>692</v>
      </c>
      <c r="D11" s="388" t="s">
        <v>692</v>
      </c>
      <c r="E11" s="388" t="s">
        <v>692</v>
      </c>
      <c r="F11" s="388" t="s">
        <v>692</v>
      </c>
      <c r="G11" s="388" t="s">
        <v>692</v>
      </c>
    </row>
    <row r="12" spans="2:14" ht="25.8" thickBot="1" x14ac:dyDescent="0.6">
      <c r="B12" s="351" t="s">
        <v>625</v>
      </c>
      <c r="C12" s="388" t="s">
        <v>692</v>
      </c>
      <c r="D12" s="388" t="s">
        <v>692</v>
      </c>
      <c r="E12" s="388" t="s">
        <v>692</v>
      </c>
      <c r="F12" s="388" t="s">
        <v>692</v>
      </c>
      <c r="G12" s="388" t="s">
        <v>692</v>
      </c>
    </row>
    <row r="13" spans="2:14" ht="32.4" customHeight="1" thickBot="1" x14ac:dyDescent="0.6">
      <c r="B13" s="166" t="s">
        <v>626</v>
      </c>
      <c r="C13" s="60">
        <v>100</v>
      </c>
      <c r="D13" s="60">
        <v>138.35193754371588</v>
      </c>
      <c r="E13" s="60">
        <v>145.32181801506937</v>
      </c>
      <c r="F13" s="60">
        <v>138.391127540913</v>
      </c>
      <c r="G13" s="60">
        <v>0</v>
      </c>
    </row>
    <row r="20" spans="2:14" ht="14.7" thickBot="1" x14ac:dyDescent="0.6"/>
    <row r="21" spans="2:14" ht="16.5" customHeight="1" thickBot="1" x14ac:dyDescent="0.6">
      <c r="B21" s="38"/>
      <c r="C21" s="8"/>
      <c r="D21" s="8"/>
      <c r="E21" s="8"/>
      <c r="F21" s="4"/>
      <c r="G21" s="167" t="s">
        <v>638</v>
      </c>
      <c r="N21" s="4"/>
    </row>
    <row r="22" spans="2:14" ht="14.7" thickBot="1" x14ac:dyDescent="0.6">
      <c r="B22" s="167" t="s">
        <v>633</v>
      </c>
      <c r="C22" s="167">
        <v>2016</v>
      </c>
      <c r="D22" s="167">
        <v>2017</v>
      </c>
      <c r="E22" s="167">
        <v>2018</v>
      </c>
      <c r="F22" s="167" t="s">
        <v>181</v>
      </c>
      <c r="G22" s="168">
        <v>2020</v>
      </c>
    </row>
    <row r="23" spans="2:14" ht="14.7" thickBot="1" x14ac:dyDescent="0.6">
      <c r="B23" s="262" t="s">
        <v>628</v>
      </c>
      <c r="C23" s="388" t="s">
        <v>692</v>
      </c>
      <c r="D23" s="388" t="s">
        <v>692</v>
      </c>
      <c r="E23" s="388" t="s">
        <v>692</v>
      </c>
      <c r="F23" s="388" t="s">
        <v>692</v>
      </c>
      <c r="G23" s="388" t="s">
        <v>692</v>
      </c>
    </row>
    <row r="24" spans="2:14" ht="14.7" thickBot="1" x14ac:dyDescent="0.6">
      <c r="B24" s="262" t="s">
        <v>629</v>
      </c>
      <c r="C24" s="388" t="s">
        <v>692</v>
      </c>
      <c r="D24" s="388" t="s">
        <v>692</v>
      </c>
      <c r="E24" s="388" t="s">
        <v>692</v>
      </c>
      <c r="F24" s="388" t="s">
        <v>692</v>
      </c>
      <c r="G24" s="388" t="s">
        <v>692</v>
      </c>
    </row>
    <row r="25" spans="2:14" ht="14.7" thickBot="1" x14ac:dyDescent="0.6">
      <c r="B25" s="262" t="s">
        <v>630</v>
      </c>
      <c r="C25" s="388" t="s">
        <v>692</v>
      </c>
      <c r="D25" s="388" t="s">
        <v>692</v>
      </c>
      <c r="E25" s="388" t="s">
        <v>692</v>
      </c>
      <c r="F25" s="388" t="s">
        <v>692</v>
      </c>
      <c r="G25" s="388" t="s">
        <v>692</v>
      </c>
    </row>
    <row r="26" spans="2:14" ht="14.7" thickBot="1" x14ac:dyDescent="0.6">
      <c r="B26" s="262" t="s">
        <v>631</v>
      </c>
      <c r="C26" s="388" t="s">
        <v>692</v>
      </c>
      <c r="D26" s="388" t="s">
        <v>692</v>
      </c>
      <c r="E26" s="388" t="s">
        <v>692</v>
      </c>
      <c r="F26" s="388" t="s">
        <v>692</v>
      </c>
      <c r="G26" s="388" t="s">
        <v>692</v>
      </c>
    </row>
    <row r="27" spans="2:14" ht="14.7" thickBot="1" x14ac:dyDescent="0.6">
      <c r="B27" s="355" t="s">
        <v>632</v>
      </c>
      <c r="C27" s="388" t="s">
        <v>692</v>
      </c>
      <c r="D27" s="388" t="s">
        <v>692</v>
      </c>
      <c r="E27" s="388" t="s">
        <v>692</v>
      </c>
      <c r="F27" s="388" t="s">
        <v>692</v>
      </c>
      <c r="G27" s="388" t="s">
        <v>692</v>
      </c>
    </row>
    <row r="28" spans="2:14" ht="34.5" customHeight="1" thickBot="1" x14ac:dyDescent="0.6">
      <c r="B28" s="166" t="s">
        <v>626</v>
      </c>
      <c r="C28" s="353">
        <v>100</v>
      </c>
      <c r="D28" s="359">
        <v>64.306713284505918</v>
      </c>
      <c r="E28" s="359">
        <v>57.666789172963398</v>
      </c>
      <c r="F28" s="359">
        <v>83.81990644052334</v>
      </c>
      <c r="G28" s="354"/>
    </row>
  </sheetData>
  <mergeCells count="3">
    <mergeCell ref="B2:E3"/>
    <mergeCell ref="C4:E4"/>
    <mergeCell ref="C5:E5"/>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H61"/>
  <sheetViews>
    <sheetView topLeftCell="B43" workbookViewId="0">
      <selection activeCell="C55" sqref="C55:F61"/>
    </sheetView>
  </sheetViews>
  <sheetFormatPr defaultColWidth="8.83984375" defaultRowHeight="14.4" x14ac:dyDescent="0.55000000000000004"/>
  <cols>
    <col min="1" max="1" width="4.68359375" customWidth="1"/>
    <col min="2" max="2" width="60.578125" customWidth="1"/>
    <col min="3" max="3" width="14" bestFit="1" customWidth="1"/>
    <col min="4" max="4" width="13.15625" customWidth="1"/>
    <col min="5" max="5" width="13" customWidth="1"/>
    <col min="6" max="6" width="13.15625" customWidth="1"/>
    <col min="7" max="7" width="14.83984375" customWidth="1"/>
    <col min="8" max="8" width="24.41796875" customWidth="1"/>
  </cols>
  <sheetData>
    <row r="1" spans="2:8" ht="14.7" thickBot="1" x14ac:dyDescent="0.6"/>
    <row r="2" spans="2:8" ht="15" customHeight="1" x14ac:dyDescent="0.55000000000000004">
      <c r="B2" s="443" t="s">
        <v>382</v>
      </c>
      <c r="C2" s="444"/>
      <c r="D2" s="445"/>
      <c r="F2" s="512" t="s">
        <v>384</v>
      </c>
      <c r="G2" s="513"/>
    </row>
    <row r="3" spans="2:8" ht="15.75" customHeight="1" thickBot="1" x14ac:dyDescent="0.6">
      <c r="B3" s="446"/>
      <c r="C3" s="447"/>
      <c r="D3" s="448"/>
      <c r="F3" s="514"/>
      <c r="G3" s="515"/>
    </row>
    <row r="4" spans="2:8" ht="23.5" customHeight="1" thickBot="1" x14ac:dyDescent="0.6">
      <c r="B4" s="313" t="s">
        <v>549</v>
      </c>
      <c r="C4" s="492" t="str">
        <f>[5]Guidance!C3:F3</f>
        <v>TS0002</v>
      </c>
      <c r="D4" s="494"/>
      <c r="E4" s="8"/>
      <c r="F4" s="516" t="s">
        <v>187</v>
      </c>
      <c r="G4" s="517"/>
    </row>
    <row r="5" spans="2:8" ht="23.5" customHeight="1" thickBot="1" x14ac:dyDescent="0.6">
      <c r="B5" s="2" t="s">
        <v>42</v>
      </c>
      <c r="C5" s="492" t="s">
        <v>662</v>
      </c>
      <c r="D5" s="494"/>
      <c r="E5" s="8"/>
      <c r="F5" s="4"/>
      <c r="H5" s="4"/>
    </row>
    <row r="6" spans="2:8" ht="16.5" customHeight="1" x14ac:dyDescent="0.55000000000000004">
      <c r="B6" s="38"/>
      <c r="C6" s="8"/>
      <c r="D6" s="8"/>
      <c r="E6" s="8"/>
      <c r="F6" s="4"/>
      <c r="H6" s="4"/>
    </row>
    <row r="7" spans="2:8" x14ac:dyDescent="0.55000000000000004">
      <c r="B7" s="65" t="s">
        <v>411</v>
      </c>
    </row>
    <row r="8" spans="2:8" ht="14.7" thickBot="1" x14ac:dyDescent="0.6">
      <c r="B8" s="191"/>
      <c r="G8" s="42"/>
    </row>
    <row r="9" spans="2:8" ht="14.7" thickBot="1" x14ac:dyDescent="0.6">
      <c r="B9" s="322" t="s">
        <v>621</v>
      </c>
      <c r="G9" s="43"/>
    </row>
    <row r="10" spans="2:8" ht="14.7" thickBot="1" x14ac:dyDescent="0.6">
      <c r="B10" s="113" t="s">
        <v>607</v>
      </c>
      <c r="C10" s="323">
        <v>2016</v>
      </c>
      <c r="D10" s="323">
        <f>C10+1</f>
        <v>2017</v>
      </c>
      <c r="E10" s="323">
        <f>D10+1</f>
        <v>2018</v>
      </c>
      <c r="F10" s="323" t="s">
        <v>181</v>
      </c>
      <c r="G10" s="43"/>
    </row>
    <row r="11" spans="2:8" ht="14.7" thickBot="1" x14ac:dyDescent="0.6">
      <c r="B11" s="62" t="s">
        <v>600</v>
      </c>
      <c r="C11" s="389" t="s">
        <v>692</v>
      </c>
      <c r="D11" s="389" t="s">
        <v>692</v>
      </c>
      <c r="E11" s="389" t="s">
        <v>692</v>
      </c>
      <c r="F11" s="389" t="s">
        <v>692</v>
      </c>
      <c r="G11" s="43"/>
    </row>
    <row r="12" spans="2:8" ht="14.7" thickBot="1" x14ac:dyDescent="0.6">
      <c r="B12" s="196" t="s">
        <v>601</v>
      </c>
      <c r="C12" s="389" t="s">
        <v>692</v>
      </c>
      <c r="D12" s="389" t="s">
        <v>692</v>
      </c>
      <c r="E12" s="389" t="s">
        <v>692</v>
      </c>
      <c r="F12" s="389" t="s">
        <v>692</v>
      </c>
      <c r="G12" s="43"/>
    </row>
    <row r="13" spans="2:8" ht="14.7" thickBot="1" x14ac:dyDescent="0.6">
      <c r="B13" s="196" t="s">
        <v>602</v>
      </c>
      <c r="C13" s="389" t="s">
        <v>692</v>
      </c>
      <c r="D13" s="389" t="s">
        <v>692</v>
      </c>
      <c r="E13" s="389" t="s">
        <v>692</v>
      </c>
      <c r="F13" s="389" t="s">
        <v>692</v>
      </c>
      <c r="G13" s="191"/>
    </row>
    <row r="14" spans="2:8" ht="14.7" thickBot="1" x14ac:dyDescent="0.6">
      <c r="B14" s="196" t="s">
        <v>603</v>
      </c>
      <c r="C14" s="389" t="s">
        <v>692</v>
      </c>
      <c r="D14" s="389" t="s">
        <v>692</v>
      </c>
      <c r="E14" s="389" t="s">
        <v>692</v>
      </c>
      <c r="F14" s="389" t="s">
        <v>692</v>
      </c>
      <c r="G14" s="191"/>
    </row>
    <row r="15" spans="2:8" ht="14.7" thickBot="1" x14ac:dyDescent="0.6">
      <c r="B15" s="197" t="s">
        <v>385</v>
      </c>
      <c r="C15" s="389" t="s">
        <v>692</v>
      </c>
      <c r="D15" s="389" t="s">
        <v>692</v>
      </c>
      <c r="E15" s="389" t="s">
        <v>692</v>
      </c>
      <c r="F15" s="389" t="s">
        <v>692</v>
      </c>
      <c r="G15" s="191"/>
    </row>
    <row r="16" spans="2:8" ht="14.7" thickBot="1" x14ac:dyDescent="0.6">
      <c r="B16" s="196" t="s">
        <v>605</v>
      </c>
      <c r="C16" s="389" t="s">
        <v>692</v>
      </c>
      <c r="D16" s="389" t="s">
        <v>692</v>
      </c>
      <c r="E16" s="389" t="s">
        <v>692</v>
      </c>
      <c r="F16" s="389" t="s">
        <v>692</v>
      </c>
      <c r="G16" s="191"/>
    </row>
    <row r="17" spans="2:7" ht="14.7" thickBot="1" x14ac:dyDescent="0.6">
      <c r="B17" s="62" t="s">
        <v>606</v>
      </c>
      <c r="C17" s="389" t="s">
        <v>692</v>
      </c>
      <c r="D17" s="389" t="s">
        <v>692</v>
      </c>
      <c r="E17" s="389" t="s">
        <v>692</v>
      </c>
      <c r="F17" s="389" t="s">
        <v>692</v>
      </c>
      <c r="G17" s="191"/>
    </row>
    <row r="18" spans="2:7" ht="14.7" thickBot="1" x14ac:dyDescent="0.6">
      <c r="B18" s="255" t="s">
        <v>618</v>
      </c>
      <c r="C18" s="195"/>
      <c r="D18" s="195"/>
      <c r="E18" s="195"/>
      <c r="F18" s="195"/>
      <c r="G18" s="191"/>
    </row>
    <row r="19" spans="2:7" ht="14.7" thickBot="1" x14ac:dyDescent="0.6">
      <c r="B19" s="62" t="s">
        <v>600</v>
      </c>
      <c r="C19" s="389" t="s">
        <v>692</v>
      </c>
      <c r="D19" s="389" t="s">
        <v>692</v>
      </c>
      <c r="E19" s="389" t="s">
        <v>692</v>
      </c>
      <c r="F19" s="389" t="s">
        <v>692</v>
      </c>
      <c r="G19" s="191"/>
    </row>
    <row r="20" spans="2:7" ht="14.7" thickBot="1" x14ac:dyDescent="0.6">
      <c r="B20" s="196" t="s">
        <v>608</v>
      </c>
      <c r="C20" s="389" t="s">
        <v>692</v>
      </c>
      <c r="D20" s="389" t="s">
        <v>692</v>
      </c>
      <c r="E20" s="389" t="s">
        <v>692</v>
      </c>
      <c r="F20" s="389" t="s">
        <v>692</v>
      </c>
      <c r="G20" s="191"/>
    </row>
    <row r="21" spans="2:7" ht="14.7" thickBot="1" x14ac:dyDescent="0.6">
      <c r="B21" s="196" t="s">
        <v>609</v>
      </c>
      <c r="C21" s="389" t="s">
        <v>692</v>
      </c>
      <c r="D21" s="389" t="s">
        <v>692</v>
      </c>
      <c r="E21" s="389" t="s">
        <v>692</v>
      </c>
      <c r="F21" s="389" t="s">
        <v>692</v>
      </c>
      <c r="G21" s="191"/>
    </row>
    <row r="22" spans="2:7" ht="14.7" thickBot="1" x14ac:dyDescent="0.6">
      <c r="B22" s="196" t="s">
        <v>610</v>
      </c>
      <c r="C22" s="389" t="s">
        <v>692</v>
      </c>
      <c r="D22" s="389" t="s">
        <v>692</v>
      </c>
      <c r="E22" s="389" t="s">
        <v>692</v>
      </c>
      <c r="F22" s="389" t="s">
        <v>692</v>
      </c>
      <c r="G22" s="191"/>
    </row>
    <row r="23" spans="2:7" ht="14.7" thickBot="1" x14ac:dyDescent="0.6">
      <c r="B23" s="197" t="s">
        <v>611</v>
      </c>
      <c r="C23" s="389" t="s">
        <v>692</v>
      </c>
      <c r="D23" s="389" t="s">
        <v>692</v>
      </c>
      <c r="E23" s="389" t="s">
        <v>692</v>
      </c>
      <c r="F23" s="389" t="s">
        <v>692</v>
      </c>
      <c r="G23" s="191"/>
    </row>
    <row r="24" spans="2:7" ht="14.7" thickBot="1" x14ac:dyDescent="0.6">
      <c r="B24" s="196" t="s">
        <v>605</v>
      </c>
      <c r="C24" s="389" t="s">
        <v>692</v>
      </c>
      <c r="D24" s="389" t="s">
        <v>692</v>
      </c>
      <c r="E24" s="389" t="s">
        <v>692</v>
      </c>
      <c r="F24" s="389" t="s">
        <v>692</v>
      </c>
      <c r="G24" s="191"/>
    </row>
    <row r="25" spans="2:7" ht="14.7" thickBot="1" x14ac:dyDescent="0.6">
      <c r="B25" s="61" t="s">
        <v>606</v>
      </c>
      <c r="C25" s="389" t="s">
        <v>692</v>
      </c>
      <c r="D25" s="389" t="s">
        <v>692</v>
      </c>
      <c r="E25" s="389" t="s">
        <v>692</v>
      </c>
      <c r="F25" s="389" t="s">
        <v>692</v>
      </c>
      <c r="G25" s="191"/>
    </row>
    <row r="26" spans="2:7" ht="14.7" thickBot="1" x14ac:dyDescent="0.6">
      <c r="B26" s="191"/>
      <c r="C26" s="198"/>
      <c r="D26" s="198"/>
      <c r="E26" s="198"/>
      <c r="F26" s="198"/>
      <c r="G26" s="191"/>
    </row>
    <row r="27" spans="2:7" ht="14.7" thickBot="1" x14ac:dyDescent="0.6">
      <c r="B27" s="322" t="s">
        <v>614</v>
      </c>
      <c r="C27" s="43"/>
    </row>
    <row r="28" spans="2:7" ht="14.7" thickBot="1" x14ac:dyDescent="0.6">
      <c r="B28" s="113" t="s">
        <v>607</v>
      </c>
      <c r="C28" s="323">
        <f>C10</f>
        <v>2016</v>
      </c>
      <c r="D28" s="323">
        <f>D10</f>
        <v>2017</v>
      </c>
      <c r="E28" s="323">
        <f>E10</f>
        <v>2018</v>
      </c>
      <c r="F28" s="323" t="str">
        <f>F10</f>
        <v>IP</v>
      </c>
    </row>
    <row r="29" spans="2:7" ht="14.7" thickBot="1" x14ac:dyDescent="0.6">
      <c r="B29" s="62" t="s">
        <v>600</v>
      </c>
      <c r="C29" s="389" t="s">
        <v>692</v>
      </c>
      <c r="D29" s="389" t="s">
        <v>692</v>
      </c>
      <c r="E29" s="389" t="s">
        <v>692</v>
      </c>
      <c r="F29" s="389" t="s">
        <v>692</v>
      </c>
      <c r="G29" s="191"/>
    </row>
    <row r="30" spans="2:7" ht="14.7" thickBot="1" x14ac:dyDescent="0.6">
      <c r="B30" s="196" t="s">
        <v>612</v>
      </c>
      <c r="C30" s="389" t="s">
        <v>692</v>
      </c>
      <c r="D30" s="389" t="s">
        <v>692</v>
      </c>
      <c r="E30" s="389" t="s">
        <v>692</v>
      </c>
      <c r="F30" s="389" t="s">
        <v>692</v>
      </c>
      <c r="G30" s="191"/>
    </row>
    <row r="31" spans="2:7" ht="14.7" thickBot="1" x14ac:dyDescent="0.6">
      <c r="B31" s="196" t="s">
        <v>602</v>
      </c>
      <c r="C31" s="389" t="s">
        <v>692</v>
      </c>
      <c r="D31" s="389" t="s">
        <v>692</v>
      </c>
      <c r="E31" s="389" t="s">
        <v>692</v>
      </c>
      <c r="F31" s="389" t="s">
        <v>692</v>
      </c>
    </row>
    <row r="32" spans="2:7" ht="14.7" thickBot="1" x14ac:dyDescent="0.6">
      <c r="B32" s="196" t="s">
        <v>610</v>
      </c>
      <c r="C32" s="389" t="s">
        <v>692</v>
      </c>
      <c r="D32" s="389" t="s">
        <v>692</v>
      </c>
      <c r="E32" s="389" t="s">
        <v>692</v>
      </c>
      <c r="F32" s="389" t="s">
        <v>692</v>
      </c>
    </row>
    <row r="33" spans="2:6" ht="14.7" thickBot="1" x14ac:dyDescent="0.6">
      <c r="B33" s="197" t="s">
        <v>604</v>
      </c>
      <c r="C33" s="389" t="s">
        <v>692</v>
      </c>
      <c r="D33" s="389" t="s">
        <v>692</v>
      </c>
      <c r="E33" s="389" t="s">
        <v>692</v>
      </c>
      <c r="F33" s="389" t="s">
        <v>692</v>
      </c>
    </row>
    <row r="34" spans="2:6" ht="14.7" thickBot="1" x14ac:dyDescent="0.6">
      <c r="B34" s="196" t="s">
        <v>605</v>
      </c>
      <c r="C34" s="389" t="s">
        <v>692</v>
      </c>
      <c r="D34" s="389" t="s">
        <v>692</v>
      </c>
      <c r="E34" s="389" t="s">
        <v>692</v>
      </c>
      <c r="F34" s="389" t="s">
        <v>692</v>
      </c>
    </row>
    <row r="35" spans="2:6" x14ac:dyDescent="0.55000000000000004">
      <c r="B35" s="62" t="s">
        <v>606</v>
      </c>
      <c r="C35" s="389" t="s">
        <v>692</v>
      </c>
      <c r="D35" s="389" t="s">
        <v>692</v>
      </c>
      <c r="E35" s="389" t="s">
        <v>692</v>
      </c>
      <c r="F35" s="389" t="s">
        <v>692</v>
      </c>
    </row>
    <row r="36" spans="2:6" ht="14.7" thickBot="1" x14ac:dyDescent="0.6">
      <c r="B36" s="255" t="s">
        <v>613</v>
      </c>
      <c r="C36" s="191"/>
      <c r="D36" s="191"/>
      <c r="E36" s="191"/>
      <c r="F36" s="191"/>
    </row>
    <row r="37" spans="2:6" ht="14.7" thickBot="1" x14ac:dyDescent="0.6">
      <c r="B37" s="62" t="s">
        <v>615</v>
      </c>
      <c r="C37" s="389" t="s">
        <v>692</v>
      </c>
      <c r="D37" s="389" t="s">
        <v>692</v>
      </c>
      <c r="E37" s="389" t="s">
        <v>692</v>
      </c>
      <c r="F37" s="389" t="s">
        <v>692</v>
      </c>
    </row>
    <row r="38" spans="2:6" ht="14.7" thickBot="1" x14ac:dyDescent="0.6">
      <c r="B38" s="196" t="s">
        <v>612</v>
      </c>
      <c r="C38" s="389" t="s">
        <v>692</v>
      </c>
      <c r="D38" s="389" t="s">
        <v>692</v>
      </c>
      <c r="E38" s="389" t="s">
        <v>692</v>
      </c>
      <c r="F38" s="389" t="s">
        <v>692</v>
      </c>
    </row>
    <row r="39" spans="2:6" ht="14.7" thickBot="1" x14ac:dyDescent="0.6">
      <c r="B39" s="196" t="s">
        <v>602</v>
      </c>
      <c r="C39" s="389" t="s">
        <v>692</v>
      </c>
      <c r="D39" s="389" t="s">
        <v>692</v>
      </c>
      <c r="E39" s="389" t="s">
        <v>692</v>
      </c>
      <c r="F39" s="389" t="s">
        <v>692</v>
      </c>
    </row>
    <row r="40" spans="2:6" ht="14.7" thickBot="1" x14ac:dyDescent="0.6">
      <c r="B40" s="196" t="s">
        <v>610</v>
      </c>
      <c r="C40" s="389" t="s">
        <v>692</v>
      </c>
      <c r="D40" s="389" t="s">
        <v>692</v>
      </c>
      <c r="E40" s="389" t="s">
        <v>692</v>
      </c>
      <c r="F40" s="389" t="s">
        <v>692</v>
      </c>
    </row>
    <row r="41" spans="2:6" ht="14.7" thickBot="1" x14ac:dyDescent="0.6">
      <c r="B41" s="197" t="s">
        <v>604</v>
      </c>
      <c r="C41" s="389" t="s">
        <v>692</v>
      </c>
      <c r="D41" s="389" t="s">
        <v>692</v>
      </c>
      <c r="E41" s="389" t="s">
        <v>692</v>
      </c>
      <c r="F41" s="389" t="s">
        <v>692</v>
      </c>
    </row>
    <row r="42" spans="2:6" ht="14.7" thickBot="1" x14ac:dyDescent="0.6">
      <c r="B42" s="196" t="s">
        <v>616</v>
      </c>
      <c r="C42" s="389" t="s">
        <v>692</v>
      </c>
      <c r="D42" s="389" t="s">
        <v>692</v>
      </c>
      <c r="E42" s="389" t="s">
        <v>692</v>
      </c>
      <c r="F42" s="389" t="s">
        <v>692</v>
      </c>
    </row>
    <row r="43" spans="2:6" ht="14.7" thickBot="1" x14ac:dyDescent="0.6">
      <c r="B43" s="61" t="s">
        <v>606</v>
      </c>
      <c r="C43" s="389" t="s">
        <v>692</v>
      </c>
      <c r="D43" s="389" t="s">
        <v>692</v>
      </c>
      <c r="E43" s="389" t="s">
        <v>692</v>
      </c>
      <c r="F43" s="389" t="s">
        <v>692</v>
      </c>
    </row>
    <row r="44" spans="2:6" ht="14.7" thickBot="1" x14ac:dyDescent="0.6"/>
    <row r="45" spans="2:6" ht="14.7" thickBot="1" x14ac:dyDescent="0.6">
      <c r="B45" s="324" t="s">
        <v>619</v>
      </c>
    </row>
    <row r="46" spans="2:6" ht="14.7" thickBot="1" x14ac:dyDescent="0.6">
      <c r="B46" s="113" t="s">
        <v>620</v>
      </c>
      <c r="C46" s="64">
        <f>C28</f>
        <v>2016</v>
      </c>
      <c r="D46" s="325">
        <f>D28</f>
        <v>2017</v>
      </c>
      <c r="E46" s="325">
        <f>E28</f>
        <v>2018</v>
      </c>
      <c r="F46" s="325" t="str">
        <f>F28</f>
        <v>IP</v>
      </c>
    </row>
    <row r="47" spans="2:6" ht="14.7" thickBot="1" x14ac:dyDescent="0.6">
      <c r="B47" s="62" t="s">
        <v>600</v>
      </c>
      <c r="C47" s="389" t="s">
        <v>692</v>
      </c>
      <c r="D47" s="389" t="s">
        <v>692</v>
      </c>
      <c r="E47" s="389" t="s">
        <v>692</v>
      </c>
      <c r="F47" s="389" t="s">
        <v>692</v>
      </c>
    </row>
    <row r="48" spans="2:6" ht="14.7" thickBot="1" x14ac:dyDescent="0.6">
      <c r="B48" s="199" t="s">
        <v>617</v>
      </c>
      <c r="C48" s="389" t="s">
        <v>692</v>
      </c>
      <c r="D48" s="389" t="s">
        <v>692</v>
      </c>
      <c r="E48" s="389" t="s">
        <v>692</v>
      </c>
      <c r="F48" s="389" t="s">
        <v>692</v>
      </c>
    </row>
    <row r="49" spans="2:6" ht="14.7" thickBot="1" x14ac:dyDescent="0.6">
      <c r="B49" s="196" t="s">
        <v>602</v>
      </c>
      <c r="C49" s="389" t="s">
        <v>692</v>
      </c>
      <c r="D49" s="389" t="s">
        <v>692</v>
      </c>
      <c r="E49" s="389" t="s">
        <v>692</v>
      </c>
      <c r="F49" s="389" t="s">
        <v>692</v>
      </c>
    </row>
    <row r="50" spans="2:6" ht="14.7" thickBot="1" x14ac:dyDescent="0.6">
      <c r="B50" s="196" t="s">
        <v>610</v>
      </c>
      <c r="C50" s="389" t="s">
        <v>692</v>
      </c>
      <c r="D50" s="389" t="s">
        <v>692</v>
      </c>
      <c r="E50" s="389" t="s">
        <v>692</v>
      </c>
      <c r="F50" s="389" t="s">
        <v>692</v>
      </c>
    </row>
    <row r="51" spans="2:6" ht="14.7" thickBot="1" x14ac:dyDescent="0.6">
      <c r="B51" s="197" t="s">
        <v>604</v>
      </c>
      <c r="C51" s="389" t="s">
        <v>692</v>
      </c>
      <c r="D51" s="389" t="s">
        <v>692</v>
      </c>
      <c r="E51" s="389" t="s">
        <v>692</v>
      </c>
      <c r="F51" s="389" t="s">
        <v>692</v>
      </c>
    </row>
    <row r="52" spans="2:6" ht="14.7" thickBot="1" x14ac:dyDescent="0.6">
      <c r="B52" s="196" t="s">
        <v>605</v>
      </c>
      <c r="C52" s="389" t="s">
        <v>692</v>
      </c>
      <c r="D52" s="389" t="s">
        <v>692</v>
      </c>
      <c r="E52" s="389" t="s">
        <v>692</v>
      </c>
      <c r="F52" s="389" t="s">
        <v>692</v>
      </c>
    </row>
    <row r="53" spans="2:6" x14ac:dyDescent="0.55000000000000004">
      <c r="B53" s="63" t="s">
        <v>606</v>
      </c>
      <c r="C53" s="389" t="s">
        <v>692</v>
      </c>
      <c r="D53" s="389" t="s">
        <v>692</v>
      </c>
      <c r="E53" s="389" t="s">
        <v>692</v>
      </c>
      <c r="F53" s="389" t="s">
        <v>692</v>
      </c>
    </row>
    <row r="54" spans="2:6" ht="14.7" thickBot="1" x14ac:dyDescent="0.6">
      <c r="B54" s="255" t="s">
        <v>618</v>
      </c>
      <c r="C54" s="191"/>
      <c r="D54" s="191"/>
      <c r="E54" s="191"/>
      <c r="F54" s="191"/>
    </row>
    <row r="55" spans="2:6" ht="14.7" thickBot="1" x14ac:dyDescent="0.6">
      <c r="B55" s="62" t="s">
        <v>386</v>
      </c>
      <c r="C55" s="389" t="s">
        <v>692</v>
      </c>
      <c r="D55" s="389" t="s">
        <v>692</v>
      </c>
      <c r="E55" s="389" t="s">
        <v>692</v>
      </c>
      <c r="F55" s="389" t="s">
        <v>692</v>
      </c>
    </row>
    <row r="56" spans="2:6" ht="14.7" thickBot="1" x14ac:dyDescent="0.6">
      <c r="B56" s="199" t="s">
        <v>617</v>
      </c>
      <c r="C56" s="389" t="s">
        <v>692</v>
      </c>
      <c r="D56" s="389" t="s">
        <v>692</v>
      </c>
      <c r="E56" s="389" t="s">
        <v>692</v>
      </c>
      <c r="F56" s="389" t="s">
        <v>692</v>
      </c>
    </row>
    <row r="57" spans="2:6" ht="14.7" thickBot="1" x14ac:dyDescent="0.6">
      <c r="B57" s="196" t="s">
        <v>602</v>
      </c>
      <c r="C57" s="389" t="s">
        <v>692</v>
      </c>
      <c r="D57" s="389" t="s">
        <v>692</v>
      </c>
      <c r="E57" s="389" t="s">
        <v>692</v>
      </c>
      <c r="F57" s="389" t="s">
        <v>692</v>
      </c>
    </row>
    <row r="58" spans="2:6" ht="14.7" thickBot="1" x14ac:dyDescent="0.6">
      <c r="B58" s="196" t="s">
        <v>610</v>
      </c>
      <c r="C58" s="389" t="s">
        <v>692</v>
      </c>
      <c r="D58" s="389" t="s">
        <v>692</v>
      </c>
      <c r="E58" s="389" t="s">
        <v>692</v>
      </c>
      <c r="F58" s="389" t="s">
        <v>692</v>
      </c>
    </row>
    <row r="59" spans="2:6" ht="14.7" thickBot="1" x14ac:dyDescent="0.6">
      <c r="B59" s="197" t="s">
        <v>604</v>
      </c>
      <c r="C59" s="389" t="s">
        <v>692</v>
      </c>
      <c r="D59" s="389" t="s">
        <v>692</v>
      </c>
      <c r="E59" s="389" t="s">
        <v>692</v>
      </c>
      <c r="F59" s="389" t="s">
        <v>692</v>
      </c>
    </row>
    <row r="60" spans="2:6" ht="14.7" thickBot="1" x14ac:dyDescent="0.6">
      <c r="B60" s="196" t="s">
        <v>605</v>
      </c>
      <c r="C60" s="389" t="s">
        <v>692</v>
      </c>
      <c r="D60" s="389" t="s">
        <v>692</v>
      </c>
      <c r="E60" s="389" t="s">
        <v>692</v>
      </c>
      <c r="F60" s="389" t="s">
        <v>692</v>
      </c>
    </row>
    <row r="61" spans="2:6" ht="14.7" thickBot="1" x14ac:dyDescent="0.6">
      <c r="B61" s="61" t="s">
        <v>606</v>
      </c>
      <c r="C61" s="389" t="s">
        <v>692</v>
      </c>
      <c r="D61" s="389" t="s">
        <v>692</v>
      </c>
      <c r="E61" s="389" t="s">
        <v>692</v>
      </c>
      <c r="F61" s="389" t="s">
        <v>692</v>
      </c>
    </row>
  </sheetData>
  <mergeCells count="5">
    <mergeCell ref="B2:D3"/>
    <mergeCell ref="C4:D4"/>
    <mergeCell ref="C5:D5"/>
    <mergeCell ref="F2:G3"/>
    <mergeCell ref="F4:G4"/>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M14"/>
  <sheetViews>
    <sheetView zoomScale="70" zoomScaleNormal="70" zoomScalePageLayoutView="70" workbookViewId="0">
      <selection activeCell="D19" sqref="D19"/>
    </sheetView>
  </sheetViews>
  <sheetFormatPr defaultColWidth="8.83984375" defaultRowHeight="14.4" x14ac:dyDescent="0.55000000000000004"/>
  <cols>
    <col min="1" max="1" width="4.68359375" customWidth="1"/>
    <col min="2" max="2" width="43" customWidth="1"/>
    <col min="3" max="8" width="13.15625" customWidth="1"/>
    <col min="9" max="13" width="24.41796875" customWidth="1"/>
  </cols>
  <sheetData>
    <row r="1" spans="2:13" ht="14.7" thickBot="1" x14ac:dyDescent="0.6"/>
    <row r="2" spans="2:13" ht="15" customHeight="1" x14ac:dyDescent="0.55000000000000004">
      <c r="B2" s="443" t="s">
        <v>18</v>
      </c>
      <c r="C2" s="444"/>
      <c r="D2" s="444"/>
      <c r="E2" s="445"/>
    </row>
    <row r="3" spans="2:13" ht="15.75" customHeight="1" thickBot="1" x14ac:dyDescent="0.6">
      <c r="B3" s="446"/>
      <c r="C3" s="447"/>
      <c r="D3" s="447"/>
      <c r="E3" s="448"/>
    </row>
    <row r="4" spans="2:13" ht="23.5" customHeight="1" thickBot="1" x14ac:dyDescent="0.6">
      <c r="B4" s="1" t="s">
        <v>40</v>
      </c>
      <c r="C4" s="430" t="str">
        <f>Guidance!C3:F3</f>
        <v>TS0002</v>
      </c>
      <c r="D4" s="431"/>
      <c r="E4" s="432"/>
      <c r="K4" s="4"/>
    </row>
    <row r="5" spans="2:13" ht="23.5" customHeight="1" thickBot="1" x14ac:dyDescent="0.6">
      <c r="B5" s="2" t="s">
        <v>42</v>
      </c>
      <c r="C5" s="430" t="str">
        <f>Guidance!C4:F4</f>
        <v>Özpekler İnşaat Dayanıklı Tüketim Malları Su Ürünleri Sanayi Ticaret Ltd. Şti.</v>
      </c>
      <c r="D5" s="431"/>
      <c r="E5" s="432"/>
      <c r="K5" s="4"/>
    </row>
    <row r="6" spans="2:13" ht="16.5" customHeight="1" x14ac:dyDescent="0.55000000000000004">
      <c r="B6" s="38"/>
      <c r="C6" s="8"/>
      <c r="D6" s="8"/>
      <c r="E6" s="8"/>
      <c r="F6" s="4"/>
      <c r="M6" s="4"/>
    </row>
    <row r="7" spans="2:13" ht="14.7" thickBot="1" x14ac:dyDescent="0.6"/>
    <row r="8" spans="2:13" ht="14.7" thickBot="1" x14ac:dyDescent="0.6">
      <c r="B8" s="305"/>
      <c r="C8" s="137">
        <v>2016</v>
      </c>
      <c r="D8" s="137">
        <f>C8+1</f>
        <v>2017</v>
      </c>
      <c r="E8" s="137">
        <f>D8+1</f>
        <v>2018</v>
      </c>
      <c r="F8" s="137" t="s">
        <v>181</v>
      </c>
    </row>
    <row r="9" spans="2:13" ht="14.7" thickBot="1" x14ac:dyDescent="0.6">
      <c r="B9" s="200" t="s">
        <v>188</v>
      </c>
      <c r="C9" s="302" t="s">
        <v>694</v>
      </c>
      <c r="D9" s="302" t="s">
        <v>694</v>
      </c>
      <c r="E9" s="302" t="s">
        <v>695</v>
      </c>
      <c r="F9" s="302" t="s">
        <v>695</v>
      </c>
    </row>
    <row r="10" spans="2:13" ht="24.9" thickBot="1" x14ac:dyDescent="0.6">
      <c r="B10" s="304" t="s">
        <v>551</v>
      </c>
      <c r="C10" s="303" t="s">
        <v>696</v>
      </c>
      <c r="D10" s="303" t="s">
        <v>696</v>
      </c>
      <c r="E10" s="303">
        <v>0</v>
      </c>
      <c r="F10" s="303">
        <v>0</v>
      </c>
    </row>
    <row r="11" spans="2:13" ht="24.9" thickBot="1" x14ac:dyDescent="0.6">
      <c r="B11" s="304" t="s">
        <v>552</v>
      </c>
      <c r="C11" s="303" t="s">
        <v>697</v>
      </c>
      <c r="D11" s="303" t="s">
        <v>697</v>
      </c>
      <c r="E11" s="303" t="s">
        <v>698</v>
      </c>
      <c r="F11" s="303" t="s">
        <v>697</v>
      </c>
    </row>
    <row r="12" spans="2:13" ht="24.9" thickBot="1" x14ac:dyDescent="0.6">
      <c r="B12" s="304" t="s">
        <v>553</v>
      </c>
      <c r="C12" s="303" t="s">
        <v>699</v>
      </c>
      <c r="D12" s="303" t="s">
        <v>699</v>
      </c>
      <c r="E12" s="303" t="s">
        <v>699</v>
      </c>
      <c r="F12" s="303" t="s">
        <v>700</v>
      </c>
    </row>
    <row r="13" spans="2:13" ht="24.9" thickBot="1" x14ac:dyDescent="0.6">
      <c r="B13" s="304" t="s">
        <v>554</v>
      </c>
      <c r="C13" s="303" t="s">
        <v>701</v>
      </c>
      <c r="D13" s="303" t="s">
        <v>701</v>
      </c>
      <c r="E13" s="303" t="s">
        <v>701</v>
      </c>
      <c r="F13" s="303" t="s">
        <v>701</v>
      </c>
    </row>
    <row r="14" spans="2:13" ht="14.7" thickBot="1" x14ac:dyDescent="0.6">
      <c r="B14" s="169" t="s">
        <v>189</v>
      </c>
      <c r="C14" s="390">
        <v>100</v>
      </c>
      <c r="D14" s="391">
        <v>101.12359550561798</v>
      </c>
      <c r="E14" s="391">
        <v>91.011235955056179</v>
      </c>
      <c r="F14" s="392">
        <v>92.134831460674164</v>
      </c>
    </row>
  </sheetData>
  <mergeCells count="3">
    <mergeCell ref="B2:E3"/>
    <mergeCell ref="C4:E4"/>
    <mergeCell ref="C5:E5"/>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topLeftCell="A28" workbookViewId="0">
      <selection activeCell="C5" sqref="C5"/>
    </sheetView>
  </sheetViews>
  <sheetFormatPr defaultColWidth="8.83984375" defaultRowHeight="14.4" x14ac:dyDescent="0.55000000000000004"/>
  <cols>
    <col min="2" max="6" width="16.83984375" customWidth="1"/>
  </cols>
  <sheetData>
    <row r="1" spans="1:26" ht="14.7" thickBot="1" x14ac:dyDescent="0.6">
      <c r="A1" s="114"/>
      <c r="B1" s="114"/>
      <c r="C1" s="114"/>
      <c r="D1" s="114"/>
      <c r="E1" s="114"/>
      <c r="F1" s="114"/>
      <c r="G1" s="114"/>
      <c r="H1" s="114"/>
      <c r="I1" s="114"/>
      <c r="J1" s="114"/>
      <c r="K1" s="114"/>
      <c r="L1" s="114"/>
      <c r="M1" s="114"/>
      <c r="N1" s="114"/>
      <c r="O1" s="114"/>
      <c r="P1" s="114"/>
      <c r="Q1" s="114"/>
    </row>
    <row r="2" spans="1:26" ht="39" customHeight="1" thickBot="1" x14ac:dyDescent="0.6">
      <c r="A2" s="114"/>
      <c r="B2" s="433" t="s">
        <v>39</v>
      </c>
      <c r="C2" s="434"/>
      <c r="D2" s="434"/>
      <c r="E2" s="434"/>
      <c r="F2" s="435"/>
      <c r="G2" s="114"/>
      <c r="H2" s="114"/>
      <c r="I2" s="114"/>
      <c r="J2" s="114"/>
      <c r="K2" s="114"/>
      <c r="L2" s="114"/>
      <c r="M2" s="114"/>
      <c r="N2" s="114"/>
      <c r="O2" s="114"/>
      <c r="P2" s="114"/>
      <c r="Q2" s="114"/>
    </row>
    <row r="3" spans="1:26" ht="20.100000000000001" thickBot="1" x14ac:dyDescent="0.6">
      <c r="A3" s="114"/>
      <c r="B3" s="1" t="s">
        <v>40</v>
      </c>
      <c r="C3" s="430" t="s">
        <v>41</v>
      </c>
      <c r="D3" s="431"/>
      <c r="E3" s="431"/>
      <c r="F3" s="432"/>
      <c r="G3" s="114"/>
      <c r="H3" s="114"/>
      <c r="I3" s="114"/>
      <c r="J3" s="114"/>
      <c r="K3" s="114"/>
      <c r="L3" s="114"/>
      <c r="M3" s="114"/>
      <c r="N3" s="114"/>
      <c r="O3" s="114"/>
      <c r="P3" s="114"/>
      <c r="Q3" s="114"/>
    </row>
    <row r="4" spans="1:26" ht="20.100000000000001" thickBot="1" x14ac:dyDescent="0.6">
      <c r="A4" s="114"/>
      <c r="B4" s="2" t="s">
        <v>42</v>
      </c>
      <c r="C4" s="430" t="s">
        <v>686</v>
      </c>
      <c r="D4" s="431"/>
      <c r="E4" s="431"/>
      <c r="F4" s="432"/>
      <c r="G4" s="114"/>
      <c r="H4" s="114"/>
      <c r="I4" s="114"/>
      <c r="J4" s="114"/>
      <c r="K4" s="114"/>
      <c r="L4" s="114"/>
      <c r="M4" s="114"/>
      <c r="N4" s="114"/>
      <c r="O4" s="114"/>
      <c r="P4" s="114"/>
      <c r="Q4" s="114"/>
    </row>
    <row r="5" spans="1:26" x14ac:dyDescent="0.55000000000000004">
      <c r="A5" s="114"/>
      <c r="B5" s="114"/>
      <c r="C5" s="114"/>
      <c r="D5" s="114"/>
      <c r="E5" s="114"/>
      <c r="F5" s="114"/>
      <c r="G5" s="114"/>
      <c r="H5" s="114"/>
      <c r="I5" s="114"/>
      <c r="J5" s="114"/>
      <c r="K5" s="114"/>
      <c r="L5" s="114"/>
      <c r="M5" s="114"/>
      <c r="N5" s="114"/>
      <c r="O5" s="114"/>
      <c r="P5" s="114"/>
      <c r="Q5" s="114"/>
    </row>
    <row r="6" spans="1:26" x14ac:dyDescent="0.55000000000000004">
      <c r="A6" s="114"/>
      <c r="B6" s="114"/>
      <c r="C6" s="114"/>
      <c r="D6" s="114"/>
      <c r="E6" s="114"/>
      <c r="F6" s="114"/>
      <c r="G6" s="114"/>
      <c r="H6" s="114"/>
      <c r="I6" s="114"/>
      <c r="J6" s="114"/>
      <c r="K6" s="114"/>
      <c r="L6" s="114"/>
      <c r="M6" s="114"/>
      <c r="N6" s="114"/>
      <c r="O6" s="114"/>
      <c r="P6" s="114"/>
      <c r="Q6" s="114"/>
    </row>
    <row r="7" spans="1:26" ht="21" customHeight="1" x14ac:dyDescent="0.55000000000000004">
      <c r="A7" s="114"/>
      <c r="B7" s="3" t="s">
        <v>43</v>
      </c>
      <c r="D7" s="114"/>
      <c r="E7" s="114"/>
      <c r="F7" s="114"/>
      <c r="G7" s="114"/>
      <c r="H7" s="114"/>
      <c r="I7" s="114"/>
      <c r="J7" s="114"/>
      <c r="K7" s="114"/>
      <c r="L7" s="114"/>
      <c r="M7" s="114"/>
      <c r="N7" s="114"/>
      <c r="O7" s="114"/>
      <c r="P7" s="114"/>
      <c r="Q7" s="114"/>
    </row>
    <row r="8" spans="1:26" ht="21" customHeight="1" x14ac:dyDescent="0.55000000000000004">
      <c r="A8" s="114"/>
      <c r="B8" s="114"/>
      <c r="C8" s="114"/>
      <c r="D8" s="114"/>
      <c r="E8" s="114"/>
      <c r="F8" s="114"/>
      <c r="G8" s="114"/>
      <c r="H8" s="114"/>
      <c r="I8" s="114"/>
      <c r="J8" s="114"/>
      <c r="K8" s="114"/>
      <c r="L8" s="114"/>
      <c r="M8" s="114"/>
      <c r="N8" s="114"/>
      <c r="O8" s="114"/>
      <c r="P8" s="114"/>
      <c r="Q8" s="114"/>
    </row>
    <row r="9" spans="1:26" ht="21" customHeight="1" x14ac:dyDescent="0.55000000000000004">
      <c r="A9" s="114"/>
      <c r="B9" s="16" t="s">
        <v>44</v>
      </c>
      <c r="G9" s="114"/>
      <c r="H9" s="114"/>
      <c r="I9" s="114"/>
      <c r="J9" s="114"/>
      <c r="K9" s="114"/>
      <c r="L9" s="114"/>
      <c r="M9" s="114"/>
      <c r="N9" s="114"/>
      <c r="O9" s="114"/>
      <c r="P9" s="114"/>
      <c r="Q9" s="114"/>
    </row>
    <row r="10" spans="1:26" x14ac:dyDescent="0.55000000000000004">
      <c r="A10" s="114"/>
      <c r="B10" s="114"/>
      <c r="C10" s="114"/>
      <c r="D10" s="114"/>
      <c r="E10" s="114"/>
      <c r="F10" s="114"/>
      <c r="G10" s="114"/>
      <c r="H10" s="114"/>
      <c r="I10" s="114"/>
      <c r="J10" s="114"/>
      <c r="K10" s="114"/>
      <c r="L10" s="114"/>
      <c r="M10" s="114"/>
      <c r="N10" s="114"/>
      <c r="O10" s="114"/>
      <c r="P10" s="114"/>
      <c r="Q10" s="114"/>
    </row>
    <row r="11" spans="1:26" x14ac:dyDescent="0.55000000000000004">
      <c r="A11" s="114"/>
      <c r="B11" s="4" t="s">
        <v>45</v>
      </c>
      <c r="G11" s="114"/>
      <c r="H11" s="114"/>
      <c r="I11" s="114"/>
      <c r="J11" s="114"/>
      <c r="K11" s="114"/>
      <c r="L11" s="114"/>
      <c r="M11" s="114"/>
      <c r="N11" s="114"/>
      <c r="O11" s="114"/>
      <c r="P11" s="114"/>
      <c r="Q11" s="114"/>
    </row>
    <row r="12" spans="1:26" ht="14.7" thickBot="1" x14ac:dyDescent="0.6">
      <c r="A12" s="114"/>
      <c r="B12" s="114"/>
      <c r="C12" s="114"/>
      <c r="D12" s="114"/>
      <c r="E12" s="114"/>
      <c r="F12" s="114"/>
      <c r="G12" s="114"/>
      <c r="H12" s="114"/>
      <c r="I12" s="114"/>
      <c r="J12" s="114"/>
      <c r="K12" s="114"/>
      <c r="L12" s="114"/>
      <c r="M12" s="114"/>
      <c r="N12" s="114"/>
      <c r="O12" s="114"/>
      <c r="P12" s="114"/>
      <c r="Q12" s="114"/>
    </row>
    <row r="13" spans="1:26" ht="27.9" thickBot="1" x14ac:dyDescent="0.6">
      <c r="A13" s="114"/>
      <c r="B13" s="125" t="s">
        <v>46</v>
      </c>
      <c r="C13" s="126" t="s">
        <v>46</v>
      </c>
      <c r="D13" s="126" t="s">
        <v>47</v>
      </c>
      <c r="E13" s="126" t="s">
        <v>48</v>
      </c>
      <c r="F13" s="127" t="s">
        <v>49</v>
      </c>
      <c r="G13" s="114"/>
      <c r="H13" s="114"/>
      <c r="I13" s="114"/>
      <c r="J13" s="114"/>
      <c r="K13" s="114"/>
      <c r="L13" s="114"/>
      <c r="M13" s="114"/>
      <c r="N13" s="114"/>
      <c r="O13" s="114"/>
      <c r="P13" s="114"/>
      <c r="Q13" s="114"/>
    </row>
    <row r="14" spans="1:26" ht="43" customHeight="1" thickBot="1" x14ac:dyDescent="0.6">
      <c r="A14" s="114"/>
      <c r="B14" s="217">
        <v>2016</v>
      </c>
      <c r="C14" s="217">
        <v>2017</v>
      </c>
      <c r="D14" s="112">
        <v>2018</v>
      </c>
      <c r="E14" s="219" t="s">
        <v>50</v>
      </c>
      <c r="F14" s="218">
        <v>2020</v>
      </c>
      <c r="G14" s="114"/>
      <c r="H14" s="114"/>
      <c r="I14" s="114"/>
      <c r="J14" s="114"/>
      <c r="K14" s="114"/>
      <c r="L14" s="114"/>
      <c r="M14" s="114"/>
      <c r="N14" s="114"/>
      <c r="O14" s="114"/>
      <c r="P14" s="114"/>
      <c r="Q14" s="114"/>
    </row>
    <row r="15" spans="1:26" ht="14.7" thickBot="1" x14ac:dyDescent="0.6">
      <c r="A15" s="114"/>
      <c r="G15" s="114"/>
      <c r="H15" s="114"/>
      <c r="I15" s="114"/>
      <c r="J15" s="114"/>
      <c r="K15" s="114"/>
      <c r="L15" s="114"/>
      <c r="M15" s="114"/>
      <c r="N15" s="114"/>
      <c r="O15" s="114"/>
      <c r="P15" s="114"/>
      <c r="Q15" s="114"/>
    </row>
    <row r="16" spans="1:26" s="115" customFormat="1" ht="14.25" customHeight="1" thickBot="1" x14ac:dyDescent="0.55000000000000004">
      <c r="A16" s="114"/>
      <c r="B16" s="114" t="s">
        <v>51</v>
      </c>
      <c r="C16" s="114"/>
      <c r="D16" s="123" t="s">
        <v>52</v>
      </c>
      <c r="E16" s="117"/>
      <c r="F16" s="117"/>
      <c r="G16" s="114"/>
      <c r="H16" s="114"/>
      <c r="I16" s="114"/>
      <c r="J16" s="114"/>
      <c r="K16" s="114"/>
      <c r="L16" s="114"/>
      <c r="M16" s="114"/>
      <c r="N16" s="114"/>
      <c r="O16" s="114"/>
      <c r="P16" s="114"/>
      <c r="Q16" s="114"/>
      <c r="R16" s="114"/>
      <c r="S16" s="114"/>
      <c r="T16" s="114"/>
      <c r="U16" s="114"/>
      <c r="V16" s="114"/>
      <c r="W16" s="114"/>
      <c r="X16" s="114"/>
      <c r="Y16" s="114"/>
      <c r="Z16" s="114"/>
    </row>
    <row r="17" spans="1:26" s="115" customFormat="1" ht="14.25" customHeight="1" thickBot="1" x14ac:dyDescent="0.5">
      <c r="A17" s="114"/>
      <c r="B17" s="114"/>
      <c r="C17" s="114"/>
      <c r="D17" s="124"/>
      <c r="E17" s="114"/>
      <c r="F17" s="117"/>
      <c r="G17" s="114"/>
      <c r="H17" s="114"/>
      <c r="I17" s="114"/>
      <c r="J17" s="114"/>
      <c r="K17" s="114"/>
      <c r="L17" s="114"/>
      <c r="M17" s="114"/>
      <c r="N17" s="114"/>
      <c r="O17" s="114"/>
      <c r="P17" s="114"/>
      <c r="Q17" s="114"/>
      <c r="R17" s="114"/>
      <c r="S17" s="114"/>
      <c r="T17" s="114"/>
      <c r="U17" s="114"/>
      <c r="V17" s="114"/>
      <c r="W17" s="114"/>
      <c r="X17" s="114"/>
      <c r="Y17" s="114"/>
      <c r="Z17" s="114"/>
    </row>
    <row r="18" spans="1:26" s="115" customFormat="1" ht="14.25" customHeight="1" thickBot="1" x14ac:dyDescent="0.55000000000000004">
      <c r="A18" s="114"/>
      <c r="B18" s="114" t="s">
        <v>53</v>
      </c>
      <c r="C18" s="114"/>
      <c r="D18" s="123" t="s">
        <v>54</v>
      </c>
      <c r="E18" s="117"/>
      <c r="F18" s="117"/>
      <c r="G18" s="114"/>
      <c r="H18" s="114"/>
      <c r="I18" s="114"/>
      <c r="J18" s="114"/>
      <c r="K18" s="114"/>
      <c r="L18" s="114"/>
      <c r="M18" s="114"/>
      <c r="N18" s="114"/>
      <c r="O18" s="114"/>
      <c r="P18" s="114"/>
      <c r="Q18" s="114"/>
      <c r="R18" s="114"/>
      <c r="S18" s="114"/>
      <c r="T18" s="114"/>
      <c r="U18" s="114"/>
      <c r="V18" s="114"/>
      <c r="W18" s="114"/>
      <c r="X18" s="114"/>
      <c r="Y18" s="114"/>
      <c r="Z18" s="114"/>
    </row>
    <row r="19" spans="1:26" s="115" customFormat="1" ht="14.25" customHeight="1" x14ac:dyDescent="0.5">
      <c r="A19" s="114"/>
      <c r="B19" s="114"/>
      <c r="C19" s="114"/>
      <c r="D19" s="118"/>
      <c r="E19" s="117"/>
      <c r="F19" s="117"/>
      <c r="G19" s="114"/>
      <c r="H19" s="114"/>
      <c r="I19" s="114"/>
      <c r="J19" s="114"/>
      <c r="K19" s="114"/>
      <c r="L19" s="117"/>
      <c r="M19" s="117"/>
      <c r="N19" s="114"/>
      <c r="O19" s="114"/>
      <c r="P19" s="114"/>
      <c r="Q19" s="114"/>
      <c r="R19" s="114"/>
      <c r="S19" s="114"/>
      <c r="T19" s="114"/>
      <c r="U19" s="114"/>
      <c r="V19" s="114"/>
      <c r="W19" s="114"/>
      <c r="X19" s="114"/>
      <c r="Y19" s="114"/>
      <c r="Z19" s="114"/>
    </row>
    <row r="20" spans="1:26" s="115" customFormat="1" ht="14.25" customHeight="1" x14ac:dyDescent="0.45">
      <c r="A20" s="114"/>
      <c r="B20" s="119" t="s">
        <v>55</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row>
    <row r="21" spans="1:26" s="115" customFormat="1" ht="14.25" customHeight="1" x14ac:dyDescent="0.45">
      <c r="A21" s="114"/>
      <c r="B21" s="120" t="s">
        <v>56</v>
      </c>
      <c r="C21" s="119"/>
      <c r="D21" s="119"/>
      <c r="E21" s="119"/>
      <c r="F21" s="119"/>
      <c r="G21" s="119"/>
      <c r="H21" s="119"/>
      <c r="I21" s="119"/>
      <c r="J21" s="114"/>
      <c r="K21" s="114"/>
      <c r="L21" s="114"/>
      <c r="M21" s="114"/>
      <c r="N21" s="114"/>
      <c r="O21" s="114"/>
      <c r="P21" s="114"/>
      <c r="Q21" s="114"/>
      <c r="R21" s="114"/>
      <c r="S21" s="114"/>
      <c r="T21" s="114"/>
      <c r="U21" s="114"/>
      <c r="V21" s="114"/>
      <c r="W21" s="114"/>
      <c r="X21" s="114"/>
      <c r="Y21" s="114"/>
      <c r="Z21" s="114"/>
    </row>
    <row r="22" spans="1:26" s="115" customFormat="1" ht="14.25" customHeight="1" x14ac:dyDescent="0.5">
      <c r="A22" s="114"/>
      <c r="B22" s="114"/>
      <c r="C22" s="114"/>
      <c r="D22" s="114"/>
      <c r="E22" s="114"/>
      <c r="F22" s="114"/>
      <c r="G22" s="114"/>
      <c r="H22" s="114"/>
      <c r="I22" s="114"/>
      <c r="J22" s="121"/>
      <c r="K22" s="114"/>
      <c r="L22" s="114"/>
      <c r="M22" s="114"/>
      <c r="N22" s="114"/>
      <c r="O22" s="114"/>
      <c r="P22" s="114"/>
      <c r="Q22" s="114"/>
      <c r="R22" s="114"/>
      <c r="S22" s="114"/>
      <c r="T22" s="114"/>
      <c r="U22" s="114"/>
      <c r="V22" s="114"/>
      <c r="W22" s="114"/>
      <c r="X22" s="114"/>
      <c r="Y22" s="114"/>
      <c r="Z22" s="114"/>
    </row>
    <row r="23" spans="1:26" s="115" customFormat="1" ht="15" customHeight="1" x14ac:dyDescent="0.45">
      <c r="A23" s="114"/>
      <c r="B23" s="114" t="s">
        <v>57</v>
      </c>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row>
    <row r="24" spans="1:26" s="115" customFormat="1" ht="15.75" customHeight="1" x14ac:dyDescent="0.5">
      <c r="A24" s="114"/>
      <c r="B24" s="121" t="s">
        <v>58</v>
      </c>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row>
    <row r="25" spans="1:26" s="115" customFormat="1" ht="15" customHeight="1" x14ac:dyDescent="0.45">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1:26" s="115" customFormat="1" ht="15.75" customHeight="1" x14ac:dyDescent="0.45">
      <c r="A26" s="114"/>
      <c r="B26" s="114" t="s">
        <v>59</v>
      </c>
      <c r="C26" s="117"/>
      <c r="D26" s="117"/>
      <c r="E26" s="114"/>
      <c r="F26" s="114"/>
      <c r="G26" s="114"/>
      <c r="H26" s="114"/>
      <c r="I26" s="114"/>
      <c r="J26" s="114"/>
      <c r="K26" s="117"/>
      <c r="L26" s="114"/>
      <c r="M26" s="114"/>
      <c r="N26" s="114"/>
      <c r="O26" s="114"/>
      <c r="P26" s="114"/>
      <c r="Q26" s="114"/>
      <c r="R26" s="114"/>
      <c r="S26" s="114"/>
      <c r="T26" s="114"/>
      <c r="U26" s="114"/>
      <c r="V26" s="114"/>
      <c r="W26" s="114"/>
      <c r="X26" s="114"/>
      <c r="Y26" s="114"/>
      <c r="Z26" s="114"/>
    </row>
    <row r="27" spans="1:26" s="115" customFormat="1" ht="15" customHeight="1" x14ac:dyDescent="0.45">
      <c r="A27" s="114"/>
      <c r="B27" s="114"/>
      <c r="C27" s="117"/>
      <c r="D27" s="117"/>
      <c r="E27" s="114"/>
      <c r="F27" s="114"/>
      <c r="G27" s="114"/>
      <c r="H27" s="114"/>
      <c r="I27" s="114"/>
      <c r="J27" s="114"/>
      <c r="K27" s="117"/>
      <c r="L27" s="114"/>
      <c r="M27" s="114"/>
      <c r="N27" s="114"/>
      <c r="O27" s="114"/>
      <c r="P27" s="114"/>
      <c r="Q27" s="114"/>
      <c r="R27" s="114"/>
      <c r="S27" s="114"/>
      <c r="T27" s="114"/>
      <c r="U27" s="114"/>
      <c r="V27" s="114"/>
      <c r="W27" s="114"/>
      <c r="X27" s="114"/>
      <c r="Y27" s="114"/>
      <c r="Z27" s="114"/>
    </row>
    <row r="28" spans="1:26" s="115" customFormat="1" ht="14.25" customHeight="1" x14ac:dyDescent="0.45">
      <c r="A28" s="114"/>
      <c r="B28" s="114" t="s">
        <v>60</v>
      </c>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1:26" s="115" customFormat="1" ht="14.25" customHeight="1" x14ac:dyDescent="0.5">
      <c r="A29" s="114"/>
      <c r="B29" s="121" t="s">
        <v>61</v>
      </c>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1:26" s="115" customFormat="1" ht="14.25" customHeight="1" x14ac:dyDescent="0.5">
      <c r="A30" s="114"/>
      <c r="B30" s="121"/>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1:26" s="115" customFormat="1" ht="14.25" customHeight="1" x14ac:dyDescent="0.45">
      <c r="A31" s="114"/>
      <c r="B31" s="119" t="s">
        <v>62</v>
      </c>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1:26" s="115" customFormat="1" ht="14.25" customHeight="1" x14ac:dyDescent="0.45">
      <c r="A32" s="114"/>
      <c r="B32" s="119"/>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1:26" s="115" customFormat="1" ht="14.25" customHeight="1" thickBot="1" x14ac:dyDescent="0.5">
      <c r="A33" s="114"/>
      <c r="B33" s="119" t="s">
        <v>63</v>
      </c>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1:26" s="115" customFormat="1" ht="14.25" customHeight="1" thickBot="1" x14ac:dyDescent="0.5">
      <c r="A34" s="114"/>
      <c r="B34" s="114" t="s">
        <v>64</v>
      </c>
      <c r="C34" s="114"/>
      <c r="D34" s="114"/>
      <c r="E34" s="122"/>
      <c r="F34" s="114"/>
      <c r="G34" s="114"/>
      <c r="H34" s="114"/>
      <c r="I34" s="114"/>
      <c r="J34" s="114"/>
      <c r="K34" s="114"/>
      <c r="L34" s="114"/>
      <c r="M34" s="114"/>
      <c r="N34" s="114"/>
      <c r="O34" s="114"/>
      <c r="P34" s="114"/>
      <c r="Q34" s="114"/>
      <c r="R34" s="114"/>
      <c r="S34" s="114"/>
      <c r="T34" s="114"/>
      <c r="U34" s="114"/>
      <c r="V34" s="114"/>
      <c r="W34" s="114"/>
      <c r="X34" s="114"/>
      <c r="Y34" s="114"/>
      <c r="Z34" s="114"/>
    </row>
    <row r="35" spans="1:26" s="115" customFormat="1" ht="14.25" customHeight="1" x14ac:dyDescent="0.45">
      <c r="A35" s="114"/>
      <c r="B35" s="114" t="s">
        <v>65</v>
      </c>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1:26" s="115" customFormat="1" ht="14.25" customHeight="1" x14ac:dyDescent="0.45">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1:26" s="115" customFormat="1" ht="13.8" x14ac:dyDescent="0.45">
      <c r="A37" s="114"/>
      <c r="B37" s="114" t="s">
        <v>66</v>
      </c>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1:26" s="115" customFormat="1" ht="13.8" x14ac:dyDescent="0.45">
      <c r="A38" s="114"/>
      <c r="B38" s="114" t="s">
        <v>67</v>
      </c>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1:26" s="115" customFormat="1" ht="13.8" x14ac:dyDescent="0.45">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1:26" s="115" customFormat="1" ht="13.8" x14ac:dyDescent="0.45">
      <c r="A40" s="114"/>
      <c r="B40" s="429" t="s">
        <v>68</v>
      </c>
      <c r="C40" s="429"/>
      <c r="D40" s="429"/>
      <c r="E40" s="429"/>
      <c r="F40" s="429"/>
      <c r="G40" s="429"/>
      <c r="H40" s="429"/>
      <c r="I40" s="114"/>
      <c r="J40" s="114"/>
      <c r="K40" s="114"/>
      <c r="L40" s="114"/>
      <c r="M40" s="114"/>
      <c r="N40" s="114"/>
      <c r="O40" s="114"/>
      <c r="P40" s="114"/>
      <c r="Q40" s="114"/>
      <c r="R40" s="114"/>
      <c r="S40" s="114"/>
      <c r="T40" s="114"/>
      <c r="U40" s="114"/>
      <c r="V40" s="114"/>
      <c r="W40" s="114"/>
      <c r="X40" s="114"/>
      <c r="Y40" s="114"/>
      <c r="Z40" s="114"/>
    </row>
    <row r="41" spans="1:26" s="115" customFormat="1" ht="13.8" x14ac:dyDescent="0.45">
      <c r="A41" s="114"/>
      <c r="B41" s="429"/>
      <c r="C41" s="429"/>
      <c r="D41" s="429"/>
      <c r="E41" s="429"/>
      <c r="F41" s="429"/>
      <c r="G41" s="429"/>
      <c r="H41" s="429"/>
      <c r="I41" s="114"/>
      <c r="J41" s="114"/>
      <c r="K41" s="114"/>
      <c r="L41" s="114"/>
      <c r="M41" s="114"/>
      <c r="N41" s="114"/>
      <c r="O41" s="114"/>
      <c r="P41" s="114"/>
      <c r="Q41" s="114"/>
      <c r="R41" s="114"/>
      <c r="S41" s="114"/>
      <c r="T41" s="114"/>
      <c r="U41" s="114"/>
      <c r="V41" s="114"/>
      <c r="W41" s="114"/>
      <c r="X41" s="114"/>
      <c r="Y41" s="114"/>
      <c r="Z41" s="114"/>
    </row>
  </sheetData>
  <mergeCells count="4">
    <mergeCell ref="B40:H41"/>
    <mergeCell ref="C3:F3"/>
    <mergeCell ref="C4:F4"/>
    <mergeCell ref="B2:F2"/>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M14"/>
  <sheetViews>
    <sheetView workbookViewId="0">
      <selection activeCell="C9" sqref="C9:F14"/>
    </sheetView>
  </sheetViews>
  <sheetFormatPr defaultColWidth="8.83984375" defaultRowHeight="14.4" x14ac:dyDescent="0.55000000000000004"/>
  <cols>
    <col min="1" max="1" width="4.68359375" customWidth="1"/>
    <col min="2" max="2" width="43" customWidth="1"/>
    <col min="3" max="8" width="13.15625" customWidth="1"/>
    <col min="9" max="13" width="24.41796875" customWidth="1"/>
  </cols>
  <sheetData>
    <row r="1" spans="2:13" ht="14.7" thickBot="1" x14ac:dyDescent="0.6"/>
    <row r="2" spans="2:13" ht="15" customHeight="1" x14ac:dyDescent="0.55000000000000004">
      <c r="B2" s="443" t="s">
        <v>18</v>
      </c>
      <c r="C2" s="444"/>
      <c r="D2" s="444"/>
      <c r="E2" s="445"/>
    </row>
    <row r="3" spans="2:13" ht="15.75" customHeight="1" thickBot="1" x14ac:dyDescent="0.6">
      <c r="B3" s="446"/>
      <c r="C3" s="447"/>
      <c r="D3" s="447"/>
      <c r="E3" s="448"/>
    </row>
    <row r="4" spans="2:13" ht="23.5" customHeight="1" thickBot="1" x14ac:dyDescent="0.6">
      <c r="B4" s="1" t="s">
        <v>40</v>
      </c>
      <c r="C4" s="430" t="str">
        <f>Guidance!C3:F3</f>
        <v>TS0002</v>
      </c>
      <c r="D4" s="431"/>
      <c r="E4" s="432"/>
      <c r="K4" s="4"/>
    </row>
    <row r="5" spans="2:13" ht="23.5" customHeight="1" thickBot="1" x14ac:dyDescent="0.6">
      <c r="B5" s="2" t="s">
        <v>42</v>
      </c>
      <c r="C5" s="430" t="str">
        <f>Guidance!C4:F4</f>
        <v>Özpekler İnşaat Dayanıklı Tüketim Malları Su Ürünleri Sanayi Ticaret Ltd. Şti.</v>
      </c>
      <c r="D5" s="431"/>
      <c r="E5" s="432"/>
      <c r="K5" s="4"/>
    </row>
    <row r="6" spans="2:13" ht="16.5" customHeight="1" x14ac:dyDescent="0.55000000000000004">
      <c r="B6" s="38"/>
      <c r="C6" s="8"/>
      <c r="D6" s="8"/>
      <c r="E6" s="8"/>
      <c r="F6" s="4"/>
      <c r="M6" s="4"/>
    </row>
    <row r="7" spans="2:13" ht="14.7" thickBot="1" x14ac:dyDescent="0.6"/>
    <row r="8" spans="2:13" ht="14.7" thickBot="1" x14ac:dyDescent="0.6">
      <c r="B8" s="305"/>
      <c r="C8" s="137">
        <v>2016</v>
      </c>
      <c r="D8" s="137">
        <f>C8+1</f>
        <v>2017</v>
      </c>
      <c r="E8" s="137">
        <f>D8+1</f>
        <v>2018</v>
      </c>
      <c r="F8" s="137" t="s">
        <v>181</v>
      </c>
    </row>
    <row r="9" spans="2:13" ht="14.7" thickBot="1" x14ac:dyDescent="0.6">
      <c r="B9" s="200" t="s">
        <v>188</v>
      </c>
      <c r="C9" s="302" t="s">
        <v>702</v>
      </c>
      <c r="D9" s="302" t="s">
        <v>702</v>
      </c>
      <c r="E9" s="302" t="s">
        <v>702</v>
      </c>
      <c r="F9" s="302" t="s">
        <v>702</v>
      </c>
    </row>
    <row r="10" spans="2:13" ht="24.9" thickBot="1" x14ac:dyDescent="0.6">
      <c r="B10" s="304" t="s">
        <v>551</v>
      </c>
      <c r="C10" s="303">
        <v>0</v>
      </c>
      <c r="D10" s="303">
        <v>0</v>
      </c>
      <c r="E10" s="303">
        <v>0</v>
      </c>
      <c r="F10" s="303">
        <v>0</v>
      </c>
    </row>
    <row r="11" spans="2:13" ht="24.9" thickBot="1" x14ac:dyDescent="0.6">
      <c r="B11" s="304" t="s">
        <v>552</v>
      </c>
      <c r="C11" s="303">
        <v>0</v>
      </c>
      <c r="D11" s="303">
        <v>0</v>
      </c>
      <c r="E11" s="303">
        <v>0</v>
      </c>
      <c r="F11" s="303">
        <v>0</v>
      </c>
    </row>
    <row r="12" spans="2:13" ht="24.9" thickBot="1" x14ac:dyDescent="0.6">
      <c r="B12" s="304" t="s">
        <v>553</v>
      </c>
      <c r="C12" s="303">
        <v>0</v>
      </c>
      <c r="D12" s="303">
        <v>0</v>
      </c>
      <c r="E12" s="303">
        <v>0</v>
      </c>
      <c r="F12" s="303">
        <v>0</v>
      </c>
    </row>
    <row r="13" spans="2:13" ht="24.9" thickBot="1" x14ac:dyDescent="0.6">
      <c r="B13" s="304" t="s">
        <v>554</v>
      </c>
      <c r="C13" s="302" t="s">
        <v>702</v>
      </c>
      <c r="D13" s="302" t="s">
        <v>702</v>
      </c>
      <c r="E13" s="302" t="s">
        <v>702</v>
      </c>
      <c r="F13" s="302" t="s">
        <v>702</v>
      </c>
    </row>
    <row r="14" spans="2:13" ht="14.7" thickBot="1" x14ac:dyDescent="0.6">
      <c r="B14" s="169" t="s">
        <v>189</v>
      </c>
      <c r="C14" s="390">
        <v>100</v>
      </c>
      <c r="D14" s="391">
        <v>100</v>
      </c>
      <c r="E14" s="391">
        <v>133.33333333333331</v>
      </c>
      <c r="F14" s="392">
        <v>133.33333333333331</v>
      </c>
    </row>
  </sheetData>
  <mergeCells count="3">
    <mergeCell ref="B2:E3"/>
    <mergeCell ref="C4:E4"/>
    <mergeCell ref="C5:E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N13"/>
  <sheetViews>
    <sheetView zoomScale="70" zoomScaleNormal="70" zoomScalePageLayoutView="70" workbookViewId="0">
      <selection activeCell="C17" sqref="C17"/>
    </sheetView>
  </sheetViews>
  <sheetFormatPr defaultColWidth="8.83984375" defaultRowHeight="14.4" x14ac:dyDescent="0.55000000000000004"/>
  <cols>
    <col min="1" max="1" width="4.68359375" customWidth="1"/>
    <col min="2" max="2" width="43" customWidth="1"/>
    <col min="3" max="6" width="13.15625" customWidth="1"/>
    <col min="7" max="7" width="3.15625" customWidth="1"/>
    <col min="8" max="9" width="13.15625" customWidth="1"/>
    <col min="10" max="14" width="24.41796875" customWidth="1"/>
  </cols>
  <sheetData>
    <row r="1" spans="2:14" ht="14.7" thickBot="1" x14ac:dyDescent="0.6"/>
    <row r="2" spans="2:14" ht="15" customHeight="1" x14ac:dyDescent="0.55000000000000004">
      <c r="B2" s="443" t="s">
        <v>19</v>
      </c>
      <c r="C2" s="444"/>
      <c r="D2" s="444"/>
      <c r="E2" s="445"/>
    </row>
    <row r="3" spans="2:14" ht="15.75" customHeight="1" thickBot="1" x14ac:dyDescent="0.6">
      <c r="B3" s="446"/>
      <c r="C3" s="447"/>
      <c r="D3" s="447"/>
      <c r="E3" s="448"/>
    </row>
    <row r="4" spans="2:14" ht="23.5" customHeight="1" thickBot="1" x14ac:dyDescent="0.6">
      <c r="B4" s="1" t="s">
        <v>40</v>
      </c>
      <c r="C4" s="430" t="str">
        <f>Guidance!C3:F3</f>
        <v>TS0002</v>
      </c>
      <c r="D4" s="431"/>
      <c r="E4" s="432"/>
      <c r="L4" s="4"/>
    </row>
    <row r="5" spans="2:14" ht="23.5" customHeight="1" thickBot="1" x14ac:dyDescent="0.6">
      <c r="B5" s="2" t="s">
        <v>42</v>
      </c>
      <c r="C5" s="430" t="s">
        <v>458</v>
      </c>
      <c r="D5" s="431"/>
      <c r="E5" s="432"/>
      <c r="L5" s="4"/>
    </row>
    <row r="6" spans="2:14" ht="16.5" customHeight="1" thickBot="1" x14ac:dyDescent="0.6">
      <c r="B6" s="38"/>
      <c r="C6" s="8"/>
      <c r="D6" s="8"/>
      <c r="E6" s="8"/>
      <c r="F6" s="4"/>
      <c r="N6" s="4"/>
    </row>
    <row r="7" spans="2:14" ht="14.7" thickBot="1" x14ac:dyDescent="0.6">
      <c r="B7" s="191"/>
      <c r="C7" s="137">
        <v>2016</v>
      </c>
      <c r="D7" s="137">
        <f>C7+1</f>
        <v>2017</v>
      </c>
      <c r="E7" s="137">
        <f>D7+1</f>
        <v>2018</v>
      </c>
      <c r="F7" s="137" t="s">
        <v>132</v>
      </c>
      <c r="G7" s="43"/>
    </row>
    <row r="8" spans="2:14" ht="27.75" customHeight="1" thickBot="1" x14ac:dyDescent="0.6">
      <c r="B8" s="356" t="s">
        <v>190</v>
      </c>
      <c r="C8" s="393" t="s">
        <v>692</v>
      </c>
      <c r="D8" s="393" t="s">
        <v>692</v>
      </c>
      <c r="E8" s="393" t="s">
        <v>692</v>
      </c>
      <c r="F8" s="393" t="s">
        <v>692</v>
      </c>
      <c r="G8" s="202"/>
    </row>
    <row r="9" spans="2:14" ht="27.75" customHeight="1" thickBot="1" x14ac:dyDescent="0.6">
      <c r="B9" s="357" t="s">
        <v>191</v>
      </c>
      <c r="C9" s="393" t="s">
        <v>692</v>
      </c>
      <c r="D9" s="393" t="s">
        <v>692</v>
      </c>
      <c r="E9" s="393" t="s">
        <v>692</v>
      </c>
      <c r="F9" s="393" t="s">
        <v>692</v>
      </c>
      <c r="G9" s="202"/>
    </row>
    <row r="10" spans="2:14" ht="27.75" customHeight="1" thickBot="1" x14ac:dyDescent="0.6">
      <c r="B10" s="357" t="s">
        <v>555</v>
      </c>
      <c r="C10" s="393" t="s">
        <v>692</v>
      </c>
      <c r="D10" s="393" t="s">
        <v>692</v>
      </c>
      <c r="E10" s="393" t="s">
        <v>692</v>
      </c>
      <c r="F10" s="393" t="s">
        <v>692</v>
      </c>
      <c r="G10" s="202"/>
    </row>
    <row r="11" spans="2:14" ht="27.75" customHeight="1" thickBot="1" x14ac:dyDescent="0.6">
      <c r="B11" s="357" t="s">
        <v>556</v>
      </c>
      <c r="C11" s="393" t="s">
        <v>692</v>
      </c>
      <c r="D11" s="393" t="s">
        <v>692</v>
      </c>
      <c r="E11" s="393" t="s">
        <v>692</v>
      </c>
      <c r="F11" s="393" t="s">
        <v>692</v>
      </c>
      <c r="G11" s="202"/>
    </row>
    <row r="12" spans="2:14" ht="27.75" customHeight="1" thickBot="1" x14ac:dyDescent="0.6">
      <c r="B12" s="170" t="s">
        <v>193</v>
      </c>
      <c r="C12" s="393" t="s">
        <v>692</v>
      </c>
      <c r="D12" s="393" t="s">
        <v>692</v>
      </c>
      <c r="E12" s="393" t="s">
        <v>692</v>
      </c>
      <c r="F12" s="393" t="s">
        <v>692</v>
      </c>
      <c r="G12" s="203"/>
    </row>
    <row r="13" spans="2:14" ht="14.7" thickBot="1" x14ac:dyDescent="0.6">
      <c r="B13" s="169" t="s">
        <v>189</v>
      </c>
      <c r="C13" s="201">
        <v>100</v>
      </c>
      <c r="D13" s="201">
        <v>2600.8376055208651</v>
      </c>
      <c r="E13" s="201">
        <v>179.3956640808419</v>
      </c>
      <c r="F13" s="201">
        <v>304.524042535207</v>
      </c>
      <c r="G13" s="204"/>
      <c r="H13" s="191"/>
    </row>
  </sheetData>
  <mergeCells count="3">
    <mergeCell ref="B2:E3"/>
    <mergeCell ref="C4:E4"/>
    <mergeCell ref="C5:E5"/>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J14"/>
  <sheetViews>
    <sheetView topLeftCell="C2" zoomScale="70" zoomScaleNormal="70" zoomScalePageLayoutView="70" workbookViewId="0">
      <selection activeCell="C9" sqref="C9:J9"/>
    </sheetView>
  </sheetViews>
  <sheetFormatPr defaultColWidth="8.68359375" defaultRowHeight="13.8" x14ac:dyDescent="0.45"/>
  <cols>
    <col min="1" max="1" width="4" style="4" customWidth="1"/>
    <col min="2" max="2" width="17.41796875" style="4" customWidth="1"/>
    <col min="3" max="3" width="17.15625" style="4" customWidth="1"/>
    <col min="4" max="4" width="19.41796875" style="4" customWidth="1"/>
    <col min="5" max="5" width="75.41796875" style="4" customWidth="1"/>
    <col min="6" max="11" width="19.41796875" style="4" customWidth="1"/>
    <col min="12" max="16384" width="8.68359375" style="4"/>
  </cols>
  <sheetData>
    <row r="1" spans="2:10" ht="14.1" thickBot="1" x14ac:dyDescent="0.5"/>
    <row r="2" spans="2:10" ht="14.25" customHeight="1" x14ac:dyDescent="0.45">
      <c r="B2" s="443" t="s">
        <v>20</v>
      </c>
      <c r="C2" s="444"/>
      <c r="D2" s="444"/>
      <c r="E2" s="445"/>
    </row>
    <row r="3" spans="2:10" ht="15" customHeight="1" thickBot="1" x14ac:dyDescent="0.5">
      <c r="B3" s="446"/>
      <c r="C3" s="447"/>
      <c r="D3" s="447"/>
      <c r="E3" s="448"/>
      <c r="G3" s="4" t="s">
        <v>194</v>
      </c>
    </row>
    <row r="4" spans="2:10" ht="20.100000000000001" thickBot="1" x14ac:dyDescent="0.5">
      <c r="B4" s="313" t="s">
        <v>40</v>
      </c>
      <c r="C4" s="492" t="str">
        <f>[6]Guidance!C3:F3</f>
        <v>TS0002</v>
      </c>
      <c r="D4" s="493"/>
      <c r="E4" s="494"/>
    </row>
    <row r="5" spans="2:10" ht="20.100000000000001" thickBot="1" x14ac:dyDescent="0.5">
      <c r="B5" s="2" t="s">
        <v>42</v>
      </c>
      <c r="C5" s="492" t="s">
        <v>584</v>
      </c>
      <c r="D5" s="493"/>
      <c r="E5" s="494"/>
    </row>
    <row r="6" spans="2:10" ht="20.100000000000001" thickBot="1" x14ac:dyDescent="0.5">
      <c r="C6" s="67"/>
      <c r="D6" s="18"/>
      <c r="E6" s="18"/>
      <c r="F6" s="18"/>
    </row>
    <row r="7" spans="2:10" ht="20.100000000000001" thickBot="1" x14ac:dyDescent="0.5">
      <c r="B7" s="548" t="s">
        <v>195</v>
      </c>
      <c r="C7" s="549"/>
      <c r="D7" s="550"/>
      <c r="E7" s="18"/>
      <c r="F7" s="18"/>
      <c r="G7" s="548" t="s">
        <v>196</v>
      </c>
      <c r="H7" s="549"/>
      <c r="I7" s="550"/>
      <c r="J7" s="18"/>
    </row>
    <row r="8" spans="2:10" s="68" customFormat="1" ht="15.3" thickBot="1" x14ac:dyDescent="0.55000000000000004">
      <c r="B8" s="330" t="s">
        <v>109</v>
      </c>
      <c r="C8" s="331">
        <v>2016</v>
      </c>
      <c r="D8" s="331">
        <v>2017</v>
      </c>
      <c r="E8" s="331">
        <v>2018</v>
      </c>
      <c r="F8" s="332" t="s">
        <v>132</v>
      </c>
      <c r="G8" s="333">
        <v>2016</v>
      </c>
      <c r="H8" s="331">
        <v>2017</v>
      </c>
      <c r="I8" s="331">
        <v>2018</v>
      </c>
      <c r="J8" s="332" t="s">
        <v>132</v>
      </c>
    </row>
    <row r="9" spans="2:10" s="317" customFormat="1" ht="18.3" x14ac:dyDescent="0.7">
      <c r="B9" s="334"/>
      <c r="C9" s="394" t="s">
        <v>692</v>
      </c>
      <c r="D9" s="394" t="s">
        <v>692</v>
      </c>
      <c r="E9" s="394" t="s">
        <v>692</v>
      </c>
      <c r="F9" s="394" t="s">
        <v>692</v>
      </c>
      <c r="G9" s="394" t="s">
        <v>692</v>
      </c>
      <c r="H9" s="394" t="s">
        <v>692</v>
      </c>
      <c r="I9" s="394" t="s">
        <v>692</v>
      </c>
      <c r="J9" s="394" t="s">
        <v>692</v>
      </c>
    </row>
    <row r="10" spans="2:10" s="317" customFormat="1" ht="18.3" x14ac:dyDescent="0.7">
      <c r="B10" s="335"/>
      <c r="C10" s="336"/>
      <c r="D10" s="337"/>
      <c r="E10" s="337"/>
      <c r="F10" s="338"/>
      <c r="G10" s="339"/>
      <c r="H10" s="340"/>
      <c r="I10" s="340"/>
      <c r="J10" s="341"/>
    </row>
    <row r="11" spans="2:10" s="317" customFormat="1" ht="18.3" x14ac:dyDescent="0.7">
      <c r="B11" s="335"/>
      <c r="C11" s="336"/>
      <c r="D11" s="337"/>
      <c r="E11" s="337"/>
      <c r="F11" s="338"/>
      <c r="G11" s="339"/>
      <c r="H11" s="340"/>
      <c r="I11" s="340"/>
      <c r="J11" s="341"/>
    </row>
    <row r="12" spans="2:10" s="317" customFormat="1" ht="18.3" x14ac:dyDescent="0.7">
      <c r="B12" s="335"/>
      <c r="C12" s="336"/>
      <c r="D12" s="337"/>
      <c r="E12" s="337"/>
      <c r="F12" s="338"/>
      <c r="G12" s="339"/>
      <c r="H12" s="340"/>
      <c r="I12" s="340"/>
      <c r="J12" s="341"/>
    </row>
    <row r="13" spans="2:10" s="317" customFormat="1" ht="18.600000000000001" thickBot="1" x14ac:dyDescent="0.75">
      <c r="B13" s="335"/>
      <c r="C13" s="342"/>
      <c r="D13" s="343"/>
      <c r="E13" s="343"/>
      <c r="F13" s="344"/>
      <c r="G13" s="345"/>
      <c r="H13" s="346"/>
      <c r="I13" s="346"/>
      <c r="J13" s="347"/>
    </row>
    <row r="14" spans="2:10" s="317" customFormat="1" ht="18.600000000000001" thickBot="1" x14ac:dyDescent="0.75">
      <c r="B14" s="348" t="s">
        <v>197</v>
      </c>
      <c r="C14" s="349">
        <f>SUM(C9:C12)</f>
        <v>0</v>
      </c>
      <c r="D14" s="349">
        <f>SUM(D9:D12)</f>
        <v>0</v>
      </c>
      <c r="E14" s="349">
        <f>SUM(E9:E12)</f>
        <v>0</v>
      </c>
      <c r="F14" s="349">
        <f>SUM(F9:F12)</f>
        <v>0</v>
      </c>
      <c r="G14" s="350">
        <f>SUM(G9:G13)</f>
        <v>0</v>
      </c>
      <c r="H14" s="350">
        <f>SUM(H9:H13)</f>
        <v>0</v>
      </c>
      <c r="I14" s="350">
        <f>SUM(I9:I13)</f>
        <v>0</v>
      </c>
      <c r="J14" s="350">
        <f>SUM(J9:J13)</f>
        <v>0</v>
      </c>
    </row>
  </sheetData>
  <mergeCells count="5">
    <mergeCell ref="B2:E3"/>
    <mergeCell ref="C4:E4"/>
    <mergeCell ref="C5:E5"/>
    <mergeCell ref="G7:I7"/>
    <mergeCell ref="B7:D7"/>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L17"/>
  <sheetViews>
    <sheetView topLeftCell="A8" zoomScale="125" zoomScaleNormal="125" zoomScalePageLayoutView="125" workbookViewId="0">
      <selection activeCell="C10" sqref="C10:F10"/>
    </sheetView>
  </sheetViews>
  <sheetFormatPr defaultColWidth="8.68359375" defaultRowHeight="14.4" x14ac:dyDescent="0.55000000000000004"/>
  <cols>
    <col min="1" max="1" width="4.68359375" style="69" customWidth="1"/>
    <col min="2" max="2" width="30" style="69" customWidth="1"/>
    <col min="3" max="8" width="23.41796875" style="69" customWidth="1"/>
    <col min="9" max="9" width="16.68359375" style="69" customWidth="1"/>
    <col min="10" max="10" width="11" style="41" customWidth="1"/>
    <col min="11" max="11" width="11.26171875" style="41" customWidth="1"/>
    <col min="12" max="12" width="18.41796875" style="69" customWidth="1"/>
    <col min="13" max="14" width="23.41796875" style="69" customWidth="1"/>
    <col min="15" max="15" width="24.41796875" style="69" customWidth="1"/>
    <col min="16" max="19" width="23.41796875" style="69" customWidth="1"/>
    <col min="20" max="16384" width="8.68359375" style="69"/>
  </cols>
  <sheetData>
    <row r="1" spans="2:12" ht="14.7" thickBot="1" x14ac:dyDescent="0.6">
      <c r="I1" s="41"/>
      <c r="K1" s="69"/>
    </row>
    <row r="2" spans="2:12" ht="15" customHeight="1" x14ac:dyDescent="0.55000000000000004">
      <c r="B2" s="551" t="s">
        <v>393</v>
      </c>
      <c r="C2" s="552"/>
      <c r="D2" s="553"/>
      <c r="I2" s="41"/>
      <c r="K2" s="69"/>
    </row>
    <row r="3" spans="2:12" ht="15.75" customHeight="1" thickBot="1" x14ac:dyDescent="0.6">
      <c r="B3" s="554"/>
      <c r="C3" s="555"/>
      <c r="D3" s="556"/>
      <c r="I3" s="41"/>
      <c r="K3" s="69"/>
    </row>
    <row r="4" spans="2:12" ht="23.5" customHeight="1" thickBot="1" x14ac:dyDescent="0.6">
      <c r="B4" s="313" t="s">
        <v>383</v>
      </c>
      <c r="C4" s="492" t="str">
        <f>[5]Guidance!C3:F3</f>
        <v>TS0002</v>
      </c>
      <c r="D4" s="494"/>
      <c r="I4" s="41"/>
      <c r="K4" s="69"/>
    </row>
    <row r="5" spans="2:12" ht="23.5" customHeight="1" thickBot="1" x14ac:dyDescent="0.6">
      <c r="B5" s="2" t="s">
        <v>400</v>
      </c>
      <c r="C5" s="492" t="s">
        <v>458</v>
      </c>
      <c r="D5" s="494"/>
      <c r="E5" s="16"/>
      <c r="I5" s="41"/>
      <c r="K5" s="69"/>
      <c r="L5" s="16"/>
    </row>
    <row r="6" spans="2:12" ht="15.6" customHeight="1" x14ac:dyDescent="0.55000000000000004">
      <c r="B6" s="67"/>
      <c r="C6" s="44"/>
      <c r="D6" s="71"/>
      <c r="E6" s="16"/>
      <c r="I6" s="41"/>
      <c r="K6" s="69"/>
      <c r="L6" s="16"/>
    </row>
    <row r="7" spans="2:12" ht="16.5" customHeight="1" x14ac:dyDescent="0.55000000000000004">
      <c r="B7" s="70" t="s">
        <v>660</v>
      </c>
      <c r="C7" s="40"/>
      <c r="D7" s="40"/>
      <c r="E7" s="16"/>
      <c r="I7" s="41"/>
      <c r="K7" s="69"/>
      <c r="L7" s="16"/>
    </row>
    <row r="8" spans="2:12" ht="14.7" thickBot="1" x14ac:dyDescent="0.6">
      <c r="B8" s="205"/>
    </row>
    <row r="9" spans="2:12" ht="14.7" thickBot="1" x14ac:dyDescent="0.6">
      <c r="B9" s="360" t="s">
        <v>663</v>
      </c>
      <c r="C9" s="361">
        <v>2016</v>
      </c>
      <c r="D9" s="360">
        <f>C9+1</f>
        <v>2017</v>
      </c>
      <c r="E9" s="361">
        <f>D9+1</f>
        <v>2018</v>
      </c>
      <c r="F9" s="361" t="s">
        <v>424</v>
      </c>
      <c r="J9" s="69"/>
      <c r="K9" s="69"/>
    </row>
    <row r="10" spans="2:12" s="205" customFormat="1" ht="42.6" customHeight="1" x14ac:dyDescent="0.55000000000000004">
      <c r="B10" s="206" t="s">
        <v>659</v>
      </c>
      <c r="C10" s="395" t="s">
        <v>692</v>
      </c>
      <c r="D10" s="395" t="s">
        <v>692</v>
      </c>
      <c r="E10" s="395" t="s">
        <v>692</v>
      </c>
      <c r="F10" s="395" t="s">
        <v>692</v>
      </c>
    </row>
    <row r="11" spans="2:12" s="205" customFormat="1" ht="42.6" customHeight="1" x14ac:dyDescent="0.55000000000000004">
      <c r="B11" s="206" t="s">
        <v>656</v>
      </c>
      <c r="C11" s="395" t="s">
        <v>692</v>
      </c>
      <c r="D11" s="395" t="s">
        <v>692</v>
      </c>
      <c r="E11" s="395" t="s">
        <v>692</v>
      </c>
      <c r="F11" s="395" t="s">
        <v>692</v>
      </c>
    </row>
    <row r="12" spans="2:12" s="205" customFormat="1" ht="60" customHeight="1" x14ac:dyDescent="0.55000000000000004">
      <c r="B12" s="206" t="s">
        <v>657</v>
      </c>
      <c r="C12" s="395" t="s">
        <v>692</v>
      </c>
      <c r="D12" s="395" t="s">
        <v>692</v>
      </c>
      <c r="E12" s="395" t="s">
        <v>692</v>
      </c>
      <c r="F12" s="395" t="s">
        <v>692</v>
      </c>
    </row>
    <row r="13" spans="2:12" s="205" customFormat="1" ht="48" customHeight="1" thickBot="1" x14ac:dyDescent="0.6">
      <c r="B13" s="207" t="s">
        <v>658</v>
      </c>
      <c r="C13" s="395" t="s">
        <v>692</v>
      </c>
      <c r="D13" s="395" t="s">
        <v>692</v>
      </c>
      <c r="E13" s="395" t="s">
        <v>692</v>
      </c>
      <c r="F13" s="395" t="s">
        <v>692</v>
      </c>
    </row>
    <row r="14" spans="2:12" s="205" customFormat="1" ht="12.3" x14ac:dyDescent="0.55000000000000004">
      <c r="B14" s="377"/>
      <c r="C14" s="378"/>
      <c r="D14" s="378"/>
      <c r="E14" s="378"/>
      <c r="F14" s="378"/>
    </row>
    <row r="15" spans="2:12" s="205" customFormat="1" ht="24.6" customHeight="1" x14ac:dyDescent="0.55000000000000004">
      <c r="B15" s="557" t="s">
        <v>691</v>
      </c>
      <c r="C15" s="558"/>
      <c r="D15" s="558"/>
      <c r="E15" s="558"/>
      <c r="F15" s="378"/>
    </row>
    <row r="16" spans="2:12" x14ac:dyDescent="0.55000000000000004">
      <c r="J16" s="69"/>
      <c r="K16" s="69"/>
    </row>
    <row r="17" spans="10:11" x14ac:dyDescent="0.55000000000000004">
      <c r="J17" s="69"/>
      <c r="K17" s="69"/>
    </row>
  </sheetData>
  <mergeCells count="4">
    <mergeCell ref="B2:D3"/>
    <mergeCell ref="C4:D4"/>
    <mergeCell ref="C5:D5"/>
    <mergeCell ref="B15:E15"/>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K66"/>
  <sheetViews>
    <sheetView topLeftCell="D75" zoomScale="125" zoomScaleNormal="125" zoomScalePageLayoutView="125" workbookViewId="0">
      <selection activeCell="B8" sqref="B8:K8"/>
    </sheetView>
  </sheetViews>
  <sheetFormatPr defaultColWidth="8.83984375" defaultRowHeight="14.4" x14ac:dyDescent="0.55000000000000004"/>
  <cols>
    <col min="2" max="2" width="37.20703125" customWidth="1"/>
    <col min="3" max="3" width="13" bestFit="1" customWidth="1"/>
    <col min="5" max="5" width="12.68359375" customWidth="1"/>
    <col min="6" max="6" width="13" bestFit="1" customWidth="1"/>
    <col min="10" max="10" width="8.83984375" customWidth="1"/>
  </cols>
  <sheetData>
    <row r="1" spans="2:11" ht="14.7" thickBot="1" x14ac:dyDescent="0.6"/>
    <row r="2" spans="2:11" x14ac:dyDescent="0.55000000000000004">
      <c r="B2" s="562" t="s">
        <v>398</v>
      </c>
      <c r="C2" s="563"/>
      <c r="D2" s="563"/>
      <c r="E2" s="563"/>
      <c r="F2" s="563"/>
      <c r="G2" s="564"/>
      <c r="I2" s="568" t="s">
        <v>369</v>
      </c>
      <c r="J2" s="569"/>
    </row>
    <row r="3" spans="2:11" ht="26.1" customHeight="1" thickBot="1" x14ac:dyDescent="0.6">
      <c r="B3" s="565"/>
      <c r="C3" s="566"/>
      <c r="D3" s="566"/>
      <c r="E3" s="566"/>
      <c r="F3" s="566"/>
      <c r="G3" s="567"/>
      <c r="I3" s="570"/>
      <c r="J3" s="571"/>
    </row>
    <row r="4" spans="2:11" ht="57.75" customHeight="1" thickBot="1" x14ac:dyDescent="0.6">
      <c r="B4" s="313" t="s">
        <v>549</v>
      </c>
      <c r="C4" s="492" t="str">
        <f>[7]Guidance!C3:F3</f>
        <v>TS0002</v>
      </c>
      <c r="D4" s="493"/>
      <c r="E4" s="493"/>
      <c r="F4" s="493"/>
      <c r="G4" s="494"/>
      <c r="H4" s="8"/>
      <c r="I4" s="572" t="s">
        <v>180</v>
      </c>
      <c r="J4" s="573"/>
    </row>
    <row r="5" spans="2:11" ht="20.100000000000001" thickBot="1" x14ac:dyDescent="0.6">
      <c r="B5" s="2" t="s">
        <v>42</v>
      </c>
      <c r="C5" s="492" t="s">
        <v>458</v>
      </c>
      <c r="D5" s="493"/>
      <c r="E5" s="493"/>
      <c r="F5" s="493"/>
      <c r="G5" s="494"/>
      <c r="H5" s="8"/>
      <c r="I5" s="574"/>
      <c r="J5" s="575"/>
    </row>
    <row r="6" spans="2:11" ht="14.7" thickBot="1" x14ac:dyDescent="0.6">
      <c r="B6" s="38"/>
      <c r="C6" s="8"/>
      <c r="D6" s="8"/>
      <c r="E6" s="8"/>
      <c r="F6" s="8"/>
      <c r="G6" s="8"/>
      <c r="H6" s="8"/>
      <c r="I6" s="4"/>
    </row>
    <row r="7" spans="2:11" ht="22.8" thickBot="1" x14ac:dyDescent="0.8">
      <c r="B7" s="362" t="s">
        <v>199</v>
      </c>
      <c r="D7" s="8"/>
      <c r="E7" s="92" t="s">
        <v>712</v>
      </c>
      <c r="F7" s="8"/>
      <c r="G7" s="8"/>
      <c r="H7" s="8"/>
      <c r="I7" s="4"/>
    </row>
    <row r="8" spans="2:11" ht="14.7" thickBot="1" x14ac:dyDescent="0.6">
      <c r="B8" s="559" t="s">
        <v>394</v>
      </c>
      <c r="C8" s="560"/>
      <c r="D8" s="560"/>
      <c r="E8" s="560"/>
      <c r="F8" s="560"/>
      <c r="G8" s="560"/>
      <c r="H8" s="560"/>
      <c r="I8" s="560"/>
      <c r="J8" s="560"/>
      <c r="K8" s="561"/>
    </row>
    <row r="9" spans="2:11" ht="14.7" thickBot="1" x14ac:dyDescent="0.6">
      <c r="B9" s="263" t="s">
        <v>711</v>
      </c>
      <c r="C9" s="363" t="s">
        <v>182</v>
      </c>
      <c r="D9" s="363" t="s">
        <v>203</v>
      </c>
      <c r="E9" s="363" t="s">
        <v>665</v>
      </c>
      <c r="F9" s="363" t="s">
        <v>666</v>
      </c>
      <c r="G9" s="363" t="s">
        <v>206</v>
      </c>
      <c r="H9" s="363" t="s">
        <v>207</v>
      </c>
      <c r="I9" s="363" t="s">
        <v>208</v>
      </c>
      <c r="J9" s="363" t="s">
        <v>209</v>
      </c>
      <c r="K9" s="363" t="s">
        <v>210</v>
      </c>
    </row>
    <row r="10" spans="2:11" x14ac:dyDescent="0.55000000000000004">
      <c r="B10" s="208" t="s">
        <v>543</v>
      </c>
      <c r="C10" s="186"/>
      <c r="D10" s="187"/>
      <c r="E10" s="186"/>
      <c r="F10" s="187"/>
      <c r="G10" s="78"/>
      <c r="H10" s="78"/>
      <c r="I10" s="78"/>
      <c r="J10" s="78"/>
      <c r="K10" s="78"/>
    </row>
    <row r="11" spans="2:11" x14ac:dyDescent="0.55000000000000004">
      <c r="B11" s="196" t="s">
        <v>705</v>
      </c>
      <c r="C11" s="396" t="s">
        <v>692</v>
      </c>
      <c r="D11" s="396" t="s">
        <v>692</v>
      </c>
      <c r="E11" s="396" t="s">
        <v>692</v>
      </c>
      <c r="F11" s="396" t="s">
        <v>692</v>
      </c>
      <c r="G11" s="78"/>
      <c r="H11" s="78"/>
      <c r="I11" s="78"/>
      <c r="J11" s="78"/>
      <c r="K11" s="78"/>
    </row>
    <row r="12" spans="2:11" x14ac:dyDescent="0.55000000000000004">
      <c r="B12" s="196" t="s">
        <v>706</v>
      </c>
      <c r="C12" s="396" t="s">
        <v>692</v>
      </c>
      <c r="D12" s="396" t="s">
        <v>692</v>
      </c>
      <c r="E12" s="396" t="s">
        <v>692</v>
      </c>
      <c r="F12" s="396" t="s">
        <v>692</v>
      </c>
      <c r="G12" s="78"/>
      <c r="H12" s="78"/>
      <c r="I12" s="78"/>
      <c r="J12" s="78"/>
      <c r="K12" s="78"/>
    </row>
    <row r="13" spans="2:11" x14ac:dyDescent="0.55000000000000004">
      <c r="B13" s="196" t="s">
        <v>707</v>
      </c>
      <c r="C13" s="396" t="s">
        <v>692</v>
      </c>
      <c r="D13" s="396" t="s">
        <v>692</v>
      </c>
      <c r="E13" s="396" t="s">
        <v>692</v>
      </c>
      <c r="F13" s="396" t="s">
        <v>692</v>
      </c>
      <c r="G13" s="78"/>
      <c r="H13" s="78"/>
      <c r="I13" s="78"/>
      <c r="J13" s="78"/>
      <c r="K13" s="78"/>
    </row>
    <row r="14" spans="2:11" x14ac:dyDescent="0.55000000000000004">
      <c r="B14" s="196" t="s">
        <v>708</v>
      </c>
      <c r="C14" s="396" t="s">
        <v>692</v>
      </c>
      <c r="D14" s="396" t="s">
        <v>692</v>
      </c>
      <c r="E14" s="396" t="s">
        <v>692</v>
      </c>
      <c r="F14" s="396" t="s">
        <v>692</v>
      </c>
      <c r="G14" s="78"/>
      <c r="H14" s="78"/>
      <c r="I14" s="78"/>
      <c r="J14" s="78"/>
      <c r="K14" s="78"/>
    </row>
    <row r="15" spans="2:11" x14ac:dyDescent="0.55000000000000004">
      <c r="B15" s="209" t="s">
        <v>709</v>
      </c>
      <c r="C15" s="396" t="s">
        <v>692</v>
      </c>
      <c r="D15" s="396" t="s">
        <v>692</v>
      </c>
      <c r="E15" s="396" t="s">
        <v>692</v>
      </c>
      <c r="F15" s="396" t="s">
        <v>692</v>
      </c>
      <c r="G15" s="78"/>
      <c r="H15" s="78"/>
      <c r="I15" s="78"/>
      <c r="J15" s="78"/>
      <c r="K15" s="78"/>
    </row>
    <row r="16" spans="2:11" x14ac:dyDescent="0.55000000000000004">
      <c r="B16" s="364"/>
      <c r="C16" s="396" t="s">
        <v>692</v>
      </c>
      <c r="D16" s="396" t="s">
        <v>692</v>
      </c>
      <c r="E16" s="396" t="s">
        <v>692</v>
      </c>
      <c r="F16" s="396" t="s">
        <v>692</v>
      </c>
      <c r="G16" s="78"/>
      <c r="H16" s="78"/>
      <c r="I16" s="78"/>
      <c r="J16" s="78"/>
      <c r="K16" s="78"/>
    </row>
    <row r="17" spans="2:11" x14ac:dyDescent="0.55000000000000004">
      <c r="B17" s="365"/>
      <c r="C17" s="396" t="s">
        <v>692</v>
      </c>
      <c r="D17" s="396" t="s">
        <v>692</v>
      </c>
      <c r="E17" s="396" t="s">
        <v>692</v>
      </c>
      <c r="F17" s="396" t="s">
        <v>692</v>
      </c>
      <c r="G17" s="78"/>
      <c r="H17" s="78"/>
      <c r="I17" s="78"/>
      <c r="J17" s="78"/>
      <c r="K17" s="78"/>
    </row>
    <row r="18" spans="2:11" ht="14.7" thickBot="1" x14ac:dyDescent="0.6">
      <c r="B18" s="366"/>
      <c r="C18" s="396" t="s">
        <v>692</v>
      </c>
      <c r="D18" s="396" t="s">
        <v>692</v>
      </c>
      <c r="E18" s="396" t="s">
        <v>692</v>
      </c>
      <c r="F18" s="396" t="s">
        <v>692</v>
      </c>
      <c r="G18" s="78"/>
      <c r="H18" s="78"/>
      <c r="I18" s="78"/>
      <c r="J18" s="78"/>
      <c r="K18" s="78"/>
    </row>
    <row r="19" spans="2:11" ht="14.7" thickBot="1" x14ac:dyDescent="0.6">
      <c r="B19" s="367" t="s">
        <v>667</v>
      </c>
      <c r="C19" s="396" t="s">
        <v>692</v>
      </c>
      <c r="D19" s="396" t="s">
        <v>692</v>
      </c>
      <c r="E19" s="396" t="s">
        <v>692</v>
      </c>
      <c r="F19" s="396" t="s">
        <v>692</v>
      </c>
      <c r="G19" s="368">
        <f t="shared" ref="G19:K19" si="0">SUM(G10:G18)</f>
        <v>0</v>
      </c>
      <c r="H19" s="368">
        <f t="shared" si="0"/>
        <v>0</v>
      </c>
      <c r="I19" s="368">
        <f t="shared" si="0"/>
        <v>0</v>
      </c>
      <c r="J19" s="368">
        <f t="shared" si="0"/>
        <v>0</v>
      </c>
      <c r="K19" s="368">
        <f t="shared" si="0"/>
        <v>0</v>
      </c>
    </row>
    <row r="20" spans="2:11" ht="14.7" thickBot="1" x14ac:dyDescent="0.6">
      <c r="B20" s="54"/>
    </row>
    <row r="21" spans="2:11" ht="25.8" thickBot="1" x14ac:dyDescent="0.6">
      <c r="B21" s="369" t="s">
        <v>395</v>
      </c>
      <c r="C21" s="363" t="s">
        <v>182</v>
      </c>
      <c r="D21" s="363" t="s">
        <v>203</v>
      </c>
      <c r="E21" s="363" t="s">
        <v>665</v>
      </c>
      <c r="F21" s="363" t="s">
        <v>666</v>
      </c>
      <c r="G21" s="363" t="s">
        <v>206</v>
      </c>
      <c r="H21" s="363" t="s">
        <v>207</v>
      </c>
      <c r="I21" s="363" t="s">
        <v>208</v>
      </c>
      <c r="J21" s="363" t="s">
        <v>209</v>
      </c>
      <c r="K21" s="363" t="s">
        <v>210</v>
      </c>
    </row>
    <row r="22" spans="2:11" x14ac:dyDescent="0.55000000000000004">
      <c r="B22" s="208" t="s">
        <v>668</v>
      </c>
      <c r="C22" s="396" t="s">
        <v>692</v>
      </c>
      <c r="D22" s="396" t="s">
        <v>692</v>
      </c>
      <c r="E22" s="396" t="s">
        <v>692</v>
      </c>
      <c r="F22" s="396" t="s">
        <v>692</v>
      </c>
      <c r="G22" s="81"/>
      <c r="H22" s="81"/>
      <c r="I22" s="81"/>
      <c r="J22" s="81"/>
      <c r="K22" s="81"/>
    </row>
    <row r="23" spans="2:11" x14ac:dyDescent="0.55000000000000004">
      <c r="B23" s="210" t="s">
        <v>683</v>
      </c>
      <c r="C23" s="396" t="s">
        <v>692</v>
      </c>
      <c r="D23" s="396" t="s">
        <v>692</v>
      </c>
      <c r="E23" s="396" t="s">
        <v>692</v>
      </c>
      <c r="F23" s="396" t="s">
        <v>692</v>
      </c>
      <c r="G23" s="78"/>
      <c r="H23" s="78"/>
      <c r="I23" s="78"/>
      <c r="J23" s="78"/>
      <c r="K23" s="78"/>
    </row>
    <row r="24" spans="2:11" x14ac:dyDescent="0.55000000000000004">
      <c r="B24" s="264" t="s">
        <v>710</v>
      </c>
      <c r="C24" s="396" t="s">
        <v>692</v>
      </c>
      <c r="D24" s="396" t="s">
        <v>692</v>
      </c>
      <c r="E24" s="396" t="s">
        <v>692</v>
      </c>
      <c r="F24" s="396" t="s">
        <v>692</v>
      </c>
      <c r="G24" s="78"/>
      <c r="H24" s="78"/>
      <c r="I24" s="78"/>
      <c r="J24" s="78"/>
      <c r="K24" s="78"/>
    </row>
    <row r="25" spans="2:11" x14ac:dyDescent="0.55000000000000004">
      <c r="B25" s="210" t="s">
        <v>669</v>
      </c>
      <c r="C25" s="396" t="s">
        <v>692</v>
      </c>
      <c r="D25" s="396" t="s">
        <v>692</v>
      </c>
      <c r="E25" s="396" t="s">
        <v>692</v>
      </c>
      <c r="F25" s="396" t="s">
        <v>692</v>
      </c>
      <c r="G25" s="78"/>
      <c r="H25" s="78"/>
      <c r="I25" s="78"/>
      <c r="J25" s="78"/>
      <c r="K25" s="78"/>
    </row>
    <row r="26" spans="2:11" x14ac:dyDescent="0.55000000000000004">
      <c r="B26" s="209" t="s">
        <v>670</v>
      </c>
      <c r="C26" s="396" t="s">
        <v>692</v>
      </c>
      <c r="D26" s="396" t="s">
        <v>692</v>
      </c>
      <c r="E26" s="396" t="s">
        <v>692</v>
      </c>
      <c r="F26" s="396" t="s">
        <v>692</v>
      </c>
      <c r="G26" s="78"/>
      <c r="H26" s="78"/>
      <c r="I26" s="78"/>
      <c r="J26" s="78"/>
      <c r="K26" s="78"/>
    </row>
    <row r="27" spans="2:11" ht="26.7" customHeight="1" x14ac:dyDescent="0.55000000000000004">
      <c r="B27" s="265" t="s">
        <v>678</v>
      </c>
      <c r="C27" s="396" t="s">
        <v>692</v>
      </c>
      <c r="D27" s="396" t="s">
        <v>692</v>
      </c>
      <c r="E27" s="396" t="s">
        <v>692</v>
      </c>
      <c r="F27" s="396" t="s">
        <v>692</v>
      </c>
      <c r="G27" s="78"/>
      <c r="H27" s="78"/>
      <c r="I27" s="78"/>
      <c r="J27" s="78"/>
      <c r="K27" s="78"/>
    </row>
    <row r="28" spans="2:11" x14ac:dyDescent="0.55000000000000004">
      <c r="B28" s="209"/>
      <c r="C28" s="396" t="s">
        <v>692</v>
      </c>
      <c r="D28" s="396" t="s">
        <v>692</v>
      </c>
      <c r="E28" s="396" t="s">
        <v>692</v>
      </c>
      <c r="F28" s="396" t="s">
        <v>692</v>
      </c>
      <c r="G28" s="78"/>
      <c r="H28" s="78"/>
      <c r="I28" s="78"/>
      <c r="J28" s="78"/>
      <c r="K28" s="78"/>
    </row>
    <row r="29" spans="2:11" ht="14.7" thickBot="1" x14ac:dyDescent="0.6">
      <c r="B29" s="209" t="s">
        <v>215</v>
      </c>
      <c r="C29" s="396" t="s">
        <v>692</v>
      </c>
      <c r="D29" s="396" t="s">
        <v>692</v>
      </c>
      <c r="E29" s="396" t="s">
        <v>692</v>
      </c>
      <c r="F29" s="396" t="s">
        <v>692</v>
      </c>
      <c r="G29" s="75"/>
      <c r="H29" s="75"/>
      <c r="I29" s="75"/>
      <c r="J29" s="75"/>
      <c r="K29" s="75"/>
    </row>
    <row r="30" spans="2:11" ht="14.7" thickBot="1" x14ac:dyDescent="0.6">
      <c r="B30" s="367" t="s">
        <v>687</v>
      </c>
      <c r="C30" s="396" t="s">
        <v>692</v>
      </c>
      <c r="D30" s="396" t="s">
        <v>692</v>
      </c>
      <c r="E30" s="396" t="s">
        <v>692</v>
      </c>
      <c r="F30" s="396" t="s">
        <v>692</v>
      </c>
      <c r="G30" s="368">
        <f t="shared" ref="G30:K30" si="1">SUM(G22:G29)</f>
        <v>0</v>
      </c>
      <c r="H30" s="368">
        <f t="shared" si="1"/>
        <v>0</v>
      </c>
      <c r="I30" s="368">
        <f t="shared" si="1"/>
        <v>0</v>
      </c>
      <c r="J30" s="368">
        <f t="shared" si="1"/>
        <v>0</v>
      </c>
      <c r="K30" s="368">
        <f t="shared" si="1"/>
        <v>0</v>
      </c>
    </row>
    <row r="31" spans="2:11" ht="14.7" thickBot="1" x14ac:dyDescent="0.6">
      <c r="B31" s="54"/>
      <c r="C31" s="19"/>
      <c r="D31" s="19"/>
      <c r="E31" s="19"/>
      <c r="G31" s="53"/>
      <c r="H31" s="53"/>
      <c r="I31" s="53"/>
      <c r="J31" s="53"/>
      <c r="K31" s="53"/>
    </row>
    <row r="32" spans="2:11" ht="24.9" thickBot="1" x14ac:dyDescent="0.6">
      <c r="B32" s="370" t="s">
        <v>396</v>
      </c>
      <c r="C32" s="396" t="s">
        <v>692</v>
      </c>
      <c r="D32" s="396" t="s">
        <v>692</v>
      </c>
      <c r="E32" s="396" t="s">
        <v>692</v>
      </c>
      <c r="F32" s="396" t="s">
        <v>692</v>
      </c>
      <c r="G32" s="354">
        <f t="shared" ref="G32:K32" si="2">SUM(G19,G30)</f>
        <v>0</v>
      </c>
      <c r="H32" s="354">
        <f t="shared" si="2"/>
        <v>0</v>
      </c>
      <c r="I32" s="354">
        <f t="shared" si="2"/>
        <v>0</v>
      </c>
      <c r="J32" s="354">
        <f t="shared" si="2"/>
        <v>0</v>
      </c>
      <c r="K32" s="354">
        <f t="shared" si="2"/>
        <v>0</v>
      </c>
    </row>
    <row r="33" spans="2:11" ht="14.7" thickBot="1" x14ac:dyDescent="0.6">
      <c r="B33" s="370" t="s">
        <v>671</v>
      </c>
      <c r="C33" s="396" t="s">
        <v>692</v>
      </c>
      <c r="D33" s="396" t="s">
        <v>692</v>
      </c>
      <c r="E33" s="396" t="s">
        <v>692</v>
      </c>
      <c r="F33" s="396" t="s">
        <v>692</v>
      </c>
      <c r="G33" s="354"/>
      <c r="H33" s="354"/>
      <c r="I33" s="354"/>
      <c r="J33" s="354"/>
      <c r="K33" s="354"/>
    </row>
    <row r="34" spans="2:11" ht="14.7" thickBot="1" x14ac:dyDescent="0.6">
      <c r="B34" s="370" t="s">
        <v>672</v>
      </c>
      <c r="C34" s="396" t="s">
        <v>692</v>
      </c>
      <c r="D34" s="396" t="s">
        <v>692</v>
      </c>
      <c r="E34" s="396" t="s">
        <v>692</v>
      </c>
      <c r="F34" s="396" t="s">
        <v>692</v>
      </c>
      <c r="G34" s="354" t="e">
        <f t="shared" ref="G34:K34" si="3">G32/G33</f>
        <v>#DIV/0!</v>
      </c>
      <c r="H34" s="354" t="e">
        <f t="shared" si="3"/>
        <v>#DIV/0!</v>
      </c>
      <c r="I34" s="354" t="e">
        <f t="shared" si="3"/>
        <v>#DIV/0!</v>
      </c>
      <c r="J34" s="354" t="e">
        <f t="shared" si="3"/>
        <v>#DIV/0!</v>
      </c>
      <c r="K34" s="354" t="e">
        <f t="shared" si="3"/>
        <v>#DIV/0!</v>
      </c>
    </row>
    <row r="35" spans="2:11" ht="14.7" thickBot="1" x14ac:dyDescent="0.6"/>
    <row r="36" spans="2:11" ht="22.8" thickBot="1" x14ac:dyDescent="0.8">
      <c r="B36" s="371" t="s">
        <v>226</v>
      </c>
    </row>
    <row r="37" spans="2:11" ht="14.7" thickBot="1" x14ac:dyDescent="0.6">
      <c r="B37" s="559" t="s">
        <v>682</v>
      </c>
      <c r="C37" s="560"/>
      <c r="D37" s="560"/>
      <c r="E37" s="560"/>
      <c r="F37" s="560"/>
      <c r="G37" s="560"/>
      <c r="H37" s="560"/>
      <c r="I37" s="560"/>
      <c r="J37" s="560"/>
      <c r="K37" s="561"/>
    </row>
    <row r="38" spans="2:11" ht="25.8" thickBot="1" x14ac:dyDescent="0.6">
      <c r="B38" s="266" t="s">
        <v>228</v>
      </c>
      <c r="C38" s="372" t="s">
        <v>703</v>
      </c>
      <c r="D38" s="373" t="s">
        <v>412</v>
      </c>
      <c r="E38" s="363" t="s">
        <v>704</v>
      </c>
      <c r="F38" s="363" t="s">
        <v>448</v>
      </c>
      <c r="G38" s="363" t="s">
        <v>206</v>
      </c>
      <c r="H38" s="363" t="s">
        <v>207</v>
      </c>
      <c r="I38" s="363" t="s">
        <v>208</v>
      </c>
      <c r="J38" s="363" t="s">
        <v>209</v>
      </c>
      <c r="K38" s="363" t="s">
        <v>210</v>
      </c>
    </row>
    <row r="39" spans="2:11" x14ac:dyDescent="0.55000000000000004">
      <c r="B39" s="264" t="s">
        <v>681</v>
      </c>
      <c r="C39" s="407" t="s">
        <v>692</v>
      </c>
      <c r="D39" s="407" t="s">
        <v>692</v>
      </c>
      <c r="E39" s="407" t="s">
        <v>692</v>
      </c>
      <c r="F39" s="396" t="s">
        <v>692</v>
      </c>
      <c r="G39" s="79"/>
      <c r="H39" s="79"/>
      <c r="I39" s="79"/>
      <c r="J39" s="79"/>
      <c r="K39" s="79"/>
    </row>
    <row r="40" spans="2:11" x14ac:dyDescent="0.55000000000000004">
      <c r="B40" s="210" t="s">
        <v>230</v>
      </c>
      <c r="C40" s="408" t="s">
        <v>692</v>
      </c>
      <c r="D40" s="408" t="s">
        <v>692</v>
      </c>
      <c r="E40" s="408" t="s">
        <v>692</v>
      </c>
      <c r="F40" s="396" t="s">
        <v>692</v>
      </c>
      <c r="G40" s="79"/>
      <c r="H40" s="79"/>
      <c r="I40" s="79"/>
      <c r="J40" s="79"/>
      <c r="K40" s="79"/>
    </row>
    <row r="41" spans="2:11" x14ac:dyDescent="0.55000000000000004">
      <c r="B41" s="264" t="s">
        <v>678</v>
      </c>
      <c r="C41" s="408" t="s">
        <v>692</v>
      </c>
      <c r="D41" s="408" t="s">
        <v>692</v>
      </c>
      <c r="E41" s="408" t="s">
        <v>692</v>
      </c>
      <c r="F41" s="396" t="s">
        <v>692</v>
      </c>
      <c r="G41" s="79"/>
      <c r="H41" s="79"/>
      <c r="I41" s="79"/>
      <c r="J41" s="79"/>
      <c r="K41" s="79"/>
    </row>
    <row r="42" spans="2:11" ht="14.7" thickBot="1" x14ac:dyDescent="0.6">
      <c r="B42" s="210" t="s">
        <v>215</v>
      </c>
      <c r="C42" s="186"/>
      <c r="D42" s="187"/>
      <c r="E42" s="186"/>
      <c r="F42" s="406"/>
      <c r="G42" s="79"/>
      <c r="H42" s="79"/>
      <c r="I42" s="79"/>
      <c r="J42" s="79"/>
      <c r="K42" s="79"/>
    </row>
    <row r="43" spans="2:11" ht="14.7" thickBot="1" x14ac:dyDescent="0.6">
      <c r="B43" s="374" t="s">
        <v>397</v>
      </c>
      <c r="C43" s="409" t="s">
        <v>692</v>
      </c>
      <c r="D43" s="409" t="s">
        <v>692</v>
      </c>
      <c r="E43" s="409" t="s">
        <v>692</v>
      </c>
      <c r="F43" s="405" t="s">
        <v>692</v>
      </c>
      <c r="G43" s="375">
        <f t="shared" ref="G43:K43" si="4">G39+G40+G41+G42</f>
        <v>0</v>
      </c>
      <c r="H43" s="375">
        <f t="shared" si="4"/>
        <v>0</v>
      </c>
      <c r="I43" s="375">
        <f t="shared" si="4"/>
        <v>0</v>
      </c>
      <c r="J43" s="375">
        <f t="shared" si="4"/>
        <v>0</v>
      </c>
      <c r="K43" s="375">
        <f t="shared" si="4"/>
        <v>0</v>
      </c>
    </row>
    <row r="44" spans="2:11" ht="14.7" thickBot="1" x14ac:dyDescent="0.6">
      <c r="B44" s="88"/>
      <c r="C44" s="73"/>
      <c r="D44" s="90"/>
      <c r="E44" s="73"/>
      <c r="F44" s="90"/>
    </row>
    <row r="45" spans="2:11" ht="14.7" thickBot="1" x14ac:dyDescent="0.6">
      <c r="B45" s="89" t="s">
        <v>680</v>
      </c>
      <c r="C45" s="363" t="s">
        <v>182</v>
      </c>
      <c r="D45" s="363" t="s">
        <v>203</v>
      </c>
      <c r="E45" s="363" t="s">
        <v>204</v>
      </c>
      <c r="F45" s="363" t="s">
        <v>205</v>
      </c>
      <c r="G45" s="363" t="s">
        <v>206</v>
      </c>
      <c r="H45" s="363" t="s">
        <v>207</v>
      </c>
      <c r="I45" s="363" t="s">
        <v>208</v>
      </c>
      <c r="J45" s="363" t="s">
        <v>209</v>
      </c>
      <c r="K45" s="363" t="s">
        <v>210</v>
      </c>
    </row>
    <row r="46" spans="2:11" x14ac:dyDescent="0.55000000000000004">
      <c r="B46" s="264" t="s">
        <v>233</v>
      </c>
      <c r="C46" s="407" t="s">
        <v>692</v>
      </c>
      <c r="D46" s="407" t="s">
        <v>692</v>
      </c>
      <c r="E46" s="407" t="s">
        <v>692</v>
      </c>
      <c r="F46" s="407" t="s">
        <v>692</v>
      </c>
      <c r="G46" s="78"/>
      <c r="H46" s="78"/>
      <c r="I46" s="78"/>
      <c r="J46" s="78"/>
      <c r="K46" s="78"/>
    </row>
    <row r="47" spans="2:11" x14ac:dyDescent="0.55000000000000004">
      <c r="B47" s="264" t="s">
        <v>684</v>
      </c>
      <c r="C47" s="408" t="s">
        <v>692</v>
      </c>
      <c r="D47" s="408" t="s">
        <v>692</v>
      </c>
      <c r="E47" s="408" t="s">
        <v>692</v>
      </c>
      <c r="F47" s="408" t="s">
        <v>692</v>
      </c>
      <c r="G47" s="78"/>
      <c r="H47" s="78"/>
      <c r="I47" s="78"/>
      <c r="J47" s="78"/>
      <c r="K47" s="78"/>
    </row>
    <row r="48" spans="2:11" x14ac:dyDescent="0.55000000000000004">
      <c r="B48" s="264" t="s">
        <v>685</v>
      </c>
      <c r="C48" s="408" t="s">
        <v>692</v>
      </c>
      <c r="D48" s="408" t="s">
        <v>692</v>
      </c>
      <c r="E48" s="408" t="s">
        <v>692</v>
      </c>
      <c r="F48" s="408" t="s">
        <v>692</v>
      </c>
      <c r="G48" s="78"/>
      <c r="H48" s="78"/>
      <c r="I48" s="78"/>
      <c r="J48" s="78"/>
      <c r="K48" s="78"/>
    </row>
    <row r="49" spans="2:11" ht="14.7" thickBot="1" x14ac:dyDescent="0.6">
      <c r="B49" s="87" t="s">
        <v>215</v>
      </c>
      <c r="C49" s="186"/>
      <c r="D49" s="78"/>
      <c r="E49" s="186"/>
      <c r="F49" s="187"/>
      <c r="G49" s="78"/>
      <c r="H49" s="78"/>
      <c r="I49" s="78"/>
      <c r="J49" s="78"/>
      <c r="K49" s="78"/>
    </row>
    <row r="50" spans="2:11" ht="14.7" thickBot="1" x14ac:dyDescent="0.6">
      <c r="B50" s="374" t="s">
        <v>688</v>
      </c>
      <c r="C50" s="409" t="s">
        <v>692</v>
      </c>
      <c r="D50" s="409" t="s">
        <v>692</v>
      </c>
      <c r="E50" s="409" t="s">
        <v>692</v>
      </c>
      <c r="F50" s="409" t="s">
        <v>692</v>
      </c>
      <c r="G50" s="375">
        <f t="shared" ref="G50:K50" si="5">G46+G47+G48+G49</f>
        <v>0</v>
      </c>
      <c r="H50" s="375">
        <f t="shared" si="5"/>
        <v>0</v>
      </c>
      <c r="I50" s="375">
        <f t="shared" si="5"/>
        <v>0</v>
      </c>
      <c r="J50" s="375">
        <f t="shared" si="5"/>
        <v>0</v>
      </c>
      <c r="K50" s="375">
        <f t="shared" si="5"/>
        <v>0</v>
      </c>
    </row>
    <row r="51" spans="2:11" ht="14.7" thickBot="1" x14ac:dyDescent="0.6"/>
    <row r="52" spans="2:11" ht="14.7" thickBot="1" x14ac:dyDescent="0.6">
      <c r="B52" s="376" t="s">
        <v>689</v>
      </c>
      <c r="C52" s="363" t="s">
        <v>182</v>
      </c>
      <c r="D52" s="363" t="s">
        <v>203</v>
      </c>
      <c r="E52" s="363" t="s">
        <v>204</v>
      </c>
      <c r="F52" s="363" t="s">
        <v>205</v>
      </c>
      <c r="G52" s="363" t="s">
        <v>206</v>
      </c>
      <c r="H52" s="363" t="s">
        <v>207</v>
      </c>
      <c r="I52" s="363" t="s">
        <v>208</v>
      </c>
      <c r="J52" s="363" t="s">
        <v>209</v>
      </c>
      <c r="K52" s="363" t="s">
        <v>210</v>
      </c>
    </row>
    <row r="53" spans="2:11" x14ac:dyDescent="0.55000000000000004">
      <c r="B53" s="412" t="s">
        <v>679</v>
      </c>
      <c r="C53" s="407" t="s">
        <v>692</v>
      </c>
      <c r="D53" s="407" t="s">
        <v>692</v>
      </c>
      <c r="E53" s="396" t="s">
        <v>692</v>
      </c>
      <c r="F53" s="407" t="s">
        <v>692</v>
      </c>
      <c r="G53" s="421"/>
      <c r="H53" s="81"/>
      <c r="I53" s="81"/>
      <c r="J53" s="81"/>
      <c r="K53" s="81"/>
    </row>
    <row r="54" spans="2:11" x14ac:dyDescent="0.55000000000000004">
      <c r="B54" s="413" t="s">
        <v>238</v>
      </c>
      <c r="C54" s="408" t="s">
        <v>692</v>
      </c>
      <c r="D54" s="408" t="s">
        <v>692</v>
      </c>
      <c r="E54" s="396" t="s">
        <v>692</v>
      </c>
      <c r="F54" s="408" t="s">
        <v>692</v>
      </c>
      <c r="G54" s="410"/>
      <c r="H54" s="78"/>
      <c r="I54" s="78"/>
      <c r="J54" s="78"/>
      <c r="K54" s="78"/>
    </row>
    <row r="55" spans="2:11" x14ac:dyDescent="0.55000000000000004">
      <c r="B55" s="414" t="s">
        <v>678</v>
      </c>
      <c r="C55" s="408" t="s">
        <v>692</v>
      </c>
      <c r="D55" s="408" t="s">
        <v>692</v>
      </c>
      <c r="E55" s="396" t="s">
        <v>692</v>
      </c>
      <c r="F55" s="408" t="s">
        <v>692</v>
      </c>
      <c r="G55" s="410"/>
      <c r="H55" s="78"/>
      <c r="I55" s="78"/>
      <c r="J55" s="78"/>
      <c r="K55" s="78"/>
    </row>
    <row r="56" spans="2:11" x14ac:dyDescent="0.55000000000000004">
      <c r="B56" s="415" t="s">
        <v>215</v>
      </c>
      <c r="C56" s="408" t="s">
        <v>692</v>
      </c>
      <c r="D56" s="408" t="s">
        <v>692</v>
      </c>
      <c r="E56" s="396" t="s">
        <v>692</v>
      </c>
      <c r="F56" s="408" t="s">
        <v>692</v>
      </c>
      <c r="G56" s="410"/>
      <c r="H56" s="78"/>
      <c r="I56" s="78"/>
      <c r="J56" s="78"/>
      <c r="K56" s="78"/>
    </row>
    <row r="57" spans="2:11" ht="14.7" thickBot="1" x14ac:dyDescent="0.6">
      <c r="B57" s="416" t="s">
        <v>215</v>
      </c>
      <c r="C57" s="408" t="s">
        <v>692</v>
      </c>
      <c r="D57" s="408" t="s">
        <v>692</v>
      </c>
      <c r="E57" s="396" t="s">
        <v>692</v>
      </c>
      <c r="F57" s="408" t="s">
        <v>692</v>
      </c>
      <c r="G57" s="422"/>
      <c r="H57" s="75"/>
      <c r="I57" s="75"/>
      <c r="J57" s="75"/>
      <c r="K57" s="75"/>
    </row>
    <row r="58" spans="2:11" ht="14.7" thickBot="1" x14ac:dyDescent="0.6">
      <c r="B58" s="417" t="s">
        <v>677</v>
      </c>
      <c r="C58" s="408" t="s">
        <v>692</v>
      </c>
      <c r="D58" s="408" t="s">
        <v>692</v>
      </c>
      <c r="E58" s="396" t="s">
        <v>692</v>
      </c>
      <c r="F58" s="408" t="s">
        <v>692</v>
      </c>
      <c r="G58" s="423">
        <f t="shared" ref="G58:K58" si="6">SUM(G53:G57)</f>
        <v>0</v>
      </c>
      <c r="H58" s="52">
        <f t="shared" si="6"/>
        <v>0</v>
      </c>
      <c r="I58" s="52">
        <f t="shared" si="6"/>
        <v>0</v>
      </c>
      <c r="J58" s="52">
        <f t="shared" si="6"/>
        <v>0</v>
      </c>
      <c r="K58" s="52">
        <f t="shared" si="6"/>
        <v>0</v>
      </c>
    </row>
    <row r="59" spans="2:11" ht="14.7" thickBot="1" x14ac:dyDescent="0.6">
      <c r="B59" s="418" t="s">
        <v>676</v>
      </c>
      <c r="C59" s="408" t="s">
        <v>692</v>
      </c>
      <c r="D59" s="408" t="s">
        <v>692</v>
      </c>
      <c r="E59" s="396" t="s">
        <v>692</v>
      </c>
      <c r="F59" s="408" t="s">
        <v>692</v>
      </c>
      <c r="G59" s="424"/>
      <c r="H59" s="354"/>
      <c r="I59" s="354"/>
      <c r="J59" s="354"/>
      <c r="K59" s="354"/>
    </row>
    <row r="60" spans="2:11" ht="14.7" thickBot="1" x14ac:dyDescent="0.6">
      <c r="B60" s="418" t="s">
        <v>675</v>
      </c>
      <c r="C60" s="408" t="s">
        <v>692</v>
      </c>
      <c r="D60" s="408" t="s">
        <v>692</v>
      </c>
      <c r="E60" s="396" t="s">
        <v>692</v>
      </c>
      <c r="F60" s="408" t="s">
        <v>692</v>
      </c>
      <c r="G60" s="424" t="e">
        <f t="shared" ref="G60:K60" si="7">(G58+G50+G43)/G59</f>
        <v>#DIV/0!</v>
      </c>
      <c r="H60" s="354" t="e">
        <f t="shared" si="7"/>
        <v>#DIV/0!</v>
      </c>
      <c r="I60" s="354" t="e">
        <f t="shared" si="7"/>
        <v>#DIV/0!</v>
      </c>
      <c r="J60" s="354" t="e">
        <f t="shared" si="7"/>
        <v>#DIV/0!</v>
      </c>
      <c r="K60" s="354" t="e">
        <f t="shared" si="7"/>
        <v>#DIV/0!</v>
      </c>
    </row>
    <row r="61" spans="2:11" ht="14.7" thickBot="1" x14ac:dyDescent="0.6">
      <c r="C61" s="411"/>
      <c r="D61" s="411"/>
      <c r="F61" s="411"/>
    </row>
    <row r="62" spans="2:11" ht="14.7" thickBot="1" x14ac:dyDescent="0.6">
      <c r="B62" s="419" t="s">
        <v>674</v>
      </c>
      <c r="C62" s="409" t="s">
        <v>692</v>
      </c>
      <c r="D62" s="409" t="s">
        <v>692</v>
      </c>
      <c r="E62" s="404" t="s">
        <v>692</v>
      </c>
      <c r="F62" s="409" t="s">
        <v>692</v>
      </c>
      <c r="G62" s="425">
        <f t="shared" ref="G62:K62" si="8">SUM(G50, G58,G43,G32)</f>
        <v>0</v>
      </c>
      <c r="H62" s="368">
        <f t="shared" si="8"/>
        <v>0</v>
      </c>
      <c r="I62" s="368">
        <f t="shared" si="8"/>
        <v>0</v>
      </c>
      <c r="J62" s="368">
        <f t="shared" si="8"/>
        <v>0</v>
      </c>
      <c r="K62" s="368">
        <f t="shared" si="8"/>
        <v>0</v>
      </c>
    </row>
    <row r="63" spans="2:11" ht="14.7" thickBot="1" x14ac:dyDescent="0.6">
      <c r="C63" s="411"/>
      <c r="D63" s="411"/>
      <c r="F63" s="411"/>
    </row>
    <row r="64" spans="2:11" ht="14.7" thickBot="1" x14ac:dyDescent="0.6">
      <c r="B64" s="420" t="s">
        <v>673</v>
      </c>
      <c r="C64" s="409" t="s">
        <v>692</v>
      </c>
      <c r="D64" s="409" t="s">
        <v>692</v>
      </c>
      <c r="E64" s="409" t="s">
        <v>692</v>
      </c>
      <c r="F64" s="409" t="s">
        <v>692</v>
      </c>
      <c r="G64" s="425" t="e">
        <f t="shared" ref="G64:K64" si="9">SUM(G60,G43,G50,G34)</f>
        <v>#DIV/0!</v>
      </c>
      <c r="H64" s="368" t="e">
        <f t="shared" si="9"/>
        <v>#DIV/0!</v>
      </c>
      <c r="I64" s="368" t="e">
        <f t="shared" si="9"/>
        <v>#DIV/0!</v>
      </c>
      <c r="J64" s="368" t="e">
        <f t="shared" si="9"/>
        <v>#DIV/0!</v>
      </c>
      <c r="K64" s="368" t="e">
        <f t="shared" si="9"/>
        <v>#DIV/0!</v>
      </c>
    </row>
    <row r="66" spans="2:2" x14ac:dyDescent="0.55000000000000004">
      <c r="B66" t="s">
        <v>690</v>
      </c>
    </row>
  </sheetData>
  <mergeCells count="7">
    <mergeCell ref="B37:K37"/>
    <mergeCell ref="B2:G3"/>
    <mergeCell ref="I2:J3"/>
    <mergeCell ref="C4:G4"/>
    <mergeCell ref="I4:J5"/>
    <mergeCell ref="C5:G5"/>
    <mergeCell ref="B8:K8"/>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K64"/>
  <sheetViews>
    <sheetView zoomScale="70" zoomScaleNormal="70" zoomScalePageLayoutView="70" workbookViewId="0">
      <selection activeCell="B2" sqref="B2:G3"/>
    </sheetView>
  </sheetViews>
  <sheetFormatPr defaultColWidth="8.83984375" defaultRowHeight="14.4" x14ac:dyDescent="0.55000000000000004"/>
  <cols>
    <col min="2" max="2" width="33.68359375" bestFit="1" customWidth="1"/>
  </cols>
  <sheetData>
    <row r="1" spans="2:11" ht="14.7" thickBot="1" x14ac:dyDescent="0.6"/>
    <row r="2" spans="2:11" x14ac:dyDescent="0.55000000000000004">
      <c r="B2" s="443" t="s">
        <v>243</v>
      </c>
      <c r="C2" s="444"/>
      <c r="D2" s="444"/>
      <c r="E2" s="444"/>
      <c r="F2" s="444"/>
      <c r="G2" s="445"/>
      <c r="I2" s="512" t="s">
        <v>179</v>
      </c>
      <c r="J2" s="513"/>
    </row>
    <row r="3" spans="2:11" ht="14.7" thickBot="1" x14ac:dyDescent="0.6">
      <c r="B3" s="446"/>
      <c r="C3" s="447"/>
      <c r="D3" s="447"/>
      <c r="E3" s="447"/>
      <c r="F3" s="447"/>
      <c r="G3" s="448"/>
      <c r="I3" s="578"/>
      <c r="J3" s="579"/>
    </row>
    <row r="4" spans="2:11" ht="57.75" customHeight="1" thickBot="1" x14ac:dyDescent="0.6">
      <c r="B4" s="1" t="s">
        <v>40</v>
      </c>
      <c r="C4" s="430" t="str">
        <f>Guidance!C3:F3</f>
        <v>TS0002</v>
      </c>
      <c r="D4" s="431"/>
      <c r="E4" s="431"/>
      <c r="F4" s="431"/>
      <c r="G4" s="432"/>
      <c r="H4" s="8"/>
      <c r="I4" s="572" t="s">
        <v>180</v>
      </c>
      <c r="J4" s="573"/>
    </row>
    <row r="5" spans="2:11" ht="20.100000000000001" thickBot="1" x14ac:dyDescent="0.6">
      <c r="B5" s="2" t="s">
        <v>42</v>
      </c>
      <c r="C5" s="430" t="str">
        <f>Guidance!C4:F4</f>
        <v>Özpekler İnşaat Dayanıklı Tüketim Malları Su Ürünleri Sanayi Ticaret Ltd. Şti.</v>
      </c>
      <c r="D5" s="431"/>
      <c r="E5" s="431"/>
      <c r="F5" s="431"/>
      <c r="G5" s="432"/>
      <c r="H5" s="8"/>
      <c r="I5" s="576"/>
      <c r="J5" s="577"/>
    </row>
    <row r="6" spans="2:11" ht="14.7" thickBot="1" x14ac:dyDescent="0.6">
      <c r="B6" s="38"/>
      <c r="C6" s="8"/>
      <c r="D6" s="8"/>
      <c r="E6" s="8"/>
      <c r="F6" s="8"/>
      <c r="G6" s="8"/>
      <c r="H6" s="8"/>
      <c r="I6" s="4"/>
    </row>
    <row r="7" spans="2:11" ht="22.8" thickBot="1" x14ac:dyDescent="0.8">
      <c r="B7" s="171" t="s">
        <v>199</v>
      </c>
      <c r="D7" s="8"/>
      <c r="E7" s="92" t="s">
        <v>200</v>
      </c>
      <c r="F7" s="8"/>
      <c r="G7" s="8"/>
      <c r="H7" s="8"/>
      <c r="I7" s="4"/>
    </row>
    <row r="8" spans="2:11" ht="14.7" thickBot="1" x14ac:dyDescent="0.6">
      <c r="B8" s="559" t="s">
        <v>201</v>
      </c>
      <c r="C8" s="560"/>
      <c r="D8" s="560"/>
      <c r="E8" s="560"/>
      <c r="F8" s="560"/>
      <c r="G8" s="560"/>
      <c r="H8" s="560"/>
      <c r="I8" s="560"/>
      <c r="J8" s="560"/>
      <c r="K8" s="561"/>
    </row>
    <row r="9" spans="2:11" ht="14.7" thickBot="1" x14ac:dyDescent="0.6">
      <c r="B9" s="57" t="s">
        <v>202</v>
      </c>
      <c r="C9" s="137" t="s">
        <v>182</v>
      </c>
      <c r="D9" s="137" t="s">
        <v>203</v>
      </c>
      <c r="E9" s="137" t="s">
        <v>204</v>
      </c>
      <c r="F9" s="137" t="s">
        <v>205</v>
      </c>
      <c r="G9" s="137" t="s">
        <v>206</v>
      </c>
      <c r="H9" s="137" t="s">
        <v>207</v>
      </c>
      <c r="I9" s="137" t="s">
        <v>208</v>
      </c>
      <c r="J9" s="137" t="s">
        <v>209</v>
      </c>
      <c r="K9" s="137" t="s">
        <v>210</v>
      </c>
    </row>
    <row r="10" spans="2:11" x14ac:dyDescent="0.55000000000000004">
      <c r="B10" s="208" t="s">
        <v>183</v>
      </c>
      <c r="C10" s="186"/>
      <c r="D10" s="187"/>
      <c r="E10" s="186"/>
      <c r="F10" s="187"/>
      <c r="G10" s="78"/>
      <c r="H10" s="78"/>
      <c r="I10" s="78"/>
      <c r="J10" s="78"/>
      <c r="K10" s="78"/>
    </row>
    <row r="11" spans="2:11" x14ac:dyDescent="0.55000000000000004">
      <c r="B11" s="196" t="s">
        <v>211</v>
      </c>
      <c r="C11" s="186"/>
      <c r="D11" s="186"/>
      <c r="E11" s="186"/>
      <c r="F11" s="187"/>
      <c r="G11" s="78"/>
      <c r="H11" s="78"/>
      <c r="I11" s="78"/>
      <c r="J11" s="78"/>
      <c r="K11" s="78"/>
    </row>
    <row r="12" spans="2:11" x14ac:dyDescent="0.55000000000000004">
      <c r="B12" s="196" t="s">
        <v>212</v>
      </c>
      <c r="C12" s="186"/>
      <c r="D12" s="186"/>
      <c r="E12" s="186"/>
      <c r="F12" s="187"/>
      <c r="G12" s="78"/>
      <c r="H12" s="78"/>
      <c r="I12" s="78"/>
      <c r="J12" s="78"/>
      <c r="K12" s="78"/>
    </row>
    <row r="13" spans="2:11" x14ac:dyDescent="0.55000000000000004">
      <c r="B13" s="196" t="s">
        <v>213</v>
      </c>
      <c r="C13" s="186"/>
      <c r="D13" s="186"/>
      <c r="E13" s="186"/>
      <c r="F13" s="187"/>
      <c r="G13" s="78"/>
      <c r="H13" s="78"/>
      <c r="I13" s="78"/>
      <c r="J13" s="78"/>
      <c r="K13" s="78"/>
    </row>
    <row r="14" spans="2:11" x14ac:dyDescent="0.55000000000000004">
      <c r="B14" s="196" t="s">
        <v>214</v>
      </c>
      <c r="C14" s="186"/>
      <c r="D14" s="186"/>
      <c r="E14" s="186"/>
      <c r="F14" s="187"/>
      <c r="G14" s="78"/>
      <c r="H14" s="78"/>
      <c r="I14" s="78"/>
      <c r="J14" s="78"/>
      <c r="K14" s="78"/>
    </row>
    <row r="15" spans="2:11" x14ac:dyDescent="0.55000000000000004">
      <c r="B15" s="209" t="s">
        <v>184</v>
      </c>
      <c r="C15" s="186"/>
      <c r="D15" s="186"/>
      <c r="E15" s="186"/>
      <c r="F15" s="187"/>
      <c r="G15" s="78"/>
      <c r="H15" s="78"/>
      <c r="I15" s="78"/>
      <c r="J15" s="78"/>
      <c r="K15" s="78"/>
    </row>
    <row r="16" spans="2:11" x14ac:dyDescent="0.55000000000000004">
      <c r="B16" s="209" t="s">
        <v>192</v>
      </c>
      <c r="C16" s="186"/>
      <c r="D16" s="186"/>
      <c r="E16" s="186"/>
      <c r="F16" s="187"/>
      <c r="G16" s="78"/>
      <c r="H16" s="78"/>
      <c r="I16" s="78"/>
      <c r="J16" s="78"/>
      <c r="K16" s="78"/>
    </row>
    <row r="17" spans="2:11" x14ac:dyDescent="0.55000000000000004">
      <c r="B17" s="209" t="s">
        <v>215</v>
      </c>
      <c r="C17" s="186"/>
      <c r="D17" s="186"/>
      <c r="E17" s="186"/>
      <c r="F17" s="187"/>
      <c r="G17" s="78"/>
      <c r="H17" s="78"/>
      <c r="I17" s="78"/>
      <c r="J17" s="78"/>
      <c r="K17" s="78"/>
    </row>
    <row r="18" spans="2:11" ht="14.7" thickBot="1" x14ac:dyDescent="0.6">
      <c r="B18" s="209" t="s">
        <v>215</v>
      </c>
      <c r="C18" s="186"/>
      <c r="D18" s="186"/>
      <c r="E18" s="186"/>
      <c r="F18" s="187"/>
      <c r="G18" s="78"/>
      <c r="H18" s="78"/>
      <c r="I18" s="78"/>
      <c r="J18" s="78"/>
      <c r="K18" s="78"/>
    </row>
    <row r="19" spans="2:11" ht="14.7" thickBot="1" x14ac:dyDescent="0.6">
      <c r="B19" s="91" t="s">
        <v>216</v>
      </c>
      <c r="C19" s="49">
        <f t="shared" ref="C19:K19" si="0">SUM(C10:C18)</f>
        <v>0</v>
      </c>
      <c r="D19" s="49">
        <f t="shared" si="0"/>
        <v>0</v>
      </c>
      <c r="E19" s="49">
        <f t="shared" si="0"/>
        <v>0</v>
      </c>
      <c r="F19" s="49">
        <f t="shared" si="0"/>
        <v>0</v>
      </c>
      <c r="G19" s="47">
        <f t="shared" si="0"/>
        <v>0</v>
      </c>
      <c r="H19" s="47">
        <f t="shared" si="0"/>
        <v>0</v>
      </c>
      <c r="I19" s="47">
        <f t="shared" si="0"/>
        <v>0</v>
      </c>
      <c r="J19" s="47">
        <f t="shared" si="0"/>
        <v>0</v>
      </c>
      <c r="K19" s="47">
        <f t="shared" si="0"/>
        <v>0</v>
      </c>
    </row>
    <row r="20" spans="2:11" ht="14.7" thickBot="1" x14ac:dyDescent="0.6">
      <c r="B20" s="54"/>
    </row>
    <row r="21" spans="2:11" ht="14.7" thickBot="1" x14ac:dyDescent="0.6">
      <c r="B21" s="86" t="s">
        <v>217</v>
      </c>
      <c r="C21" s="137" t="s">
        <v>182</v>
      </c>
      <c r="D21" s="137" t="s">
        <v>203</v>
      </c>
      <c r="E21" s="137" t="s">
        <v>204</v>
      </c>
      <c r="F21" s="137" t="s">
        <v>205</v>
      </c>
      <c r="G21" s="137" t="s">
        <v>206</v>
      </c>
      <c r="H21" s="137" t="s">
        <v>207</v>
      </c>
      <c r="I21" s="137" t="s">
        <v>208</v>
      </c>
      <c r="J21" s="137" t="s">
        <v>209</v>
      </c>
      <c r="K21" s="137" t="s">
        <v>210</v>
      </c>
    </row>
    <row r="22" spans="2:11" x14ac:dyDescent="0.55000000000000004">
      <c r="B22" s="83" t="s">
        <v>218</v>
      </c>
      <c r="C22" s="82"/>
      <c r="D22" s="82"/>
      <c r="E22" s="82"/>
      <c r="F22" s="82"/>
      <c r="G22" s="81"/>
      <c r="H22" s="81"/>
      <c r="I22" s="81"/>
      <c r="J22" s="81"/>
      <c r="K22" s="81"/>
    </row>
    <row r="23" spans="2:11" x14ac:dyDescent="0.55000000000000004">
      <c r="B23" s="87" t="s">
        <v>219</v>
      </c>
      <c r="C23" s="79"/>
      <c r="D23" s="79"/>
      <c r="E23" s="79"/>
      <c r="F23" s="78"/>
      <c r="G23" s="78"/>
      <c r="H23" s="78"/>
      <c r="I23" s="78"/>
      <c r="J23" s="78"/>
      <c r="K23" s="78"/>
    </row>
    <row r="24" spans="2:11" x14ac:dyDescent="0.55000000000000004">
      <c r="B24" s="210" t="s">
        <v>220</v>
      </c>
      <c r="C24" s="186"/>
      <c r="D24" s="186"/>
      <c r="E24" s="186"/>
      <c r="F24" s="187"/>
      <c r="G24" s="78"/>
      <c r="H24" s="78"/>
      <c r="I24" s="78"/>
      <c r="J24" s="78"/>
      <c r="K24" s="78"/>
    </row>
    <row r="25" spans="2:11" x14ac:dyDescent="0.55000000000000004">
      <c r="B25" s="210" t="s">
        <v>221</v>
      </c>
      <c r="C25" s="186"/>
      <c r="D25" s="186"/>
      <c r="E25" s="186"/>
      <c r="F25" s="187"/>
      <c r="G25" s="78"/>
      <c r="H25" s="78"/>
      <c r="I25" s="78"/>
      <c r="J25" s="78"/>
      <c r="K25" s="78"/>
    </row>
    <row r="26" spans="2:11" x14ac:dyDescent="0.55000000000000004">
      <c r="B26" s="209" t="s">
        <v>185</v>
      </c>
      <c r="C26" s="186"/>
      <c r="D26" s="186"/>
      <c r="E26" s="186"/>
      <c r="F26" s="187"/>
      <c r="G26" s="78"/>
      <c r="H26" s="78"/>
      <c r="I26" s="78"/>
      <c r="J26" s="78"/>
      <c r="K26" s="78"/>
    </row>
    <row r="27" spans="2:11" x14ac:dyDescent="0.55000000000000004">
      <c r="B27" s="209" t="s">
        <v>192</v>
      </c>
      <c r="C27" s="186"/>
      <c r="D27" s="186"/>
      <c r="E27" s="186"/>
      <c r="F27" s="187"/>
      <c r="G27" s="78"/>
      <c r="H27" s="78"/>
      <c r="I27" s="78"/>
      <c r="J27" s="78"/>
      <c r="K27" s="78"/>
    </row>
    <row r="28" spans="2:11" x14ac:dyDescent="0.55000000000000004">
      <c r="B28" s="209" t="s">
        <v>215</v>
      </c>
      <c r="C28" s="186"/>
      <c r="D28" s="186"/>
      <c r="E28" s="186"/>
      <c r="F28" s="187"/>
      <c r="G28" s="78"/>
      <c r="H28" s="78"/>
      <c r="I28" s="78"/>
      <c r="J28" s="78"/>
      <c r="K28" s="78"/>
    </row>
    <row r="29" spans="2:11" ht="14.7" thickBot="1" x14ac:dyDescent="0.6">
      <c r="B29" s="209" t="s">
        <v>215</v>
      </c>
      <c r="C29" s="211"/>
      <c r="D29" s="211"/>
      <c r="E29" s="211"/>
      <c r="F29" s="212"/>
      <c r="G29" s="75"/>
      <c r="H29" s="75"/>
      <c r="I29" s="75"/>
      <c r="J29" s="75"/>
      <c r="K29" s="75"/>
    </row>
    <row r="30" spans="2:11" ht="14.7" thickBot="1" x14ac:dyDescent="0.6">
      <c r="B30" s="55" t="s">
        <v>222</v>
      </c>
      <c r="C30" s="49">
        <f t="shared" ref="C30:K30" si="1">SUM(C22:C29)</f>
        <v>0</v>
      </c>
      <c r="D30" s="49">
        <f t="shared" si="1"/>
        <v>0</v>
      </c>
      <c r="E30" s="49">
        <f t="shared" si="1"/>
        <v>0</v>
      </c>
      <c r="F30" s="47">
        <f t="shared" si="1"/>
        <v>0</v>
      </c>
      <c r="G30" s="47">
        <f t="shared" si="1"/>
        <v>0</v>
      </c>
      <c r="H30" s="47">
        <f t="shared" si="1"/>
        <v>0</v>
      </c>
      <c r="I30" s="47">
        <f t="shared" si="1"/>
        <v>0</v>
      </c>
      <c r="J30" s="47">
        <f t="shared" si="1"/>
        <v>0</v>
      </c>
      <c r="K30" s="47">
        <f t="shared" si="1"/>
        <v>0</v>
      </c>
    </row>
    <row r="31" spans="2:11" ht="14.7" thickBot="1" x14ac:dyDescent="0.6">
      <c r="B31" s="54"/>
      <c r="C31" s="19"/>
      <c r="D31" s="19"/>
      <c r="E31" s="19"/>
      <c r="G31" s="53"/>
      <c r="H31" s="53"/>
      <c r="I31" s="53"/>
      <c r="J31" s="53"/>
      <c r="K31" s="53"/>
    </row>
    <row r="32" spans="2:11" ht="14.7" thickBot="1" x14ac:dyDescent="0.6">
      <c r="B32" s="51" t="s">
        <v>223</v>
      </c>
      <c r="C32" s="49">
        <f t="shared" ref="C32:K32" si="2">SUM(C19,C30)</f>
        <v>0</v>
      </c>
      <c r="D32" s="49">
        <f t="shared" si="2"/>
        <v>0</v>
      </c>
      <c r="E32" s="49">
        <f t="shared" si="2"/>
        <v>0</v>
      </c>
      <c r="F32" s="49">
        <f t="shared" si="2"/>
        <v>0</v>
      </c>
      <c r="G32" s="49">
        <f t="shared" si="2"/>
        <v>0</v>
      </c>
      <c r="H32" s="49">
        <f t="shared" si="2"/>
        <v>0</v>
      </c>
      <c r="I32" s="49">
        <f t="shared" si="2"/>
        <v>0</v>
      </c>
      <c r="J32" s="49">
        <f t="shared" si="2"/>
        <v>0</v>
      </c>
      <c r="K32" s="49">
        <f t="shared" si="2"/>
        <v>0</v>
      </c>
    </row>
    <row r="33" spans="2:11" ht="14.7" thickBot="1" x14ac:dyDescent="0.6">
      <c r="B33" s="51" t="s">
        <v>224</v>
      </c>
      <c r="C33" s="49"/>
      <c r="D33" s="49"/>
      <c r="E33" s="49"/>
      <c r="F33" s="49"/>
      <c r="G33" s="49"/>
      <c r="H33" s="49"/>
      <c r="I33" s="49"/>
      <c r="J33" s="49"/>
      <c r="K33" s="49"/>
    </row>
    <row r="34" spans="2:11" ht="14.7" thickBot="1" x14ac:dyDescent="0.6">
      <c r="B34" s="51" t="s">
        <v>225</v>
      </c>
      <c r="C34" s="49" t="e">
        <f t="shared" ref="C34:K34" si="3">C32/C33</f>
        <v>#DIV/0!</v>
      </c>
      <c r="D34" s="49" t="e">
        <f t="shared" si="3"/>
        <v>#DIV/0!</v>
      </c>
      <c r="E34" s="49" t="e">
        <f t="shared" si="3"/>
        <v>#DIV/0!</v>
      </c>
      <c r="F34" s="49" t="e">
        <f t="shared" si="3"/>
        <v>#DIV/0!</v>
      </c>
      <c r="G34" s="49" t="e">
        <f t="shared" si="3"/>
        <v>#DIV/0!</v>
      </c>
      <c r="H34" s="49" t="e">
        <f t="shared" si="3"/>
        <v>#DIV/0!</v>
      </c>
      <c r="I34" s="49" t="e">
        <f t="shared" si="3"/>
        <v>#DIV/0!</v>
      </c>
      <c r="J34" s="49" t="e">
        <f t="shared" si="3"/>
        <v>#DIV/0!</v>
      </c>
      <c r="K34" s="49" t="e">
        <f t="shared" si="3"/>
        <v>#DIV/0!</v>
      </c>
    </row>
    <row r="35" spans="2:11" ht="14.7" thickBot="1" x14ac:dyDescent="0.6"/>
    <row r="36" spans="2:11" ht="22.8" thickBot="1" x14ac:dyDescent="0.8">
      <c r="B36" s="171" t="s">
        <v>226</v>
      </c>
    </row>
    <row r="37" spans="2:11" ht="14.7" thickBot="1" x14ac:dyDescent="0.6">
      <c r="B37" s="559" t="s">
        <v>227</v>
      </c>
      <c r="C37" s="560"/>
      <c r="D37" s="560"/>
      <c r="E37" s="560"/>
      <c r="F37" s="560"/>
      <c r="G37" s="560"/>
      <c r="H37" s="560"/>
      <c r="I37" s="560"/>
      <c r="J37" s="560"/>
      <c r="K37" s="561"/>
    </row>
    <row r="38" spans="2:11" ht="24.9" thickBot="1" x14ac:dyDescent="0.6">
      <c r="B38" s="11" t="s">
        <v>228</v>
      </c>
      <c r="C38" s="137" t="s">
        <v>182</v>
      </c>
      <c r="D38" s="137" t="s">
        <v>203</v>
      </c>
      <c r="E38" s="137" t="s">
        <v>204</v>
      </c>
      <c r="F38" s="137" t="s">
        <v>205</v>
      </c>
      <c r="G38" s="137" t="s">
        <v>206</v>
      </c>
      <c r="H38" s="137" t="s">
        <v>207</v>
      </c>
      <c r="I38" s="137" t="s">
        <v>208</v>
      </c>
      <c r="J38" s="137" t="s">
        <v>209</v>
      </c>
      <c r="K38" s="137" t="s">
        <v>210</v>
      </c>
    </row>
    <row r="39" spans="2:11" x14ac:dyDescent="0.55000000000000004">
      <c r="B39" s="210" t="s">
        <v>229</v>
      </c>
      <c r="C39" s="186"/>
      <c r="D39" s="187"/>
      <c r="E39" s="186"/>
      <c r="F39" s="187"/>
      <c r="G39" s="79"/>
      <c r="H39" s="79"/>
      <c r="I39" s="79"/>
      <c r="J39" s="79"/>
      <c r="K39" s="79"/>
    </row>
    <row r="40" spans="2:11" x14ac:dyDescent="0.55000000000000004">
      <c r="B40" s="210" t="s">
        <v>230</v>
      </c>
      <c r="C40" s="186"/>
      <c r="D40" s="187"/>
      <c r="E40" s="186"/>
      <c r="F40" s="187"/>
      <c r="G40" s="79"/>
      <c r="H40" s="79"/>
      <c r="I40" s="79"/>
      <c r="J40" s="79"/>
      <c r="K40" s="79"/>
    </row>
    <row r="41" spans="2:11" x14ac:dyDescent="0.55000000000000004">
      <c r="B41" s="210" t="s">
        <v>192</v>
      </c>
      <c r="C41" s="186"/>
      <c r="D41" s="187"/>
      <c r="E41" s="186"/>
      <c r="F41" s="187"/>
      <c r="G41" s="79"/>
      <c r="H41" s="79"/>
      <c r="I41" s="79"/>
      <c r="J41" s="79"/>
      <c r="K41" s="79"/>
    </row>
    <row r="42" spans="2:11" ht="14.7" thickBot="1" x14ac:dyDescent="0.6">
      <c r="B42" s="210" t="s">
        <v>215</v>
      </c>
      <c r="C42" s="186"/>
      <c r="D42" s="187"/>
      <c r="E42" s="186"/>
      <c r="F42" s="187"/>
      <c r="G42" s="79"/>
      <c r="H42" s="79"/>
      <c r="I42" s="79"/>
      <c r="J42" s="79"/>
      <c r="K42" s="79"/>
    </row>
    <row r="43" spans="2:11" ht="14.7" thickBot="1" x14ac:dyDescent="0.6">
      <c r="B43" s="56" t="s">
        <v>231</v>
      </c>
      <c r="C43" s="85">
        <f t="shared" ref="C43:K43" si="4">C39+C40+C41+C42</f>
        <v>0</v>
      </c>
      <c r="D43" s="213">
        <f t="shared" si="4"/>
        <v>0</v>
      </c>
      <c r="E43" s="85">
        <f t="shared" si="4"/>
        <v>0</v>
      </c>
      <c r="F43" s="213">
        <f t="shared" si="4"/>
        <v>0</v>
      </c>
      <c r="G43" s="85">
        <f t="shared" si="4"/>
        <v>0</v>
      </c>
      <c r="H43" s="85">
        <f t="shared" si="4"/>
        <v>0</v>
      </c>
      <c r="I43" s="85">
        <f t="shared" si="4"/>
        <v>0</v>
      </c>
      <c r="J43" s="85">
        <f t="shared" si="4"/>
        <v>0</v>
      </c>
      <c r="K43" s="85">
        <f t="shared" si="4"/>
        <v>0</v>
      </c>
    </row>
    <row r="44" spans="2:11" ht="14.7" thickBot="1" x14ac:dyDescent="0.6">
      <c r="B44" s="88"/>
      <c r="C44" s="73"/>
      <c r="D44" s="90"/>
      <c r="E44" s="73"/>
      <c r="F44" s="90"/>
    </row>
    <row r="45" spans="2:11" ht="33" customHeight="1" thickBot="1" x14ac:dyDescent="0.6">
      <c r="B45" s="89" t="s">
        <v>232</v>
      </c>
      <c r="C45" s="137" t="s">
        <v>182</v>
      </c>
      <c r="D45" s="137" t="s">
        <v>203</v>
      </c>
      <c r="E45" s="137" t="s">
        <v>204</v>
      </c>
      <c r="F45" s="137" t="s">
        <v>205</v>
      </c>
      <c r="G45" s="137" t="s">
        <v>206</v>
      </c>
      <c r="H45" s="137" t="s">
        <v>207</v>
      </c>
      <c r="I45" s="137" t="s">
        <v>208</v>
      </c>
      <c r="J45" s="137" t="s">
        <v>209</v>
      </c>
      <c r="K45" s="137" t="s">
        <v>210</v>
      </c>
    </row>
    <row r="46" spans="2:11" x14ac:dyDescent="0.55000000000000004">
      <c r="B46" s="87" t="s">
        <v>233</v>
      </c>
      <c r="C46" s="79"/>
      <c r="D46" s="78"/>
      <c r="E46" s="79"/>
      <c r="F46" s="78"/>
      <c r="G46" s="78"/>
      <c r="H46" s="78"/>
      <c r="I46" s="78"/>
      <c r="J46" s="78"/>
      <c r="K46" s="78"/>
    </row>
    <row r="47" spans="2:11" x14ac:dyDescent="0.55000000000000004">
      <c r="B47" s="87" t="s">
        <v>234</v>
      </c>
      <c r="C47" s="186"/>
      <c r="D47" s="78"/>
      <c r="E47" s="186"/>
      <c r="F47" s="187"/>
      <c r="G47" s="78"/>
      <c r="H47" s="78"/>
      <c r="I47" s="78"/>
      <c r="J47" s="78"/>
      <c r="K47" s="78"/>
    </row>
    <row r="48" spans="2:11" x14ac:dyDescent="0.55000000000000004">
      <c r="B48" s="209" t="s">
        <v>192</v>
      </c>
      <c r="C48" s="186"/>
      <c r="D48" s="78"/>
      <c r="E48" s="186"/>
      <c r="F48" s="187"/>
      <c r="G48" s="78"/>
      <c r="H48" s="78"/>
      <c r="I48" s="78"/>
      <c r="J48" s="78"/>
      <c r="K48" s="78"/>
    </row>
    <row r="49" spans="2:11" ht="14.7" thickBot="1" x14ac:dyDescent="0.6">
      <c r="B49" s="87" t="s">
        <v>215</v>
      </c>
      <c r="C49" s="186"/>
      <c r="D49" s="78"/>
      <c r="E49" s="186"/>
      <c r="F49" s="187"/>
      <c r="G49" s="78"/>
      <c r="H49" s="78"/>
      <c r="I49" s="78"/>
      <c r="J49" s="78"/>
      <c r="K49" s="78"/>
    </row>
    <row r="50" spans="2:11" ht="14.7" thickBot="1" x14ac:dyDescent="0.6">
      <c r="B50" s="86" t="s">
        <v>235</v>
      </c>
      <c r="C50" s="85">
        <f t="shared" ref="C50:K50" si="5">C46+C47+C48+C49</f>
        <v>0</v>
      </c>
      <c r="D50" s="85">
        <f t="shared" si="5"/>
        <v>0</v>
      </c>
      <c r="E50" s="85">
        <f t="shared" si="5"/>
        <v>0</v>
      </c>
      <c r="F50" s="85">
        <f t="shared" si="5"/>
        <v>0</v>
      </c>
      <c r="G50" s="85">
        <f t="shared" si="5"/>
        <v>0</v>
      </c>
      <c r="H50" s="85">
        <f t="shared" si="5"/>
        <v>0</v>
      </c>
      <c r="I50" s="85">
        <f t="shared" si="5"/>
        <v>0</v>
      </c>
      <c r="J50" s="85">
        <f t="shared" si="5"/>
        <v>0</v>
      </c>
      <c r="K50" s="85">
        <f t="shared" si="5"/>
        <v>0</v>
      </c>
    </row>
    <row r="51" spans="2:11" ht="14.7" thickBot="1" x14ac:dyDescent="0.6"/>
    <row r="52" spans="2:11" ht="14.7" thickBot="1" x14ac:dyDescent="0.6">
      <c r="B52" s="84" t="s">
        <v>236</v>
      </c>
      <c r="C52" s="137" t="s">
        <v>182</v>
      </c>
      <c r="D52" s="137" t="s">
        <v>203</v>
      </c>
      <c r="E52" s="137" t="s">
        <v>204</v>
      </c>
      <c r="F52" s="137" t="s">
        <v>205</v>
      </c>
      <c r="G52" s="137" t="s">
        <v>206</v>
      </c>
      <c r="H52" s="137" t="s">
        <v>207</v>
      </c>
      <c r="I52" s="137" t="s">
        <v>208</v>
      </c>
      <c r="J52" s="137" t="s">
        <v>209</v>
      </c>
      <c r="K52" s="137" t="s">
        <v>210</v>
      </c>
    </row>
    <row r="53" spans="2:11" x14ac:dyDescent="0.55000000000000004">
      <c r="B53" s="83" t="s">
        <v>237</v>
      </c>
      <c r="C53" s="82"/>
      <c r="D53" s="82"/>
      <c r="E53" s="82"/>
      <c r="F53" s="82"/>
      <c r="G53" s="81"/>
      <c r="H53" s="81"/>
      <c r="I53" s="81"/>
      <c r="J53" s="81"/>
      <c r="K53" s="81"/>
    </row>
    <row r="54" spans="2:11" x14ac:dyDescent="0.55000000000000004">
      <c r="B54" s="80" t="s">
        <v>238</v>
      </c>
      <c r="C54" s="79"/>
      <c r="D54" s="79"/>
      <c r="E54" s="79"/>
      <c r="F54" s="78"/>
      <c r="G54" s="78"/>
      <c r="H54" s="78"/>
      <c r="I54" s="78"/>
      <c r="J54" s="78"/>
      <c r="K54" s="78"/>
    </row>
    <row r="55" spans="2:11" x14ac:dyDescent="0.55000000000000004">
      <c r="B55" s="80" t="s">
        <v>192</v>
      </c>
      <c r="C55" s="79"/>
      <c r="D55" s="79"/>
      <c r="E55" s="79"/>
      <c r="F55" s="78"/>
      <c r="G55" s="78"/>
      <c r="H55" s="78"/>
      <c r="I55" s="78"/>
      <c r="J55" s="78"/>
      <c r="K55" s="78"/>
    </row>
    <row r="56" spans="2:11" x14ac:dyDescent="0.55000000000000004">
      <c r="B56" s="80" t="s">
        <v>215</v>
      </c>
      <c r="C56" s="79"/>
      <c r="D56" s="79"/>
      <c r="E56" s="79"/>
      <c r="F56" s="78"/>
      <c r="G56" s="78"/>
      <c r="H56" s="78"/>
      <c r="I56" s="78"/>
      <c r="J56" s="78"/>
      <c r="K56" s="78"/>
    </row>
    <row r="57" spans="2:11" ht="14.7" thickBot="1" x14ac:dyDescent="0.6">
      <c r="B57" s="77" t="s">
        <v>215</v>
      </c>
      <c r="C57" s="76"/>
      <c r="D57" s="76"/>
      <c r="E57" s="76"/>
      <c r="F57" s="75"/>
      <c r="G57" s="75"/>
      <c r="H57" s="75"/>
      <c r="I57" s="75"/>
      <c r="J57" s="75"/>
      <c r="K57" s="75"/>
    </row>
    <row r="58" spans="2:11" ht="14.7" thickBot="1" x14ac:dyDescent="0.6">
      <c r="B58" s="74" t="s">
        <v>239</v>
      </c>
      <c r="C58" s="52">
        <f t="shared" ref="C58:K58" si="6">SUM(C53:C57)</f>
        <v>0</v>
      </c>
      <c r="D58" s="52">
        <f t="shared" si="6"/>
        <v>0</v>
      </c>
      <c r="E58" s="52">
        <f t="shared" si="6"/>
        <v>0</v>
      </c>
      <c r="F58" s="52">
        <f t="shared" si="6"/>
        <v>0</v>
      </c>
      <c r="G58" s="52">
        <f t="shared" si="6"/>
        <v>0</v>
      </c>
      <c r="H58" s="52">
        <f t="shared" si="6"/>
        <v>0</v>
      </c>
      <c r="I58" s="52">
        <f t="shared" si="6"/>
        <v>0</v>
      </c>
      <c r="J58" s="52">
        <f t="shared" si="6"/>
        <v>0</v>
      </c>
      <c r="K58" s="52">
        <f t="shared" si="6"/>
        <v>0</v>
      </c>
    </row>
    <row r="59" spans="2:11" ht="14.7" thickBot="1" x14ac:dyDescent="0.6">
      <c r="B59" s="72" t="s">
        <v>240</v>
      </c>
      <c r="C59" s="49"/>
      <c r="D59" s="49"/>
      <c r="E59" s="49"/>
      <c r="F59" s="49"/>
      <c r="G59" s="49"/>
      <c r="H59" s="49"/>
      <c r="I59" s="49"/>
      <c r="J59" s="49"/>
      <c r="K59" s="49"/>
    </row>
    <row r="60" spans="2:11" ht="14.7" thickBot="1" x14ac:dyDescent="0.6">
      <c r="B60" s="72" t="s">
        <v>241</v>
      </c>
      <c r="C60" s="49" t="e">
        <f t="shared" ref="C60:K60" si="7">(C58+C50+C43)/C59</f>
        <v>#DIV/0!</v>
      </c>
      <c r="D60" s="49" t="e">
        <f t="shared" si="7"/>
        <v>#DIV/0!</v>
      </c>
      <c r="E60" s="49" t="e">
        <f t="shared" si="7"/>
        <v>#DIV/0!</v>
      </c>
      <c r="F60" s="49" t="e">
        <f t="shared" si="7"/>
        <v>#DIV/0!</v>
      </c>
      <c r="G60" s="49" t="e">
        <f t="shared" si="7"/>
        <v>#DIV/0!</v>
      </c>
      <c r="H60" s="49" t="e">
        <f t="shared" si="7"/>
        <v>#DIV/0!</v>
      </c>
      <c r="I60" s="49" t="e">
        <f t="shared" si="7"/>
        <v>#DIV/0!</v>
      </c>
      <c r="J60" s="49" t="e">
        <f t="shared" si="7"/>
        <v>#DIV/0!</v>
      </c>
      <c r="K60" s="49" t="e">
        <f t="shared" si="7"/>
        <v>#DIV/0!</v>
      </c>
    </row>
    <row r="61" spans="2:11" ht="14.7" thickBot="1" x14ac:dyDescent="0.6"/>
    <row r="62" spans="2:11" ht="14.7" thickBot="1" x14ac:dyDescent="0.6">
      <c r="B62" s="50" t="s">
        <v>244</v>
      </c>
      <c r="C62" s="49">
        <f>SUM(C58,C43,C50,C32)</f>
        <v>0</v>
      </c>
      <c r="D62" s="47">
        <f>SUM(D58,D43,D50, D32)</f>
        <v>0</v>
      </c>
      <c r="E62" s="49">
        <f t="shared" ref="E62:K62" si="8">SUM(E50, E58,E43,E32)</f>
        <v>0</v>
      </c>
      <c r="F62" s="47">
        <f t="shared" si="8"/>
        <v>0</v>
      </c>
      <c r="G62" s="47">
        <f t="shared" si="8"/>
        <v>0</v>
      </c>
      <c r="H62" s="47">
        <f t="shared" si="8"/>
        <v>0</v>
      </c>
      <c r="I62" s="47">
        <f t="shared" si="8"/>
        <v>0</v>
      </c>
      <c r="J62" s="47">
        <f t="shared" si="8"/>
        <v>0</v>
      </c>
      <c r="K62" s="47">
        <f t="shared" si="8"/>
        <v>0</v>
      </c>
    </row>
    <row r="63" spans="2:11" ht="14.7" thickBot="1" x14ac:dyDescent="0.6"/>
    <row r="64" spans="2:11" ht="14.7" thickBot="1" x14ac:dyDescent="0.6">
      <c r="B64" s="48" t="s">
        <v>242</v>
      </c>
      <c r="C64" s="47" t="e">
        <f t="shared" ref="C64:K64" si="9">SUM(C60,C43,C50,C34)</f>
        <v>#DIV/0!</v>
      </c>
      <c r="D64" s="47" t="e">
        <f t="shared" si="9"/>
        <v>#DIV/0!</v>
      </c>
      <c r="E64" s="47" t="e">
        <f t="shared" si="9"/>
        <v>#DIV/0!</v>
      </c>
      <c r="F64" s="47" t="e">
        <f t="shared" si="9"/>
        <v>#DIV/0!</v>
      </c>
      <c r="G64" s="47" t="e">
        <f t="shared" si="9"/>
        <v>#DIV/0!</v>
      </c>
      <c r="H64" s="47" t="e">
        <f t="shared" si="9"/>
        <v>#DIV/0!</v>
      </c>
      <c r="I64" s="47" t="e">
        <f t="shared" si="9"/>
        <v>#DIV/0!</v>
      </c>
      <c r="J64" s="47" t="e">
        <f t="shared" si="9"/>
        <v>#DIV/0!</v>
      </c>
      <c r="K64" s="47" t="e">
        <f t="shared" si="9"/>
        <v>#DIV/0!</v>
      </c>
    </row>
  </sheetData>
  <mergeCells count="7">
    <mergeCell ref="B37:K37"/>
    <mergeCell ref="I4:J5"/>
    <mergeCell ref="B2:G3"/>
    <mergeCell ref="I2:J3"/>
    <mergeCell ref="C4:G4"/>
    <mergeCell ref="C5:G5"/>
    <mergeCell ref="B8:K8"/>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9"/>
  <sheetViews>
    <sheetView tabSelected="1" topLeftCell="O79" zoomScale="125" zoomScaleNormal="125" zoomScalePageLayoutView="125" workbookViewId="0">
      <selection activeCell="A34" sqref="A34:XFD156"/>
    </sheetView>
  </sheetViews>
  <sheetFormatPr defaultColWidth="8.83984375" defaultRowHeight="14.4" x14ac:dyDescent="0.55000000000000004"/>
  <cols>
    <col min="2" max="2" width="16.68359375" customWidth="1"/>
    <col min="3" max="3" width="21.68359375" customWidth="1"/>
    <col min="4" max="4" width="43.578125" bestFit="1" customWidth="1"/>
    <col min="6" max="7" width="15.41796875" bestFit="1" customWidth="1"/>
    <col min="8" max="8" width="19.41796875" bestFit="1" customWidth="1"/>
    <col min="13" max="13" width="17.83984375" bestFit="1" customWidth="1"/>
    <col min="14" max="14" width="11.26171875" bestFit="1" customWidth="1"/>
    <col min="15" max="15" width="13.68359375" bestFit="1" customWidth="1"/>
    <col min="16" max="16" width="9.41796875" bestFit="1" customWidth="1"/>
    <col min="17" max="17" width="11.15625" bestFit="1" customWidth="1"/>
  </cols>
  <sheetData>
    <row r="1" spans="1:23" ht="14.7" thickBot="1" x14ac:dyDescent="0.6">
      <c r="A1" s="4"/>
      <c r="B1" s="4"/>
      <c r="C1" s="4"/>
      <c r="D1" s="4"/>
      <c r="E1" s="4"/>
      <c r="F1" s="4"/>
      <c r="G1" s="4"/>
      <c r="H1" s="4"/>
      <c r="I1" s="4"/>
      <c r="J1" s="4"/>
      <c r="K1" s="4"/>
      <c r="L1" s="4"/>
      <c r="M1" s="4"/>
      <c r="N1" s="4"/>
      <c r="O1" s="4"/>
      <c r="P1" s="4"/>
      <c r="Q1" s="4"/>
      <c r="R1" s="4"/>
      <c r="S1" s="4"/>
      <c r="T1" s="4"/>
      <c r="U1" s="4"/>
      <c r="V1" s="4"/>
      <c r="W1" s="4"/>
    </row>
    <row r="2" spans="1:23" ht="15" customHeight="1" x14ac:dyDescent="0.55000000000000004">
      <c r="A2" s="4"/>
      <c r="B2" s="562" t="s">
        <v>399</v>
      </c>
      <c r="C2" s="563"/>
      <c r="D2" s="563"/>
      <c r="E2" s="563"/>
      <c r="F2" s="564"/>
      <c r="H2" s="4"/>
      <c r="I2" s="4"/>
      <c r="J2" s="4"/>
      <c r="K2" s="4"/>
      <c r="L2" s="4"/>
      <c r="M2" s="4"/>
      <c r="N2" s="4"/>
      <c r="O2" s="4"/>
      <c r="P2" s="4"/>
      <c r="Q2" s="4"/>
      <c r="R2" s="4"/>
      <c r="S2" s="4"/>
      <c r="T2" s="4"/>
      <c r="U2" s="4"/>
      <c r="V2" s="4"/>
      <c r="W2" s="4"/>
    </row>
    <row r="3" spans="1:23" ht="21.75" customHeight="1" thickBot="1" x14ac:dyDescent="0.6">
      <c r="A3" s="4"/>
      <c r="B3" s="565"/>
      <c r="C3" s="566"/>
      <c r="D3" s="566"/>
      <c r="E3" s="566"/>
      <c r="F3" s="567"/>
      <c r="H3" s="4"/>
      <c r="I3" s="4"/>
      <c r="J3" s="4"/>
      <c r="K3" s="4"/>
      <c r="L3" s="4"/>
      <c r="M3" s="4"/>
      <c r="N3" s="4"/>
      <c r="O3" s="4"/>
      <c r="P3" s="4"/>
      <c r="Q3" s="4"/>
      <c r="R3" s="4"/>
      <c r="S3" s="4"/>
      <c r="T3" s="4"/>
      <c r="U3" s="4"/>
      <c r="V3" s="4"/>
      <c r="W3" s="4"/>
    </row>
    <row r="4" spans="1:23" ht="30.3" thickBot="1" x14ac:dyDescent="0.6">
      <c r="A4" s="4"/>
      <c r="B4" s="308" t="s">
        <v>383</v>
      </c>
      <c r="C4" s="492" t="s">
        <v>582</v>
      </c>
      <c r="D4" s="493"/>
      <c r="E4" s="493"/>
      <c r="F4" s="494"/>
      <c r="H4" s="8"/>
      <c r="I4" s="4"/>
      <c r="J4" s="4"/>
      <c r="K4" s="4"/>
      <c r="L4" s="4"/>
      <c r="M4" s="4"/>
      <c r="N4" s="4"/>
      <c r="O4" s="4"/>
      <c r="P4" s="4"/>
      <c r="Q4" s="4"/>
      <c r="R4" s="4"/>
      <c r="S4" s="4"/>
      <c r="T4" s="4"/>
      <c r="U4" s="4"/>
      <c r="V4" s="4"/>
      <c r="W4" s="4"/>
    </row>
    <row r="5" spans="1:23" ht="30.3" thickBot="1" x14ac:dyDescent="0.6">
      <c r="A5" s="4"/>
      <c r="B5" s="267" t="s">
        <v>400</v>
      </c>
      <c r="C5" s="492" t="s">
        <v>664</v>
      </c>
      <c r="D5" s="493"/>
      <c r="E5" s="493"/>
      <c r="F5" s="494"/>
      <c r="H5" s="8"/>
      <c r="I5" s="4" t="s">
        <v>401</v>
      </c>
      <c r="J5" s="4"/>
      <c r="K5" s="4"/>
      <c r="L5" s="4"/>
      <c r="M5" s="4"/>
      <c r="N5" s="4"/>
      <c r="O5" s="4"/>
      <c r="P5" s="4"/>
      <c r="Q5" s="4"/>
      <c r="R5" s="4"/>
      <c r="S5" s="4"/>
      <c r="T5" s="4"/>
      <c r="U5" s="4"/>
      <c r="V5" s="4"/>
      <c r="W5" s="4"/>
    </row>
    <row r="6" spans="1:23" ht="14.7" thickBot="1" x14ac:dyDescent="0.6">
      <c r="A6" s="4"/>
      <c r="B6" s="4"/>
      <c r="C6" s="38"/>
      <c r="D6" s="8"/>
      <c r="E6" s="8"/>
      <c r="F6" s="8"/>
      <c r="G6" s="8"/>
      <c r="H6" s="8"/>
      <c r="I6" s="4"/>
      <c r="J6" s="4"/>
      <c r="K6" s="4"/>
      <c r="L6" s="4"/>
      <c r="M6" s="4"/>
      <c r="N6" s="4"/>
      <c r="O6" s="4"/>
      <c r="P6" s="4"/>
      <c r="Q6" s="4"/>
      <c r="R6" s="4"/>
      <c r="S6" s="4"/>
      <c r="T6" s="4"/>
      <c r="U6" s="4"/>
      <c r="V6" s="4"/>
      <c r="W6" s="4"/>
    </row>
    <row r="7" spans="1:23" ht="29.1" customHeight="1" thickBot="1" x14ac:dyDescent="0.6">
      <c r="A7" s="191"/>
      <c r="B7" s="586" t="s">
        <v>557</v>
      </c>
      <c r="C7" s="587"/>
      <c r="D7" s="587"/>
      <c r="E7" s="587"/>
      <c r="F7" s="587"/>
      <c r="G7" s="587"/>
      <c r="H7" s="588"/>
      <c r="I7" s="583" t="s">
        <v>577</v>
      </c>
      <c r="J7" s="584"/>
      <c r="K7" s="584"/>
      <c r="L7" s="585"/>
      <c r="M7" s="580" t="s">
        <v>558</v>
      </c>
      <c r="N7" s="581"/>
      <c r="O7" s="581"/>
      <c r="P7" s="581"/>
      <c r="Q7" s="581"/>
      <c r="R7" s="581"/>
      <c r="S7" s="581"/>
      <c r="T7" s="581"/>
      <c r="U7" s="581"/>
      <c r="V7" s="582"/>
      <c r="W7" s="191"/>
    </row>
    <row r="8" spans="1:23" ht="98.7" thickBot="1" x14ac:dyDescent="0.6">
      <c r="A8" s="214" t="s">
        <v>198</v>
      </c>
      <c r="B8" s="306" t="s">
        <v>559</v>
      </c>
      <c r="C8" s="306" t="s">
        <v>560</v>
      </c>
      <c r="D8" s="307" t="s">
        <v>561</v>
      </c>
      <c r="E8" s="306" t="s">
        <v>562</v>
      </c>
      <c r="F8" s="306" t="s">
        <v>563</v>
      </c>
      <c r="G8" s="306" t="s">
        <v>564</v>
      </c>
      <c r="H8" s="309" t="s">
        <v>565</v>
      </c>
      <c r="I8" s="309" t="s">
        <v>566</v>
      </c>
      <c r="J8" s="309" t="s">
        <v>567</v>
      </c>
      <c r="K8" s="309" t="s">
        <v>568</v>
      </c>
      <c r="L8" s="309" t="s">
        <v>569</v>
      </c>
      <c r="M8" s="268" t="s">
        <v>570</v>
      </c>
      <c r="N8" s="93" t="s">
        <v>571</v>
      </c>
      <c r="O8" s="269" t="s">
        <v>453</v>
      </c>
      <c r="P8" s="215" t="s">
        <v>572</v>
      </c>
      <c r="Q8" s="215" t="s">
        <v>634</v>
      </c>
      <c r="R8" s="215" t="s">
        <v>369</v>
      </c>
      <c r="S8" s="215" t="s">
        <v>573</v>
      </c>
      <c r="T8" s="270" t="s">
        <v>574</v>
      </c>
      <c r="U8" s="215" t="s">
        <v>575</v>
      </c>
      <c r="V8" s="215" t="s">
        <v>576</v>
      </c>
      <c r="W8" s="191"/>
    </row>
    <row r="9" spans="1:23" s="358" customFormat="1" ht="12.9" x14ac:dyDescent="0.5">
      <c r="A9" s="310"/>
      <c r="B9" s="311" t="s">
        <v>692</v>
      </c>
      <c r="C9" s="397" t="s">
        <v>692</v>
      </c>
      <c r="D9" s="397" t="s">
        <v>692</v>
      </c>
      <c r="E9" s="397" t="s">
        <v>692</v>
      </c>
      <c r="F9" s="397" t="s">
        <v>692</v>
      </c>
      <c r="G9" s="397" t="s">
        <v>692</v>
      </c>
      <c r="H9" s="397" t="s">
        <v>692</v>
      </c>
      <c r="I9" s="397" t="s">
        <v>692</v>
      </c>
      <c r="J9" s="397" t="s">
        <v>692</v>
      </c>
      <c r="K9" s="397" t="s">
        <v>692</v>
      </c>
      <c r="L9" s="397" t="s">
        <v>692</v>
      </c>
      <c r="M9" s="397" t="s">
        <v>692</v>
      </c>
      <c r="N9" s="397" t="s">
        <v>692</v>
      </c>
      <c r="O9" s="397" t="s">
        <v>692</v>
      </c>
      <c r="P9" s="397" t="s">
        <v>692</v>
      </c>
      <c r="Q9" s="397" t="s">
        <v>692</v>
      </c>
      <c r="R9" s="397" t="s">
        <v>692</v>
      </c>
      <c r="S9" s="397" t="s">
        <v>692</v>
      </c>
      <c r="T9" s="397" t="s">
        <v>692</v>
      </c>
      <c r="U9" s="397" t="s">
        <v>692</v>
      </c>
      <c r="V9" s="397" t="s">
        <v>692</v>
      </c>
      <c r="W9" s="191"/>
    </row>
  </sheetData>
  <mergeCells count="6">
    <mergeCell ref="M7:V7"/>
    <mergeCell ref="I7:L7"/>
    <mergeCell ref="B7:H7"/>
    <mergeCell ref="B2:F3"/>
    <mergeCell ref="C4:F4"/>
    <mergeCell ref="C5:F5"/>
  </mergeCells>
  <pageMargins left="0.7" right="0.7" top="0.75" bottom="0.75" header="0.3" footer="0.3"/>
  <pageSetup paperSize="9" orientation="portrait"/>
  <tableParts count="1">
    <tablePart r:id="rId1"/>
  </tableParts>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6"/>
  <sheetViews>
    <sheetView topLeftCell="A8" zoomScale="70" zoomScaleNormal="70" zoomScalePageLayoutView="70" workbookViewId="0">
      <selection activeCell="A17" sqref="A17:XFD32"/>
    </sheetView>
  </sheetViews>
  <sheetFormatPr defaultColWidth="8.68359375" defaultRowHeight="13.8" x14ac:dyDescent="0.45"/>
  <cols>
    <col min="1" max="1" width="4.26171875" style="4" customWidth="1"/>
    <col min="2" max="2" width="33.15625" style="4" customWidth="1"/>
    <col min="3" max="3" width="20.83984375" style="4" customWidth="1"/>
    <col min="4" max="4" width="22" style="4" customWidth="1"/>
    <col min="5" max="6" width="22.41796875" style="4" customWidth="1"/>
    <col min="7" max="7" width="33.41796875" style="4" customWidth="1"/>
    <col min="8" max="8" width="14.26171875" style="4" customWidth="1"/>
    <col min="9" max="9" width="25.68359375" style="4" customWidth="1"/>
    <col min="10" max="10" width="14.26171875" style="4" customWidth="1"/>
    <col min="11" max="11" width="21.41796875" style="4" customWidth="1"/>
    <col min="12" max="12" width="17.26171875" style="4" customWidth="1"/>
    <col min="13" max="13" width="51.68359375" style="4" customWidth="1"/>
    <col min="14" max="22" width="17.26171875" style="4" customWidth="1"/>
    <col min="23" max="16384" width="8.68359375" style="4"/>
  </cols>
  <sheetData>
    <row r="1" spans="1:11" ht="14.1" thickBot="1" x14ac:dyDescent="0.5"/>
    <row r="2" spans="1:11" ht="15" customHeight="1" x14ac:dyDescent="0.45">
      <c r="B2" s="443" t="s">
        <v>26</v>
      </c>
      <c r="C2" s="444"/>
      <c r="D2" s="444"/>
      <c r="E2" s="445"/>
    </row>
    <row r="3" spans="1:11" ht="15.75" customHeight="1" thickBot="1" x14ac:dyDescent="0.5">
      <c r="B3" s="446"/>
      <c r="C3" s="447"/>
      <c r="D3" s="447"/>
      <c r="E3" s="448"/>
    </row>
    <row r="4" spans="1:11" ht="20.100000000000001" thickBot="1" x14ac:dyDescent="0.5">
      <c r="B4" s="1" t="s">
        <v>40</v>
      </c>
      <c r="C4" s="430" t="str">
        <f>Guidance!C3:F3</f>
        <v>TS0002</v>
      </c>
      <c r="D4" s="431"/>
      <c r="E4" s="432"/>
    </row>
    <row r="5" spans="1:11" ht="20.100000000000001" thickBot="1" x14ac:dyDescent="0.5">
      <c r="B5" s="2" t="s">
        <v>42</v>
      </c>
      <c r="C5" s="430" t="str">
        <f>Guidance!C4:F4</f>
        <v>Özpekler İnşaat Dayanıklı Tüketim Malları Su Ürünleri Sanayi Ticaret Ltd. Şti.</v>
      </c>
      <c r="D5" s="431"/>
      <c r="E5" s="432"/>
    </row>
    <row r="6" spans="1:11" ht="20.100000000000001" thickBot="1" x14ac:dyDescent="0.5">
      <c r="B6" s="67"/>
      <c r="C6" s="18"/>
      <c r="D6" s="18"/>
      <c r="E6" s="18"/>
    </row>
    <row r="7" spans="1:11" ht="15.75" customHeight="1" thickBot="1" x14ac:dyDescent="0.5">
      <c r="B7" s="589" t="s">
        <v>245</v>
      </c>
      <c r="C7" s="590"/>
      <c r="D7" s="590"/>
      <c r="E7" s="590"/>
      <c r="F7" s="591"/>
    </row>
    <row r="8" spans="1:11" s="46" customFormat="1" ht="41.5" customHeight="1" x14ac:dyDescent="0.55000000000000004">
      <c r="A8" s="45" t="s">
        <v>198</v>
      </c>
      <c r="B8" s="45" t="s">
        <v>246</v>
      </c>
      <c r="C8" s="45" t="s">
        <v>247</v>
      </c>
      <c r="D8" s="97" t="s">
        <v>248</v>
      </c>
      <c r="E8" s="45" t="s">
        <v>249</v>
      </c>
      <c r="F8" s="45" t="s">
        <v>250</v>
      </c>
    </row>
    <row r="9" spans="1:11" s="16" customFormat="1" x14ac:dyDescent="0.4">
      <c r="A9" s="44">
        <v>1</v>
      </c>
      <c r="B9" s="399" t="s">
        <v>692</v>
      </c>
      <c r="C9" s="399" t="s">
        <v>692</v>
      </c>
      <c r="D9" s="399" t="s">
        <v>692</v>
      </c>
      <c r="E9" s="399" t="s">
        <v>692</v>
      </c>
      <c r="F9" s="399" t="s">
        <v>692</v>
      </c>
    </row>
    <row r="11" spans="1:11" x14ac:dyDescent="0.45">
      <c r="B11" s="6"/>
      <c r="C11" s="6"/>
      <c r="D11" s="6"/>
      <c r="E11" s="6"/>
      <c r="F11" s="6"/>
      <c r="G11" s="6"/>
      <c r="H11" s="6"/>
      <c r="I11" s="6"/>
      <c r="J11" s="6"/>
      <c r="K11" s="6"/>
    </row>
    <row r="13" spans="1:11" ht="14.1" thickBot="1" x14ac:dyDescent="0.5"/>
    <row r="14" spans="1:11" ht="15.75" customHeight="1" thickBot="1" x14ac:dyDescent="0.5">
      <c r="B14" s="589" t="s">
        <v>251</v>
      </c>
      <c r="C14" s="590"/>
      <c r="D14" s="590"/>
      <c r="E14" s="590"/>
      <c r="F14" s="591"/>
      <c r="G14" s="589"/>
      <c r="H14" s="590"/>
      <c r="I14" s="590"/>
      <c r="J14" s="590"/>
      <c r="K14" s="591"/>
    </row>
    <row r="15" spans="1:11" s="46" customFormat="1" ht="41.5" customHeight="1" x14ac:dyDescent="0.55000000000000004">
      <c r="A15" s="45" t="s">
        <v>198</v>
      </c>
      <c r="B15" s="45" t="s">
        <v>252</v>
      </c>
      <c r="C15" s="45" t="s">
        <v>253</v>
      </c>
      <c r="D15" s="97" t="s">
        <v>254</v>
      </c>
      <c r="E15" s="279" t="s">
        <v>426</v>
      </c>
      <c r="F15" s="280" t="s">
        <v>427</v>
      </c>
      <c r="G15" s="280" t="s">
        <v>425</v>
      </c>
      <c r="H15" s="280" t="s">
        <v>428</v>
      </c>
      <c r="I15" s="280" t="s">
        <v>429</v>
      </c>
      <c r="J15" s="280" t="s">
        <v>430</v>
      </c>
      <c r="K15" s="280" t="s">
        <v>431</v>
      </c>
    </row>
    <row r="16" spans="1:11" s="16" customFormat="1" ht="27.6" x14ac:dyDescent="0.55000000000000004">
      <c r="A16" s="44">
        <v>1</v>
      </c>
      <c r="B16" s="398" t="s">
        <v>692</v>
      </c>
      <c r="C16" s="398" t="s">
        <v>692</v>
      </c>
      <c r="D16" s="398" t="s">
        <v>692</v>
      </c>
      <c r="E16" s="398" t="s">
        <v>692</v>
      </c>
      <c r="F16" s="398" t="s">
        <v>692</v>
      </c>
      <c r="G16" s="398" t="s">
        <v>692</v>
      </c>
      <c r="H16" s="398" t="s">
        <v>692</v>
      </c>
      <c r="I16" s="398" t="s">
        <v>692</v>
      </c>
      <c r="J16" s="398" t="s">
        <v>692</v>
      </c>
      <c r="K16" s="398" t="s">
        <v>692</v>
      </c>
    </row>
  </sheetData>
  <mergeCells count="6">
    <mergeCell ref="G14:K14"/>
    <mergeCell ref="B2:E3"/>
    <mergeCell ref="C4:E4"/>
    <mergeCell ref="C5:E5"/>
    <mergeCell ref="B7:F7"/>
    <mergeCell ref="B14:F14"/>
  </mergeCells>
  <pageMargins left="0.7" right="0.7" top="0.75" bottom="0.75" header="0.3" footer="0.3"/>
  <pageSetup paperSize="9" orientation="landscape"/>
  <tableParts count="2">
    <tablePart r:id="rId1"/>
    <tablePart r:id="rId2"/>
  </tableParts>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F20"/>
  <sheetViews>
    <sheetView zoomScale="70" zoomScaleNormal="70" zoomScalePageLayoutView="70" workbookViewId="0">
      <selection activeCell="C10" sqref="C10:F10"/>
    </sheetView>
  </sheetViews>
  <sheetFormatPr defaultColWidth="8.68359375" defaultRowHeight="13.8" x14ac:dyDescent="0.45"/>
  <cols>
    <col min="1" max="1" width="4.26171875" style="4" customWidth="1"/>
    <col min="2" max="2" width="33.15625" style="4" customWidth="1"/>
    <col min="3" max="3" width="20.83984375" style="4" customWidth="1"/>
    <col min="4" max="4" width="22" style="4" customWidth="1"/>
    <col min="5" max="6" width="22.41796875" style="4" customWidth="1"/>
    <col min="7" max="7" width="33.41796875" style="4" customWidth="1"/>
    <col min="8" max="8" width="14.26171875" style="4" customWidth="1"/>
    <col min="9" max="9" width="25.68359375" style="4" customWidth="1"/>
    <col min="10" max="10" width="14.26171875" style="4" customWidth="1"/>
    <col min="11" max="11" width="21.41796875" style="4" customWidth="1"/>
    <col min="12" max="12" width="28.41796875" style="4" customWidth="1"/>
    <col min="13" max="13" width="36.83984375" style="4" customWidth="1"/>
    <col min="14" max="15" width="45.68359375" style="4" customWidth="1"/>
    <col min="16" max="16" width="17.26171875" style="4" customWidth="1"/>
    <col min="17" max="17" width="51.68359375" style="4" customWidth="1"/>
    <col min="18" max="26" width="17.26171875" style="4" customWidth="1"/>
    <col min="27" max="16384" width="8.68359375" style="4"/>
  </cols>
  <sheetData>
    <row r="1" spans="1:6" ht="14.1" thickBot="1" x14ac:dyDescent="0.5"/>
    <row r="2" spans="1:6" ht="15" customHeight="1" x14ac:dyDescent="0.45">
      <c r="B2" s="443" t="s">
        <v>257</v>
      </c>
      <c r="C2" s="444"/>
      <c r="D2" s="444"/>
      <c r="E2" s="445"/>
    </row>
    <row r="3" spans="1:6" ht="15.75" customHeight="1" thickBot="1" x14ac:dyDescent="0.5">
      <c r="B3" s="446"/>
      <c r="C3" s="447"/>
      <c r="D3" s="447"/>
      <c r="E3" s="448"/>
    </row>
    <row r="4" spans="1:6" ht="20.100000000000001" thickBot="1" x14ac:dyDescent="0.5">
      <c r="B4" s="1" t="s">
        <v>40</v>
      </c>
      <c r="C4" s="430" t="str">
        <f>Guidance!C3:F3</f>
        <v>TS0002</v>
      </c>
      <c r="D4" s="431"/>
      <c r="E4" s="432"/>
    </row>
    <row r="5" spans="1:6" ht="20.100000000000001" thickBot="1" x14ac:dyDescent="0.5">
      <c r="B5" s="2" t="s">
        <v>42</v>
      </c>
      <c r="C5" s="430" t="str">
        <f>Guidance!C4:F4</f>
        <v>Özpekler İnşaat Dayanıklı Tüketim Malları Su Ürünleri Sanayi Ticaret Ltd. Şti.</v>
      </c>
      <c r="D5" s="431"/>
      <c r="E5" s="432"/>
    </row>
    <row r="6" spans="1:6" ht="19.8" x14ac:dyDescent="0.45">
      <c r="B6" s="67"/>
      <c r="C6" s="18"/>
      <c r="D6" s="18"/>
      <c r="E6" s="18"/>
    </row>
    <row r="7" spans="1:6" ht="14.1" thickBot="1" x14ac:dyDescent="0.5"/>
    <row r="8" spans="1:6" ht="15.75" customHeight="1" thickBot="1" x14ac:dyDescent="0.5">
      <c r="B8" s="589" t="s">
        <v>258</v>
      </c>
      <c r="C8" s="590"/>
      <c r="D8" s="590"/>
      <c r="E8" s="590"/>
      <c r="F8" s="591"/>
    </row>
    <row r="9" spans="1:6" s="46" customFormat="1" ht="41.5" customHeight="1" x14ac:dyDescent="0.55000000000000004">
      <c r="A9" s="45" t="s">
        <v>198</v>
      </c>
      <c r="B9" s="45" t="s">
        <v>252</v>
      </c>
      <c r="C9" s="45" t="s">
        <v>253</v>
      </c>
      <c r="D9" s="97" t="s">
        <v>254</v>
      </c>
      <c r="E9" s="45" t="s">
        <v>255</v>
      </c>
      <c r="F9" s="45" t="s">
        <v>256</v>
      </c>
    </row>
    <row r="10" spans="1:6" s="16" customFormat="1" x14ac:dyDescent="0.55000000000000004">
      <c r="A10" s="44">
        <v>1</v>
      </c>
      <c r="B10" s="98" t="s">
        <v>413</v>
      </c>
      <c r="C10" s="98" t="s">
        <v>413</v>
      </c>
      <c r="D10" s="98" t="s">
        <v>413</v>
      </c>
      <c r="E10" s="98" t="s">
        <v>413</v>
      </c>
      <c r="F10" s="98" t="s">
        <v>413</v>
      </c>
    </row>
    <row r="11" spans="1:6" x14ac:dyDescent="0.45">
      <c r="A11" s="46">
        <v>2</v>
      </c>
      <c r="B11" s="39"/>
      <c r="C11" s="99"/>
      <c r="D11" s="99"/>
      <c r="E11" s="94"/>
      <c r="F11" s="100"/>
    </row>
    <row r="12" spans="1:6" x14ac:dyDescent="0.45">
      <c r="A12" s="46">
        <v>3</v>
      </c>
      <c r="B12" s="39"/>
      <c r="C12" s="99"/>
      <c r="D12" s="99"/>
      <c r="E12" s="94"/>
      <c r="F12" s="100"/>
    </row>
    <row r="13" spans="1:6" x14ac:dyDescent="0.45">
      <c r="A13" s="46">
        <v>4</v>
      </c>
      <c r="B13" s="39"/>
      <c r="C13" s="99"/>
      <c r="D13" s="99"/>
      <c r="E13" s="94"/>
      <c r="F13" s="100"/>
    </row>
    <row r="14" spans="1:6" x14ac:dyDescent="0.45">
      <c r="A14" s="46">
        <v>5</v>
      </c>
      <c r="B14" s="39"/>
      <c r="C14" s="99"/>
      <c r="D14" s="99"/>
      <c r="E14" s="94"/>
      <c r="F14" s="100"/>
    </row>
    <row r="15" spans="1:6" x14ac:dyDescent="0.45">
      <c r="A15" s="46">
        <v>6</v>
      </c>
      <c r="B15" s="39"/>
      <c r="C15" s="99"/>
      <c r="D15" s="99"/>
      <c r="E15" s="94"/>
      <c r="F15" s="100"/>
    </row>
    <row r="18" spans="2:2" ht="14.1" x14ac:dyDescent="0.5">
      <c r="B18" s="5"/>
    </row>
    <row r="20" spans="2:2" x14ac:dyDescent="0.45">
      <c r="B20" s="16"/>
    </row>
  </sheetData>
  <mergeCells count="4">
    <mergeCell ref="B2:E3"/>
    <mergeCell ref="C4:E4"/>
    <mergeCell ref="C5:E5"/>
    <mergeCell ref="B8:F8"/>
  </mergeCells>
  <pageMargins left="0.7" right="0.7" top="0.75" bottom="0.75" header="0.3" footer="0.3"/>
  <pageSetup paperSize="9" orientation="portrait"/>
  <tableParts count="1">
    <tablePart r:id="rId1"/>
  </tableParts>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F20"/>
  <sheetViews>
    <sheetView zoomScale="70" zoomScaleNormal="70" zoomScalePageLayoutView="70" workbookViewId="0">
      <selection activeCell="E10" sqref="E10"/>
    </sheetView>
  </sheetViews>
  <sheetFormatPr defaultColWidth="8.68359375" defaultRowHeight="13.8" x14ac:dyDescent="0.45"/>
  <cols>
    <col min="1" max="1" width="4.26171875" style="4" customWidth="1"/>
    <col min="2" max="2" width="33.15625" style="4" customWidth="1"/>
    <col min="3" max="3" width="20.83984375" style="4" customWidth="1"/>
    <col min="4" max="4" width="22" style="4" customWidth="1"/>
    <col min="5" max="6" width="22.41796875" style="4" customWidth="1"/>
    <col min="7" max="7" width="33.41796875" style="4" customWidth="1"/>
    <col min="8" max="8" width="14.26171875" style="4" customWidth="1"/>
    <col min="9" max="9" width="25.68359375" style="4" customWidth="1"/>
    <col min="10" max="10" width="14.26171875" style="4" customWidth="1"/>
    <col min="11" max="11" width="21.41796875" style="4" customWidth="1"/>
    <col min="12" max="12" width="28.41796875" style="4" customWidth="1"/>
    <col min="13" max="13" width="36.83984375" style="4" customWidth="1"/>
    <col min="14" max="15" width="45.68359375" style="4" customWidth="1"/>
    <col min="16" max="16" width="17.26171875" style="4" customWidth="1"/>
    <col min="17" max="17" width="51.68359375" style="4" customWidth="1"/>
    <col min="18" max="26" width="17.26171875" style="4" customWidth="1"/>
    <col min="27" max="16384" width="8.68359375" style="4"/>
  </cols>
  <sheetData>
    <row r="1" spans="1:6" ht="14.1" thickBot="1" x14ac:dyDescent="0.5"/>
    <row r="2" spans="1:6" ht="15" customHeight="1" x14ac:dyDescent="0.45">
      <c r="B2" s="443" t="s">
        <v>259</v>
      </c>
      <c r="C2" s="444"/>
      <c r="D2" s="444"/>
      <c r="E2" s="445"/>
    </row>
    <row r="3" spans="1:6" ht="15.75" customHeight="1" thickBot="1" x14ac:dyDescent="0.5">
      <c r="B3" s="446"/>
      <c r="C3" s="447"/>
      <c r="D3" s="447"/>
      <c r="E3" s="448"/>
    </row>
    <row r="4" spans="1:6" ht="20.100000000000001" thickBot="1" x14ac:dyDescent="0.5">
      <c r="B4" s="1" t="s">
        <v>40</v>
      </c>
      <c r="C4" s="430" t="str">
        <f>Guidance!C3:F3</f>
        <v>TS0002</v>
      </c>
      <c r="D4" s="431"/>
      <c r="E4" s="432"/>
    </row>
    <row r="5" spans="1:6" ht="20.100000000000001" thickBot="1" x14ac:dyDescent="0.5">
      <c r="B5" s="2" t="s">
        <v>42</v>
      </c>
      <c r="C5" s="430" t="str">
        <f>Guidance!C4:F4</f>
        <v>Özpekler İnşaat Dayanıklı Tüketim Malları Su Ürünleri Sanayi Ticaret Ltd. Şti.</v>
      </c>
      <c r="D5" s="431"/>
      <c r="E5" s="432"/>
    </row>
    <row r="6" spans="1:6" ht="19.8" x14ac:dyDescent="0.45">
      <c r="B6" s="67"/>
      <c r="C6" s="18"/>
      <c r="D6" s="18"/>
      <c r="E6" s="18"/>
    </row>
    <row r="7" spans="1:6" ht="14.1" thickBot="1" x14ac:dyDescent="0.5"/>
    <row r="8" spans="1:6" ht="15.75" customHeight="1" thickBot="1" x14ac:dyDescent="0.5">
      <c r="B8" s="589" t="s">
        <v>260</v>
      </c>
      <c r="C8" s="590"/>
      <c r="D8" s="590"/>
      <c r="E8" s="590"/>
      <c r="F8" s="591"/>
    </row>
    <row r="9" spans="1:6" s="46" customFormat="1" ht="41.5" customHeight="1" x14ac:dyDescent="0.55000000000000004">
      <c r="A9" s="45" t="s">
        <v>198</v>
      </c>
      <c r="B9" s="45" t="s">
        <v>252</v>
      </c>
      <c r="C9" s="45" t="s">
        <v>253</v>
      </c>
      <c r="D9" s="97" t="s">
        <v>254</v>
      </c>
      <c r="E9" s="45" t="s">
        <v>255</v>
      </c>
      <c r="F9" s="45" t="s">
        <v>256</v>
      </c>
    </row>
    <row r="10" spans="1:6" s="16" customFormat="1" x14ac:dyDescent="0.55000000000000004">
      <c r="A10" s="44">
        <v>1</v>
      </c>
      <c r="B10" s="98" t="s">
        <v>413</v>
      </c>
      <c r="C10" s="98" t="s">
        <v>413</v>
      </c>
      <c r="D10" s="98" t="s">
        <v>413</v>
      </c>
      <c r="E10" s="98" t="s">
        <v>413</v>
      </c>
      <c r="F10" s="98" t="s">
        <v>413</v>
      </c>
    </row>
    <row r="11" spans="1:6" x14ac:dyDescent="0.45">
      <c r="A11" s="46">
        <v>2</v>
      </c>
      <c r="B11" s="39"/>
      <c r="C11" s="99"/>
      <c r="D11" s="99"/>
      <c r="E11" s="94"/>
      <c r="F11" s="100"/>
    </row>
    <row r="12" spans="1:6" x14ac:dyDescent="0.45">
      <c r="A12" s="46">
        <v>3</v>
      </c>
      <c r="B12" s="39"/>
      <c r="C12" s="99"/>
      <c r="D12" s="99"/>
      <c r="E12" s="94"/>
      <c r="F12" s="100"/>
    </row>
    <row r="13" spans="1:6" x14ac:dyDescent="0.45">
      <c r="A13" s="46">
        <v>4</v>
      </c>
      <c r="B13" s="39"/>
      <c r="C13" s="99"/>
      <c r="D13" s="99"/>
      <c r="E13" s="94"/>
      <c r="F13" s="100"/>
    </row>
    <row r="14" spans="1:6" x14ac:dyDescent="0.45">
      <c r="A14" s="46">
        <v>5</v>
      </c>
      <c r="B14" s="39"/>
      <c r="C14" s="99"/>
      <c r="D14" s="99"/>
      <c r="E14" s="94"/>
      <c r="F14" s="100"/>
    </row>
    <row r="15" spans="1:6" x14ac:dyDescent="0.45">
      <c r="A15" s="46">
        <v>6</v>
      </c>
      <c r="B15" s="39"/>
      <c r="C15" s="99"/>
      <c r="D15" s="99"/>
      <c r="E15" s="94"/>
      <c r="F15" s="100"/>
    </row>
    <row r="18" spans="2:2" ht="14.1" x14ac:dyDescent="0.5">
      <c r="B18" s="5"/>
    </row>
    <row r="20" spans="2:2" x14ac:dyDescent="0.45">
      <c r="B20" s="16"/>
    </row>
  </sheetData>
  <mergeCells count="4">
    <mergeCell ref="B2:E3"/>
    <mergeCell ref="C4:E4"/>
    <mergeCell ref="C5:E5"/>
    <mergeCell ref="B8:F8"/>
  </mergeCells>
  <pageMargins left="0.7" right="0.7" top="0.75" bottom="0.75" header="0.3" footer="0.3"/>
  <pageSetup paperSize="9" orientation="portrait"/>
  <tableParts count="1">
    <tablePart r:id="rId1"/>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K41"/>
  <sheetViews>
    <sheetView zoomScale="70" zoomScaleNormal="70" zoomScalePageLayoutView="70" workbookViewId="0">
      <selection activeCell="A9" sqref="A9"/>
    </sheetView>
  </sheetViews>
  <sheetFormatPr defaultColWidth="8.83984375" defaultRowHeight="14.4" x14ac:dyDescent="0.55000000000000004"/>
  <cols>
    <col min="1" max="1" width="4.68359375" customWidth="1"/>
    <col min="2" max="11" width="24.41796875" customWidth="1"/>
  </cols>
  <sheetData>
    <row r="1" spans="2:11" ht="14.7" thickBot="1" x14ac:dyDescent="0.6"/>
    <row r="2" spans="2:11" ht="14.7" thickBot="1" x14ac:dyDescent="0.6">
      <c r="B2" s="443" t="s">
        <v>2</v>
      </c>
      <c r="C2" s="444"/>
      <c r="D2" s="445"/>
      <c r="F2" s="449" t="s">
        <v>69</v>
      </c>
      <c r="G2" s="450"/>
      <c r="H2" s="451"/>
    </row>
    <row r="3" spans="2:11" ht="14.7" thickBot="1" x14ac:dyDescent="0.6">
      <c r="B3" s="446"/>
      <c r="C3" s="447"/>
      <c r="D3" s="448"/>
      <c r="F3" s="95" t="s">
        <v>70</v>
      </c>
      <c r="G3" s="452" t="s">
        <v>413</v>
      </c>
      <c r="H3" s="453"/>
    </row>
    <row r="4" spans="2:11" ht="25.8" thickBot="1" x14ac:dyDescent="0.6">
      <c r="B4" s="7" t="s">
        <v>40</v>
      </c>
      <c r="C4" s="430" t="str">
        <f>Guidance!C3:F3</f>
        <v>TS0002</v>
      </c>
      <c r="D4" s="432"/>
      <c r="E4" s="8"/>
      <c r="F4" s="96" t="s">
        <v>71</v>
      </c>
      <c r="G4" s="452" t="s">
        <v>413</v>
      </c>
      <c r="H4" s="453"/>
      <c r="K4" s="4"/>
    </row>
    <row r="5" spans="2:11" ht="38.65" customHeight="1" thickBot="1" x14ac:dyDescent="0.6">
      <c r="B5" s="9" t="s">
        <v>42</v>
      </c>
      <c r="C5" s="439" t="s">
        <v>414</v>
      </c>
      <c r="D5" s="440"/>
      <c r="E5" s="8"/>
      <c r="F5" s="8"/>
      <c r="G5" s="4"/>
      <c r="K5" s="4"/>
    </row>
    <row r="6" spans="2:11" ht="14.7" thickBot="1" x14ac:dyDescent="0.6">
      <c r="B6" s="4"/>
      <c r="C6" s="4"/>
      <c r="D6" s="4"/>
      <c r="E6" s="4"/>
      <c r="F6" s="4"/>
      <c r="G6" s="4"/>
      <c r="H6" s="4"/>
      <c r="I6" s="4"/>
      <c r="J6" s="4"/>
      <c r="K6" s="4"/>
    </row>
    <row r="7" spans="2:11" ht="14.7" thickBot="1" x14ac:dyDescent="0.6">
      <c r="B7" s="436" t="s">
        <v>72</v>
      </c>
      <c r="C7" s="441"/>
      <c r="D7" s="441"/>
      <c r="E7" s="441"/>
      <c r="F7" s="441"/>
      <c r="G7" s="442"/>
      <c r="H7" s="129" t="s">
        <v>73</v>
      </c>
      <c r="I7" s="436" t="s">
        <v>74</v>
      </c>
      <c r="J7" s="437"/>
      <c r="K7" s="438"/>
    </row>
    <row r="8" spans="2:11" ht="66" customHeight="1" thickBot="1" x14ac:dyDescent="0.6">
      <c r="B8" s="10" t="s">
        <v>75</v>
      </c>
      <c r="C8" s="10" t="s">
        <v>76</v>
      </c>
      <c r="D8" s="10" t="s">
        <v>77</v>
      </c>
      <c r="E8" s="10" t="s">
        <v>78</v>
      </c>
      <c r="F8" s="10" t="s">
        <v>79</v>
      </c>
      <c r="G8" s="10" t="s">
        <v>80</v>
      </c>
      <c r="H8" s="11" t="s">
        <v>81</v>
      </c>
      <c r="I8" s="29" t="s">
        <v>82</v>
      </c>
      <c r="J8" s="275" t="s">
        <v>83</v>
      </c>
      <c r="K8" s="276" t="s">
        <v>84</v>
      </c>
    </row>
    <row r="9" spans="2:11" ht="74.5" customHeight="1" thickBot="1" x14ac:dyDescent="0.6">
      <c r="B9" s="281" t="s">
        <v>414</v>
      </c>
      <c r="C9" s="281" t="s">
        <v>415</v>
      </c>
      <c r="D9" s="403" t="s">
        <v>692</v>
      </c>
      <c r="E9" s="403" t="s">
        <v>692</v>
      </c>
      <c r="F9" s="403" t="s">
        <v>692</v>
      </c>
      <c r="G9" s="403" t="s">
        <v>692</v>
      </c>
      <c r="H9" s="403" t="s">
        <v>692</v>
      </c>
      <c r="I9" s="14" t="s">
        <v>416</v>
      </c>
      <c r="J9" s="274" t="s">
        <v>416</v>
      </c>
      <c r="K9" s="274" t="s">
        <v>416</v>
      </c>
    </row>
    <row r="10" spans="2:11" ht="50.25" customHeight="1" thickBot="1" x14ac:dyDescent="0.6">
      <c r="B10" s="182" t="s">
        <v>434</v>
      </c>
      <c r="C10" s="281" t="s">
        <v>415</v>
      </c>
      <c r="D10" s="403" t="s">
        <v>692</v>
      </c>
      <c r="E10" s="403" t="s">
        <v>692</v>
      </c>
      <c r="F10" s="403" t="s">
        <v>692</v>
      </c>
      <c r="G10" s="403" t="s">
        <v>692</v>
      </c>
      <c r="H10" s="403" t="s">
        <v>692</v>
      </c>
      <c r="I10" s="14" t="s">
        <v>416</v>
      </c>
      <c r="J10" s="274" t="s">
        <v>416</v>
      </c>
      <c r="K10" s="274" t="s">
        <v>416</v>
      </c>
    </row>
    <row r="11" spans="2:11" ht="50.25" customHeight="1" x14ac:dyDescent="0.55000000000000004">
      <c r="B11" s="182"/>
      <c r="C11" s="182"/>
      <c r="D11" s="182"/>
      <c r="E11" s="182"/>
      <c r="F11" s="182"/>
      <c r="G11" s="182"/>
      <c r="H11" s="182"/>
      <c r="I11" s="184"/>
      <c r="J11" s="184"/>
      <c r="K11" s="15"/>
    </row>
    <row r="12" spans="2:11" ht="50.25" customHeight="1" x14ac:dyDescent="0.55000000000000004">
      <c r="B12" s="182"/>
      <c r="C12" s="182"/>
      <c r="D12" s="182"/>
      <c r="E12" s="182"/>
      <c r="F12" s="182"/>
      <c r="G12" s="182"/>
      <c r="H12" s="182"/>
      <c r="I12" s="184"/>
      <c r="J12" s="184"/>
      <c r="K12" s="15"/>
    </row>
    <row r="13" spans="2:11" ht="50.25" customHeight="1" x14ac:dyDescent="0.55000000000000004">
      <c r="B13" s="182"/>
      <c r="C13" s="182"/>
      <c r="D13" s="182"/>
      <c r="E13" s="182"/>
      <c r="F13" s="182"/>
      <c r="G13" s="182"/>
      <c r="H13" s="182"/>
      <c r="I13" s="184"/>
      <c r="J13" s="184"/>
      <c r="K13" s="15"/>
    </row>
    <row r="14" spans="2:11" ht="50.25" customHeight="1" x14ac:dyDescent="0.55000000000000004">
      <c r="B14" s="182"/>
      <c r="C14" s="182"/>
      <c r="D14" s="182"/>
      <c r="E14" s="182"/>
      <c r="F14" s="182"/>
      <c r="G14" s="182"/>
      <c r="H14" s="182"/>
      <c r="I14" s="184"/>
      <c r="J14" s="184"/>
      <c r="K14" s="15"/>
    </row>
    <row r="15" spans="2:11" ht="50.25" customHeight="1" x14ac:dyDescent="0.55000000000000004">
      <c r="B15" s="182"/>
      <c r="C15" s="182"/>
      <c r="D15" s="182"/>
      <c r="E15" s="182"/>
      <c r="F15" s="182"/>
      <c r="G15" s="182"/>
      <c r="H15" s="182"/>
      <c r="I15" s="184"/>
      <c r="J15" s="184"/>
      <c r="K15" s="15"/>
    </row>
    <row r="16" spans="2:11" ht="50.25" customHeight="1" x14ac:dyDescent="0.55000000000000004">
      <c r="B16" s="182"/>
      <c r="C16" s="182"/>
      <c r="D16" s="182"/>
      <c r="E16" s="182"/>
      <c r="F16" s="182"/>
      <c r="G16" s="182"/>
      <c r="H16" s="182"/>
      <c r="I16" s="184"/>
      <c r="J16" s="184"/>
      <c r="K16" s="15"/>
    </row>
    <row r="17" spans="2:11" ht="50.25" customHeight="1" x14ac:dyDescent="0.55000000000000004">
      <c r="B17" s="182"/>
      <c r="C17" s="182"/>
      <c r="D17" s="182"/>
      <c r="E17" s="182"/>
      <c r="F17" s="182"/>
      <c r="G17" s="182"/>
      <c r="H17" s="182"/>
      <c r="I17" s="184"/>
      <c r="J17" s="184"/>
      <c r="K17" s="15"/>
    </row>
    <row r="18" spans="2:11" ht="50.25" customHeight="1" x14ac:dyDescent="0.55000000000000004">
      <c r="B18" s="182"/>
      <c r="C18" s="182"/>
      <c r="D18" s="182"/>
      <c r="E18" s="182"/>
      <c r="F18" s="182"/>
      <c r="G18" s="182"/>
      <c r="H18" s="182"/>
      <c r="I18" s="184"/>
      <c r="J18" s="184"/>
      <c r="K18" s="15"/>
    </row>
    <row r="19" spans="2:11" ht="50.25" customHeight="1" x14ac:dyDescent="0.55000000000000004">
      <c r="B19" s="182"/>
      <c r="C19" s="182"/>
      <c r="D19" s="182"/>
      <c r="E19" s="182"/>
      <c r="F19" s="182"/>
      <c r="G19" s="182"/>
      <c r="H19" s="182"/>
      <c r="I19" s="184"/>
      <c r="J19" s="184"/>
      <c r="K19" s="15"/>
    </row>
    <row r="20" spans="2:11" ht="50.25" customHeight="1" x14ac:dyDescent="0.55000000000000004">
      <c r="B20" s="182"/>
      <c r="C20" s="182"/>
      <c r="D20" s="182"/>
      <c r="E20" s="182"/>
      <c r="F20" s="182"/>
      <c r="G20" s="182"/>
      <c r="H20" s="182"/>
      <c r="I20" s="184"/>
      <c r="J20" s="184"/>
      <c r="K20" s="15"/>
    </row>
    <row r="21" spans="2:11" ht="50.25" customHeight="1" x14ac:dyDescent="0.55000000000000004">
      <c r="B21" s="182"/>
      <c r="C21" s="182"/>
      <c r="D21" s="182"/>
      <c r="E21" s="182"/>
      <c r="F21" s="182"/>
      <c r="G21" s="182"/>
      <c r="H21" s="182"/>
      <c r="I21" s="184"/>
      <c r="J21" s="184"/>
      <c r="K21" s="15"/>
    </row>
    <row r="22" spans="2:11" ht="50.25" customHeight="1" x14ac:dyDescent="0.55000000000000004">
      <c r="B22" s="182"/>
      <c r="C22" s="182"/>
      <c r="D22" s="182"/>
      <c r="E22" s="182"/>
      <c r="F22" s="182"/>
      <c r="G22" s="182"/>
      <c r="H22" s="182"/>
      <c r="I22" s="184"/>
      <c r="J22" s="184"/>
      <c r="K22" s="15"/>
    </row>
    <row r="23" spans="2:11" ht="50.25" customHeight="1" x14ac:dyDescent="0.55000000000000004">
      <c r="B23" s="182"/>
      <c r="C23" s="182"/>
      <c r="D23" s="182"/>
      <c r="E23" s="182"/>
      <c r="F23" s="182"/>
      <c r="G23" s="182"/>
      <c r="H23" s="182"/>
      <c r="I23" s="184"/>
      <c r="J23" s="184"/>
      <c r="K23" s="15"/>
    </row>
    <row r="24" spans="2:11" ht="28" customHeight="1" x14ac:dyDescent="0.55000000000000004">
      <c r="B24" s="16"/>
      <c r="C24" s="16"/>
      <c r="D24" s="16"/>
      <c r="E24" s="16"/>
      <c r="F24" s="16"/>
      <c r="G24" s="16"/>
      <c r="H24" s="16"/>
      <c r="I24" s="16"/>
      <c r="J24" s="16"/>
      <c r="K24" s="16"/>
    </row>
    <row r="25" spans="2:11" ht="28" customHeight="1" x14ac:dyDescent="0.55000000000000004">
      <c r="B25" s="16"/>
      <c r="C25" s="16"/>
      <c r="D25" s="16"/>
      <c r="E25" s="16"/>
      <c r="F25" s="16"/>
      <c r="G25" s="16"/>
      <c r="H25" s="16"/>
      <c r="I25" s="16"/>
      <c r="J25" s="16"/>
      <c r="K25" s="16"/>
    </row>
    <row r="26" spans="2:11" ht="28" customHeight="1" x14ac:dyDescent="0.55000000000000004">
      <c r="B26" s="16"/>
      <c r="C26" s="16"/>
      <c r="D26" s="16"/>
      <c r="E26" s="16"/>
      <c r="F26" s="16"/>
      <c r="G26" s="16"/>
      <c r="H26" s="16"/>
      <c r="I26" s="16"/>
      <c r="J26" s="16"/>
      <c r="K26" s="16"/>
    </row>
    <row r="27" spans="2:11" ht="28" customHeight="1" x14ac:dyDescent="0.55000000000000004">
      <c r="B27" s="16"/>
      <c r="C27" s="16"/>
      <c r="D27" s="16"/>
      <c r="E27" s="16"/>
      <c r="F27" s="16"/>
      <c r="G27" s="16"/>
      <c r="H27" s="16"/>
      <c r="I27" s="16"/>
      <c r="J27" s="16"/>
      <c r="K27" s="16"/>
    </row>
    <row r="28" spans="2:11" ht="28" customHeight="1" x14ac:dyDescent="0.55000000000000004">
      <c r="B28" s="16"/>
      <c r="C28" s="16"/>
      <c r="D28" s="16"/>
      <c r="E28" s="16"/>
      <c r="F28" s="16"/>
      <c r="G28" s="16"/>
      <c r="H28" s="16"/>
      <c r="I28" s="16"/>
      <c r="J28" s="16"/>
      <c r="K28" s="16"/>
    </row>
    <row r="29" spans="2:11" ht="28" customHeight="1" x14ac:dyDescent="0.55000000000000004">
      <c r="B29" s="16"/>
      <c r="C29" s="16"/>
      <c r="D29" s="16"/>
      <c r="E29" s="16"/>
      <c r="F29" s="16"/>
      <c r="G29" s="16"/>
      <c r="H29" s="16"/>
      <c r="I29" s="16"/>
      <c r="J29" s="16"/>
      <c r="K29" s="16"/>
    </row>
    <row r="30" spans="2:11" ht="28" customHeight="1" x14ac:dyDescent="0.55000000000000004">
      <c r="B30" s="16"/>
      <c r="C30" s="16"/>
      <c r="D30" s="16"/>
      <c r="E30" s="16"/>
      <c r="F30" s="16"/>
      <c r="G30" s="16"/>
      <c r="H30" s="16"/>
      <c r="I30" s="16"/>
      <c r="J30" s="16"/>
      <c r="K30" s="16"/>
    </row>
    <row r="31" spans="2:11" ht="28" customHeight="1" x14ac:dyDescent="0.55000000000000004">
      <c r="B31" s="16"/>
      <c r="C31" s="16"/>
      <c r="D31" s="16"/>
      <c r="E31" s="16"/>
      <c r="F31" s="16"/>
      <c r="G31" s="16"/>
      <c r="H31" s="16"/>
      <c r="I31" s="16"/>
      <c r="J31" s="16"/>
      <c r="K31" s="16"/>
    </row>
    <row r="32" spans="2:11" ht="28" customHeight="1" x14ac:dyDescent="0.55000000000000004">
      <c r="B32" s="16"/>
      <c r="C32" s="16"/>
      <c r="D32" s="16"/>
      <c r="E32" s="16"/>
      <c r="F32" s="16"/>
      <c r="G32" s="16"/>
      <c r="H32" s="16"/>
      <c r="I32" s="16"/>
      <c r="J32" s="16"/>
      <c r="K32" s="16"/>
    </row>
    <row r="33" spans="2:11" ht="28" customHeight="1" x14ac:dyDescent="0.55000000000000004">
      <c r="B33" s="16"/>
      <c r="C33" s="16"/>
      <c r="D33" s="16"/>
      <c r="E33" s="16"/>
      <c r="F33" s="16"/>
      <c r="G33" s="16"/>
      <c r="H33" s="16"/>
      <c r="I33" s="16"/>
      <c r="J33" s="16"/>
      <c r="K33" s="16"/>
    </row>
    <row r="34" spans="2:11" ht="28" customHeight="1" x14ac:dyDescent="0.55000000000000004">
      <c r="B34" s="16"/>
      <c r="C34" s="16"/>
      <c r="D34" s="16"/>
      <c r="E34" s="16"/>
      <c r="F34" s="16"/>
      <c r="G34" s="16"/>
      <c r="H34" s="16"/>
      <c r="I34" s="16"/>
      <c r="J34" s="16"/>
      <c r="K34" s="16"/>
    </row>
    <row r="35" spans="2:11" ht="28" customHeight="1" x14ac:dyDescent="0.55000000000000004">
      <c r="B35" s="16"/>
      <c r="C35" s="16"/>
      <c r="D35" s="16"/>
      <c r="E35" s="16"/>
      <c r="F35" s="16"/>
      <c r="G35" s="16"/>
      <c r="H35" s="16"/>
      <c r="I35" s="16"/>
      <c r="J35" s="16"/>
      <c r="K35" s="16"/>
    </row>
    <row r="36" spans="2:11" ht="28" customHeight="1" x14ac:dyDescent="0.55000000000000004">
      <c r="B36" s="16"/>
      <c r="C36" s="16"/>
      <c r="D36" s="16"/>
      <c r="E36" s="16"/>
      <c r="F36" s="16"/>
      <c r="G36" s="16"/>
      <c r="H36" s="16"/>
      <c r="I36" s="16"/>
      <c r="J36" s="16"/>
      <c r="K36" s="16"/>
    </row>
    <row r="37" spans="2:11" ht="28" customHeight="1" x14ac:dyDescent="0.55000000000000004">
      <c r="B37" s="16"/>
      <c r="C37" s="16"/>
      <c r="D37" s="16"/>
      <c r="E37" s="16"/>
      <c r="F37" s="16"/>
      <c r="G37" s="16"/>
      <c r="H37" s="16"/>
      <c r="I37" s="16"/>
      <c r="J37" s="16"/>
      <c r="K37" s="16"/>
    </row>
    <row r="38" spans="2:11" ht="28" customHeight="1" x14ac:dyDescent="0.55000000000000004">
      <c r="B38" s="16"/>
      <c r="C38" s="16"/>
      <c r="D38" s="16"/>
      <c r="E38" s="16"/>
      <c r="F38" s="16"/>
      <c r="G38" s="16"/>
      <c r="H38" s="16"/>
      <c r="I38" s="16"/>
      <c r="J38" s="16"/>
      <c r="K38" s="16"/>
    </row>
    <row r="39" spans="2:11" ht="28" customHeight="1" x14ac:dyDescent="0.55000000000000004">
      <c r="B39" s="16"/>
      <c r="C39" s="16"/>
      <c r="D39" s="16"/>
      <c r="E39" s="16"/>
      <c r="F39" s="16"/>
      <c r="G39" s="16"/>
      <c r="H39" s="16"/>
      <c r="I39" s="16"/>
      <c r="J39" s="16"/>
      <c r="K39" s="16"/>
    </row>
    <row r="40" spans="2:11" ht="28" customHeight="1" x14ac:dyDescent="0.55000000000000004">
      <c r="B40" s="16"/>
      <c r="C40" s="16"/>
      <c r="D40" s="16"/>
      <c r="E40" s="16"/>
      <c r="F40" s="16"/>
      <c r="G40" s="16"/>
      <c r="H40" s="16"/>
      <c r="I40" s="16"/>
      <c r="J40" s="16"/>
      <c r="K40" s="16"/>
    </row>
    <row r="41" spans="2:11" ht="28" customHeight="1" x14ac:dyDescent="0.55000000000000004">
      <c r="B41" s="16"/>
      <c r="C41" s="16"/>
      <c r="D41" s="16"/>
      <c r="E41" s="16"/>
      <c r="F41" s="16"/>
      <c r="G41" s="16"/>
      <c r="H41" s="16"/>
      <c r="I41" s="16"/>
      <c r="J41" s="16"/>
      <c r="K41" s="16"/>
    </row>
  </sheetData>
  <mergeCells count="8">
    <mergeCell ref="I7:K7"/>
    <mergeCell ref="C5:D5"/>
    <mergeCell ref="B7:G7"/>
    <mergeCell ref="B2:D3"/>
    <mergeCell ref="F2:H2"/>
    <mergeCell ref="G3:H3"/>
    <mergeCell ref="C4:D4"/>
    <mergeCell ref="G4:H4"/>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E20"/>
  <sheetViews>
    <sheetView zoomScale="70" zoomScaleNormal="70" zoomScalePageLayoutView="70" workbookViewId="0">
      <selection activeCell="B10" sqref="B10:E10"/>
    </sheetView>
  </sheetViews>
  <sheetFormatPr defaultColWidth="8.68359375" defaultRowHeight="13.8" x14ac:dyDescent="0.45"/>
  <cols>
    <col min="1" max="1" width="4.26171875" style="4" customWidth="1"/>
    <col min="2" max="2" width="33.15625" style="4" customWidth="1"/>
    <col min="3" max="3" width="20.83984375" style="4" customWidth="1"/>
    <col min="4" max="4" width="22" style="4" customWidth="1"/>
    <col min="5" max="6" width="22.41796875" style="4" customWidth="1"/>
    <col min="7" max="7" width="33.41796875" style="4" customWidth="1"/>
    <col min="8" max="8" width="14.26171875" style="4" customWidth="1"/>
    <col min="9" max="9" width="25.68359375" style="4" customWidth="1"/>
    <col min="10" max="10" width="14.26171875" style="4" customWidth="1"/>
    <col min="11" max="11" width="21.41796875" style="4" customWidth="1"/>
    <col min="12" max="12" width="28.41796875" style="4" customWidth="1"/>
    <col min="13" max="13" width="36.83984375" style="4" customWidth="1"/>
    <col min="14" max="15" width="45.68359375" style="4" customWidth="1"/>
    <col min="16" max="16" width="17.26171875" style="4" customWidth="1"/>
    <col min="17" max="17" width="51.68359375" style="4" customWidth="1"/>
    <col min="18" max="26" width="17.26171875" style="4" customWidth="1"/>
    <col min="27" max="16384" width="8.68359375" style="4"/>
  </cols>
  <sheetData>
    <row r="1" spans="1:5" ht="14.1" thickBot="1" x14ac:dyDescent="0.5"/>
    <row r="2" spans="1:5" ht="15" customHeight="1" x14ac:dyDescent="0.45">
      <c r="B2" s="443" t="s">
        <v>29</v>
      </c>
      <c r="C2" s="444"/>
      <c r="D2" s="444"/>
      <c r="E2" s="445"/>
    </row>
    <row r="3" spans="1:5" ht="15.75" customHeight="1" thickBot="1" x14ac:dyDescent="0.5">
      <c r="B3" s="446"/>
      <c r="C3" s="447"/>
      <c r="D3" s="447"/>
      <c r="E3" s="448"/>
    </row>
    <row r="4" spans="1:5" ht="20.100000000000001" thickBot="1" x14ac:dyDescent="0.5">
      <c r="B4" s="1" t="s">
        <v>40</v>
      </c>
      <c r="C4" s="430" t="str">
        <f>Guidance!C3:F3</f>
        <v>TS0002</v>
      </c>
      <c r="D4" s="431"/>
      <c r="E4" s="432"/>
    </row>
    <row r="5" spans="1:5" ht="20.100000000000001" thickBot="1" x14ac:dyDescent="0.5">
      <c r="B5" s="2" t="s">
        <v>42</v>
      </c>
      <c r="C5" s="430" t="str">
        <f>Guidance!C4:F4</f>
        <v>Özpekler İnşaat Dayanıklı Tüketim Malları Su Ürünleri Sanayi Ticaret Ltd. Şti.</v>
      </c>
      <c r="D5" s="431"/>
      <c r="E5" s="432"/>
    </row>
    <row r="6" spans="1:5" ht="19.8" x14ac:dyDescent="0.45">
      <c r="B6" s="67"/>
      <c r="C6" s="18"/>
      <c r="D6" s="18"/>
      <c r="E6" s="18"/>
    </row>
    <row r="7" spans="1:5" ht="14.1" thickBot="1" x14ac:dyDescent="0.5"/>
    <row r="8" spans="1:5" ht="15.75" customHeight="1" thickBot="1" x14ac:dyDescent="0.5">
      <c r="B8" s="589" t="s">
        <v>261</v>
      </c>
      <c r="C8" s="590"/>
      <c r="D8" s="590"/>
      <c r="E8" s="591"/>
    </row>
    <row r="9" spans="1:5" s="46" customFormat="1" ht="41.5" customHeight="1" x14ac:dyDescent="0.55000000000000004">
      <c r="A9" s="45" t="s">
        <v>198</v>
      </c>
      <c r="B9" s="45" t="s">
        <v>262</v>
      </c>
      <c r="C9" s="45" t="s">
        <v>253</v>
      </c>
      <c r="D9" s="97" t="s">
        <v>254</v>
      </c>
      <c r="E9" s="45" t="s">
        <v>255</v>
      </c>
    </row>
    <row r="10" spans="1:5" s="16" customFormat="1" x14ac:dyDescent="0.55000000000000004">
      <c r="A10" s="44">
        <v>1</v>
      </c>
      <c r="B10" s="98" t="s">
        <v>413</v>
      </c>
      <c r="C10" s="98" t="s">
        <v>413</v>
      </c>
      <c r="D10" s="98" t="s">
        <v>413</v>
      </c>
      <c r="E10" s="98" t="s">
        <v>413</v>
      </c>
    </row>
    <row r="11" spans="1:5" x14ac:dyDescent="0.45">
      <c r="A11" s="46">
        <v>2</v>
      </c>
      <c r="B11" s="39"/>
      <c r="C11" s="99"/>
      <c r="D11" s="99"/>
      <c r="E11" s="94"/>
    </row>
    <row r="12" spans="1:5" x14ac:dyDescent="0.45">
      <c r="A12" s="46">
        <v>3</v>
      </c>
      <c r="B12" s="39"/>
      <c r="C12" s="99"/>
      <c r="D12" s="99"/>
      <c r="E12" s="94"/>
    </row>
    <row r="13" spans="1:5" x14ac:dyDescent="0.45">
      <c r="A13" s="46">
        <v>4</v>
      </c>
      <c r="B13" s="39"/>
      <c r="C13" s="99"/>
      <c r="D13" s="99"/>
      <c r="E13" s="94"/>
    </row>
    <row r="14" spans="1:5" x14ac:dyDescent="0.45">
      <c r="A14" s="46">
        <v>5</v>
      </c>
      <c r="B14" s="39"/>
      <c r="C14" s="99"/>
      <c r="D14" s="99"/>
      <c r="E14" s="94"/>
    </row>
    <row r="15" spans="1:5" x14ac:dyDescent="0.45">
      <c r="A15" s="46">
        <v>6</v>
      </c>
      <c r="B15" s="39"/>
      <c r="C15" s="99"/>
      <c r="D15" s="99"/>
      <c r="E15" s="94"/>
    </row>
    <row r="18" spans="2:2" ht="14.1" x14ac:dyDescent="0.5">
      <c r="B18" s="5"/>
    </row>
    <row r="20" spans="2:2" x14ac:dyDescent="0.45">
      <c r="B20" s="16"/>
    </row>
  </sheetData>
  <mergeCells count="4">
    <mergeCell ref="B2:E3"/>
    <mergeCell ref="C4:E4"/>
    <mergeCell ref="C5:E5"/>
    <mergeCell ref="B8:E8"/>
  </mergeCells>
  <pageMargins left="0.7" right="0.7" top="0.75" bottom="0.75" header="0.3" footer="0.3"/>
  <pageSetup paperSize="9" orientation="portrait"/>
  <tableParts count="1">
    <tablePart r:id="rId1"/>
  </tableParts>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G12"/>
  <sheetViews>
    <sheetView zoomScale="70" zoomScaleNormal="70" zoomScalePageLayoutView="70" workbookViewId="0">
      <selection activeCell="B10" sqref="B10:G10"/>
    </sheetView>
  </sheetViews>
  <sheetFormatPr defaultColWidth="8.68359375" defaultRowHeight="13.8" x14ac:dyDescent="0.45"/>
  <cols>
    <col min="1" max="1" width="4.26171875" style="4" customWidth="1"/>
    <col min="2" max="2" width="33.15625" style="4" customWidth="1"/>
    <col min="3" max="3" width="20.83984375" style="4" customWidth="1"/>
    <col min="4" max="4" width="22" style="4" customWidth="1"/>
    <col min="5" max="6" width="22.41796875" style="4" customWidth="1"/>
    <col min="7" max="7" width="33.41796875" style="4" customWidth="1"/>
    <col min="8" max="8" width="14.26171875" style="4" customWidth="1"/>
    <col min="9" max="9" width="25.68359375" style="4" customWidth="1"/>
    <col min="10" max="10" width="14.26171875" style="4" customWidth="1"/>
    <col min="11" max="11" width="21.41796875" style="4" customWidth="1"/>
    <col min="12" max="12" width="28.41796875" style="4" customWidth="1"/>
    <col min="13" max="13" width="36.83984375" style="4" customWidth="1"/>
    <col min="14" max="15" width="45.68359375" style="4" customWidth="1"/>
    <col min="16" max="16" width="17.26171875" style="4" customWidth="1"/>
    <col min="17" max="17" width="51.68359375" style="4" customWidth="1"/>
    <col min="18" max="26" width="17.26171875" style="4" customWidth="1"/>
    <col min="27" max="16384" width="8.68359375" style="4"/>
  </cols>
  <sheetData>
    <row r="1" spans="1:7" ht="14.1" thickBot="1" x14ac:dyDescent="0.5"/>
    <row r="2" spans="1:7" ht="15" customHeight="1" x14ac:dyDescent="0.45">
      <c r="B2" s="443" t="s">
        <v>30</v>
      </c>
      <c r="C2" s="444"/>
      <c r="D2" s="444"/>
      <c r="E2" s="445"/>
    </row>
    <row r="3" spans="1:7" ht="15.75" customHeight="1" thickBot="1" x14ac:dyDescent="0.5">
      <c r="B3" s="446"/>
      <c r="C3" s="447"/>
      <c r="D3" s="447"/>
      <c r="E3" s="448"/>
    </row>
    <row r="4" spans="1:7" ht="20.100000000000001" thickBot="1" x14ac:dyDescent="0.5">
      <c r="B4" s="1" t="s">
        <v>40</v>
      </c>
      <c r="C4" s="430" t="str">
        <f>Guidance!C3:F3</f>
        <v>TS0002</v>
      </c>
      <c r="D4" s="431"/>
      <c r="E4" s="432"/>
    </row>
    <row r="5" spans="1:7" ht="20.100000000000001" thickBot="1" x14ac:dyDescent="0.5">
      <c r="B5" s="2" t="s">
        <v>42</v>
      </c>
      <c r="C5" s="430" t="str">
        <f>Guidance!C4:F4</f>
        <v>Özpekler İnşaat Dayanıklı Tüketim Malları Su Ürünleri Sanayi Ticaret Ltd. Şti.</v>
      </c>
      <c r="D5" s="431"/>
      <c r="E5" s="432"/>
    </row>
    <row r="6" spans="1:7" ht="19.8" x14ac:dyDescent="0.45">
      <c r="B6" s="67"/>
      <c r="C6" s="18"/>
      <c r="D6" s="18"/>
      <c r="E6" s="18"/>
    </row>
    <row r="7" spans="1:7" ht="14.1" thickBot="1" x14ac:dyDescent="0.5"/>
    <row r="8" spans="1:7" ht="15.75" customHeight="1" thickBot="1" x14ac:dyDescent="0.5">
      <c r="B8" s="589" t="s">
        <v>263</v>
      </c>
      <c r="C8" s="590"/>
      <c r="D8" s="590"/>
      <c r="E8" s="590"/>
      <c r="F8" s="590"/>
      <c r="G8" s="591"/>
    </row>
    <row r="9" spans="1:7" s="46" customFormat="1" ht="41.5" customHeight="1" x14ac:dyDescent="0.55000000000000004">
      <c r="A9" s="45" t="s">
        <v>198</v>
      </c>
      <c r="B9" s="45" t="s">
        <v>264</v>
      </c>
      <c r="C9" s="45" t="s">
        <v>265</v>
      </c>
      <c r="D9" s="97" t="s">
        <v>266</v>
      </c>
      <c r="E9" s="45" t="s">
        <v>267</v>
      </c>
      <c r="F9" s="101" t="s">
        <v>255</v>
      </c>
      <c r="G9" s="97" t="s">
        <v>254</v>
      </c>
    </row>
    <row r="10" spans="1:7" s="16" customFormat="1" x14ac:dyDescent="0.4">
      <c r="A10" s="44">
        <v>1</v>
      </c>
      <c r="B10" s="400" t="s">
        <v>692</v>
      </c>
      <c r="C10" s="400" t="s">
        <v>692</v>
      </c>
      <c r="D10" s="400" t="s">
        <v>692</v>
      </c>
      <c r="E10" s="400" t="s">
        <v>692</v>
      </c>
      <c r="F10" s="400" t="s">
        <v>692</v>
      </c>
      <c r="G10" s="400" t="s">
        <v>692</v>
      </c>
    </row>
    <row r="12" spans="1:7" ht="14.1" x14ac:dyDescent="0.5">
      <c r="B12" s="5"/>
    </row>
  </sheetData>
  <mergeCells count="4">
    <mergeCell ref="B2:E3"/>
    <mergeCell ref="C4:E4"/>
    <mergeCell ref="C5:E5"/>
    <mergeCell ref="B8:G8"/>
  </mergeCells>
  <pageMargins left="0.7" right="0.7" top="0.75" bottom="0.75" header="0.3" footer="0.3"/>
  <pageSetup paperSize="9" orientation="portrait"/>
  <tableParts count="1">
    <tablePart r:id="rId1"/>
  </tableParts>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H20"/>
  <sheetViews>
    <sheetView zoomScale="70" zoomScaleNormal="70" zoomScalePageLayoutView="70" workbookViewId="0">
      <selection activeCell="C10" sqref="C10:H10"/>
    </sheetView>
  </sheetViews>
  <sheetFormatPr defaultColWidth="8.68359375" defaultRowHeight="13.8" x14ac:dyDescent="0.45"/>
  <cols>
    <col min="1" max="1" width="4.26171875" style="4" customWidth="1"/>
    <col min="2" max="2" width="33.15625" style="4" customWidth="1"/>
    <col min="3" max="3" width="20.83984375" style="4" customWidth="1"/>
    <col min="4" max="4" width="22" style="4" customWidth="1"/>
    <col min="5" max="6" width="22.41796875" style="4" customWidth="1"/>
    <col min="7" max="7" width="33.41796875" style="4" customWidth="1"/>
    <col min="8" max="8" width="25.41796875" style="4" bestFit="1" customWidth="1"/>
    <col min="9" max="9" width="25.68359375" style="4" customWidth="1"/>
    <col min="10" max="10" width="14.26171875" style="4" customWidth="1"/>
    <col min="11" max="11" width="21.41796875" style="4" customWidth="1"/>
    <col min="12" max="12" width="28.41796875" style="4" customWidth="1"/>
    <col min="13" max="13" width="36.83984375" style="4" customWidth="1"/>
    <col min="14" max="15" width="45.68359375" style="4" customWidth="1"/>
    <col min="16" max="16" width="17.26171875" style="4" customWidth="1"/>
    <col min="17" max="17" width="51.68359375" style="4" customWidth="1"/>
    <col min="18" max="26" width="17.26171875" style="4" customWidth="1"/>
    <col min="27" max="16384" width="8.68359375" style="4"/>
  </cols>
  <sheetData>
    <row r="1" spans="1:8" ht="14.1" thickBot="1" x14ac:dyDescent="0.5"/>
    <row r="2" spans="1:8" ht="15" customHeight="1" x14ac:dyDescent="0.45">
      <c r="B2" s="443" t="s">
        <v>31</v>
      </c>
      <c r="C2" s="444"/>
      <c r="D2" s="444"/>
      <c r="E2" s="445"/>
    </row>
    <row r="3" spans="1:8" ht="15.75" customHeight="1" thickBot="1" x14ac:dyDescent="0.5">
      <c r="B3" s="446"/>
      <c r="C3" s="447"/>
      <c r="D3" s="447"/>
      <c r="E3" s="448"/>
    </row>
    <row r="4" spans="1:8" ht="20.100000000000001" thickBot="1" x14ac:dyDescent="0.5">
      <c r="B4" s="1" t="s">
        <v>40</v>
      </c>
      <c r="C4" s="430" t="str">
        <f>Guidance!C3:F3</f>
        <v>TS0002</v>
      </c>
      <c r="D4" s="431"/>
      <c r="E4" s="432"/>
    </row>
    <row r="5" spans="1:8" ht="20.100000000000001" thickBot="1" x14ac:dyDescent="0.5">
      <c r="B5" s="2" t="s">
        <v>42</v>
      </c>
      <c r="C5" s="430" t="str">
        <f>Guidance!C4:F4</f>
        <v>Özpekler İnşaat Dayanıklı Tüketim Malları Su Ürünleri Sanayi Ticaret Ltd. Şti.</v>
      </c>
      <c r="D5" s="431"/>
      <c r="E5" s="432"/>
    </row>
    <row r="6" spans="1:8" ht="19.8" x14ac:dyDescent="0.45">
      <c r="B6" s="67"/>
      <c r="C6" s="18"/>
      <c r="D6" s="18"/>
      <c r="E6" s="18"/>
    </row>
    <row r="7" spans="1:8" ht="14.1" thickBot="1" x14ac:dyDescent="0.5"/>
    <row r="8" spans="1:8" ht="15.75" customHeight="1" thickBot="1" x14ac:dyDescent="0.5">
      <c r="B8" s="589" t="s">
        <v>268</v>
      </c>
      <c r="C8" s="590"/>
      <c r="D8" s="590"/>
      <c r="E8" s="590"/>
      <c r="F8" s="590"/>
      <c r="G8" s="590"/>
      <c r="H8" s="591"/>
    </row>
    <row r="9" spans="1:8" s="46" customFormat="1" ht="41.5" customHeight="1" x14ac:dyDescent="0.55000000000000004">
      <c r="A9" s="45" t="s">
        <v>198</v>
      </c>
      <c r="B9" s="45" t="s">
        <v>269</v>
      </c>
      <c r="C9" s="45" t="s">
        <v>270</v>
      </c>
      <c r="D9" s="97" t="s">
        <v>266</v>
      </c>
      <c r="E9" s="45" t="s">
        <v>267</v>
      </c>
      <c r="F9" s="101" t="s">
        <v>255</v>
      </c>
      <c r="G9" s="97" t="s">
        <v>271</v>
      </c>
      <c r="H9" s="103" t="s">
        <v>254</v>
      </c>
    </row>
    <row r="10" spans="1:8" s="16" customFormat="1" x14ac:dyDescent="0.55000000000000004">
      <c r="A10" s="44">
        <v>1</v>
      </c>
      <c r="B10" s="98" t="s">
        <v>423</v>
      </c>
      <c r="C10" s="98" t="s">
        <v>423</v>
      </c>
      <c r="D10" s="98" t="s">
        <v>423</v>
      </c>
      <c r="E10" s="98" t="s">
        <v>423</v>
      </c>
      <c r="F10" s="98" t="s">
        <v>423</v>
      </c>
      <c r="G10" s="98" t="s">
        <v>423</v>
      </c>
      <c r="H10" s="98" t="s">
        <v>423</v>
      </c>
    </row>
    <row r="11" spans="1:8" x14ac:dyDescent="0.45">
      <c r="A11" s="46">
        <v>2</v>
      </c>
      <c r="B11" s="39"/>
      <c r="C11" s="99"/>
      <c r="D11" s="99"/>
      <c r="E11" s="94"/>
      <c r="F11" s="102"/>
      <c r="G11" s="102"/>
      <c r="H11" s="102"/>
    </row>
    <row r="12" spans="1:8" x14ac:dyDescent="0.45">
      <c r="A12" s="46">
        <v>3</v>
      </c>
      <c r="B12" s="39"/>
      <c r="C12" s="99"/>
      <c r="D12" s="99"/>
      <c r="E12" s="94"/>
      <c r="F12" s="102"/>
      <c r="G12" s="102"/>
      <c r="H12" s="102"/>
    </row>
    <row r="13" spans="1:8" x14ac:dyDescent="0.45">
      <c r="A13" s="46">
        <v>4</v>
      </c>
      <c r="B13" s="39"/>
      <c r="C13" s="99"/>
      <c r="D13" s="99"/>
      <c r="E13" s="94"/>
      <c r="F13" s="102"/>
      <c r="G13" s="102"/>
      <c r="H13" s="102"/>
    </row>
    <row r="14" spans="1:8" x14ac:dyDescent="0.45">
      <c r="A14" s="46">
        <v>5</v>
      </c>
      <c r="B14" s="39"/>
      <c r="C14" s="99"/>
      <c r="D14" s="99"/>
      <c r="E14" s="94"/>
      <c r="F14" s="102"/>
      <c r="G14" s="102"/>
      <c r="H14" s="102"/>
    </row>
    <row r="15" spans="1:8" x14ac:dyDescent="0.45">
      <c r="A15" s="46">
        <v>6</v>
      </c>
      <c r="B15" s="39"/>
      <c r="C15" s="99"/>
      <c r="D15" s="99"/>
      <c r="E15" s="94"/>
      <c r="F15" s="102"/>
      <c r="G15" s="102"/>
      <c r="H15" s="102"/>
    </row>
    <row r="18" spans="2:2" ht="14.1" x14ac:dyDescent="0.5">
      <c r="B18" s="5"/>
    </row>
    <row r="20" spans="2:2" x14ac:dyDescent="0.45">
      <c r="B20" s="16"/>
    </row>
  </sheetData>
  <mergeCells count="4">
    <mergeCell ref="B2:E3"/>
    <mergeCell ref="C4:E4"/>
    <mergeCell ref="C5:E5"/>
    <mergeCell ref="B8:H8"/>
  </mergeCells>
  <pageMargins left="0.7" right="0.7" top="0.75" bottom="0.75" header="0.3" footer="0.3"/>
  <pageSetup paperSize="9" orientation="portrait"/>
  <tableParts count="1">
    <tablePart r:id="rId1"/>
  </tableParts>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28"/>
  <sheetViews>
    <sheetView zoomScale="70" zoomScaleNormal="70" zoomScalePageLayoutView="70" workbookViewId="0">
      <selection activeCell="C9" sqref="C9:K9"/>
    </sheetView>
  </sheetViews>
  <sheetFormatPr defaultColWidth="8.68359375" defaultRowHeight="13.8" x14ac:dyDescent="0.45"/>
  <cols>
    <col min="1" max="1" width="4.26171875" style="4" customWidth="1"/>
    <col min="2" max="2" width="24.41796875" style="4" customWidth="1"/>
    <col min="3" max="3" width="17" style="4" customWidth="1"/>
    <col min="4" max="4" width="22.26171875" style="4" customWidth="1"/>
    <col min="5" max="5" width="15.41796875" style="4" customWidth="1"/>
    <col min="6" max="6" width="14.68359375" style="4" customWidth="1"/>
    <col min="7" max="7" width="17.68359375" style="4" customWidth="1"/>
    <col min="8" max="8" width="17.26171875" style="4" customWidth="1"/>
    <col min="9" max="9" width="15.68359375" style="4" customWidth="1"/>
    <col min="10" max="10" width="17.26171875" style="4" customWidth="1"/>
    <col min="11" max="11" width="18.83984375" style="4" customWidth="1"/>
    <col min="12" max="17" width="17.26171875" style="4" customWidth="1"/>
    <col min="18" max="16384" width="8.68359375" style="4"/>
  </cols>
  <sheetData>
    <row r="1" spans="1:11" ht="14.1" thickBot="1" x14ac:dyDescent="0.5"/>
    <row r="2" spans="1:11" ht="15" customHeight="1" x14ac:dyDescent="0.45">
      <c r="B2" s="443" t="s">
        <v>32</v>
      </c>
      <c r="C2" s="444"/>
      <c r="D2" s="444"/>
      <c r="E2" s="445"/>
    </row>
    <row r="3" spans="1:11" ht="15.75" customHeight="1" thickBot="1" x14ac:dyDescent="0.5">
      <c r="B3" s="446"/>
      <c r="C3" s="447"/>
      <c r="D3" s="447"/>
      <c r="E3" s="448"/>
    </row>
    <row r="4" spans="1:11" ht="20.100000000000001" thickBot="1" x14ac:dyDescent="0.5">
      <c r="B4" s="1" t="s">
        <v>40</v>
      </c>
      <c r="C4" s="430" t="str">
        <f>Guidance!C3:F3</f>
        <v>TS0002</v>
      </c>
      <c r="D4" s="431"/>
      <c r="E4" s="432"/>
    </row>
    <row r="5" spans="1:11" ht="20.100000000000001" thickBot="1" x14ac:dyDescent="0.5">
      <c r="B5" s="2" t="s">
        <v>42</v>
      </c>
      <c r="C5" s="430" t="str">
        <f>Guidance!C4:F4</f>
        <v>Özpekler İnşaat Dayanıklı Tüketim Malları Su Ürünleri Sanayi Ticaret Ltd. Şti.</v>
      </c>
      <c r="D5" s="431"/>
      <c r="E5" s="432"/>
    </row>
    <row r="6" spans="1:11" ht="20.100000000000001" thickBot="1" x14ac:dyDescent="0.5">
      <c r="B6" s="67"/>
      <c r="C6" s="18"/>
      <c r="D6" s="18"/>
      <c r="E6" s="18"/>
    </row>
    <row r="7" spans="1:11" ht="15.75" customHeight="1" thickBot="1" x14ac:dyDescent="0.5">
      <c r="B7" s="589" t="s">
        <v>272</v>
      </c>
      <c r="C7" s="591"/>
      <c r="D7" s="589" t="s">
        <v>273</v>
      </c>
      <c r="E7" s="591"/>
      <c r="F7" s="589" t="s">
        <v>274</v>
      </c>
      <c r="G7" s="590"/>
      <c r="H7" s="590"/>
      <c r="I7" s="590"/>
      <c r="J7" s="590"/>
      <c r="K7" s="591"/>
    </row>
    <row r="8" spans="1:11" s="46" customFormat="1" ht="41.5" customHeight="1" x14ac:dyDescent="0.55000000000000004">
      <c r="A8" s="216" t="s">
        <v>198</v>
      </c>
      <c r="B8" s="104" t="s">
        <v>275</v>
      </c>
      <c r="C8" s="104" t="s">
        <v>276</v>
      </c>
      <c r="D8" s="104" t="s">
        <v>277</v>
      </c>
      <c r="E8" s="105" t="s">
        <v>278</v>
      </c>
      <c r="F8" s="105" t="s">
        <v>279</v>
      </c>
      <c r="G8" s="105" t="s">
        <v>280</v>
      </c>
      <c r="H8" s="105" t="s">
        <v>281</v>
      </c>
      <c r="I8" s="105" t="s">
        <v>282</v>
      </c>
      <c r="J8" s="105" t="s">
        <v>283</v>
      </c>
      <c r="K8" s="105" t="s">
        <v>284</v>
      </c>
    </row>
    <row r="9" spans="1:11" s="16" customFormat="1" x14ac:dyDescent="0.55000000000000004">
      <c r="A9" s="44">
        <v>1</v>
      </c>
      <c r="B9" s="98" t="s">
        <v>413</v>
      </c>
      <c r="C9" s="98" t="s">
        <v>413</v>
      </c>
      <c r="D9" s="98" t="s">
        <v>413</v>
      </c>
      <c r="E9" s="98" t="s">
        <v>413</v>
      </c>
      <c r="F9" s="98" t="s">
        <v>413</v>
      </c>
      <c r="G9" s="98" t="s">
        <v>413</v>
      </c>
      <c r="H9" s="98" t="s">
        <v>413</v>
      </c>
      <c r="I9" s="98" t="s">
        <v>413</v>
      </c>
      <c r="J9" s="98" t="s">
        <v>413</v>
      </c>
      <c r="K9" s="98" t="s">
        <v>413</v>
      </c>
    </row>
    <row r="17" spans="2:9" x14ac:dyDescent="0.45">
      <c r="B17" s="6"/>
      <c r="C17" s="6"/>
      <c r="D17" s="6"/>
      <c r="E17" s="6"/>
      <c r="F17" s="6"/>
      <c r="G17" s="6"/>
      <c r="H17" s="6"/>
      <c r="I17" s="6"/>
    </row>
    <row r="20" spans="2:9" ht="15" x14ac:dyDescent="0.5">
      <c r="C20" s="37"/>
    </row>
    <row r="21" spans="2:9" ht="16" customHeight="1" x14ac:dyDescent="0.5">
      <c r="D21" s="37"/>
      <c r="E21" s="37"/>
    </row>
    <row r="28" spans="2:9" x14ac:dyDescent="0.45">
      <c r="B28" s="16"/>
    </row>
  </sheetData>
  <mergeCells count="6">
    <mergeCell ref="F7:K7"/>
    <mergeCell ref="B2:E3"/>
    <mergeCell ref="C4:E4"/>
    <mergeCell ref="C5:E5"/>
    <mergeCell ref="B7:C7"/>
    <mergeCell ref="D7:E7"/>
  </mergeCells>
  <pageMargins left="0.7" right="0.7" top="0.75" bottom="0.75" header="0.3" footer="0.3"/>
  <pageSetup paperSize="9" orientation="portrait"/>
  <tableParts count="1">
    <tablePart r:id="rId1"/>
  </tableParts>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Q9"/>
  <sheetViews>
    <sheetView zoomScale="70" zoomScaleNormal="70" zoomScalePageLayoutView="70" workbookViewId="0">
      <selection activeCell="C9" sqref="C9:Q9"/>
    </sheetView>
  </sheetViews>
  <sheetFormatPr defaultColWidth="8.68359375" defaultRowHeight="13.8" x14ac:dyDescent="0.45"/>
  <cols>
    <col min="1" max="1" width="4.26171875" style="4" customWidth="1"/>
    <col min="2" max="2" width="28.26171875" style="4" customWidth="1"/>
    <col min="3" max="3" width="93.26171875" style="4" bestFit="1" customWidth="1"/>
    <col min="4" max="4" width="50.68359375" style="4" bestFit="1" customWidth="1"/>
    <col min="5" max="5" width="25.26171875" style="4" customWidth="1"/>
    <col min="6" max="6" width="22.41796875" style="4" bestFit="1" customWidth="1"/>
    <col min="7" max="7" width="21.83984375" style="312" customWidth="1"/>
    <col min="8" max="8" width="21.68359375" style="4" customWidth="1"/>
    <col min="9" max="9" width="21.83984375" style="4" customWidth="1"/>
    <col min="10" max="10" width="15.68359375" style="4" customWidth="1"/>
    <col min="11" max="11" width="21.41796875" style="4" customWidth="1"/>
    <col min="12" max="12" width="18.83984375" style="4" customWidth="1"/>
    <col min="13" max="13" width="42.41796875" style="4" customWidth="1"/>
    <col min="14" max="15" width="86.26171875" style="4" bestFit="1" customWidth="1"/>
    <col min="16" max="16" width="89.578125" style="4" bestFit="1" customWidth="1"/>
    <col min="17" max="22" width="17.26171875" style="4" customWidth="1"/>
    <col min="23" max="16384" width="8.68359375" style="4"/>
  </cols>
  <sheetData>
    <row r="1" spans="1:17" ht="14.1" thickBot="1" x14ac:dyDescent="0.5"/>
    <row r="2" spans="1:17" ht="15" customHeight="1" x14ac:dyDescent="0.45">
      <c r="B2" s="443" t="s">
        <v>33</v>
      </c>
      <c r="C2" s="444"/>
      <c r="D2" s="444"/>
      <c r="E2" s="444"/>
      <c r="F2" s="445"/>
    </row>
    <row r="3" spans="1:17" ht="15.75" customHeight="1" thickBot="1" x14ac:dyDescent="0.5">
      <c r="B3" s="446"/>
      <c r="C3" s="447"/>
      <c r="D3" s="447"/>
      <c r="E3" s="447"/>
      <c r="F3" s="448"/>
    </row>
    <row r="4" spans="1:17" ht="20.100000000000001" thickBot="1" x14ac:dyDescent="0.5">
      <c r="B4" s="313" t="s">
        <v>40</v>
      </c>
      <c r="C4" s="492" t="e">
        <f>#REF!</f>
        <v>#REF!</v>
      </c>
      <c r="D4" s="431"/>
      <c r="E4" s="431"/>
      <c r="F4" s="432"/>
    </row>
    <row r="5" spans="1:17" ht="20.100000000000001" thickBot="1" x14ac:dyDescent="0.5">
      <c r="B5" s="2" t="s">
        <v>42</v>
      </c>
      <c r="C5" s="492" t="e">
        <f>#REF!</f>
        <v>#REF!</v>
      </c>
      <c r="D5" s="431"/>
      <c r="E5" s="431"/>
      <c r="F5" s="432"/>
    </row>
    <row r="6" spans="1:17" ht="20.100000000000001" thickBot="1" x14ac:dyDescent="0.5">
      <c r="B6" s="67"/>
      <c r="C6" s="18"/>
      <c r="D6" s="18"/>
      <c r="E6" s="18"/>
      <c r="F6" s="18"/>
    </row>
    <row r="7" spans="1:17" ht="15.75" customHeight="1" thickBot="1" x14ac:dyDescent="0.5">
      <c r="B7" s="592" t="s">
        <v>285</v>
      </c>
      <c r="C7" s="590"/>
      <c r="D7" s="590"/>
      <c r="E7" s="591"/>
      <c r="F7" s="592" t="s">
        <v>286</v>
      </c>
      <c r="G7" s="590"/>
      <c r="H7" s="590"/>
      <c r="I7" s="590"/>
      <c r="J7" s="590"/>
      <c r="K7" s="590"/>
      <c r="L7" s="590"/>
      <c r="M7" s="591"/>
      <c r="N7" s="592" t="s">
        <v>287</v>
      </c>
      <c r="O7" s="590"/>
      <c r="P7" s="590"/>
    </row>
    <row r="8" spans="1:17" s="46" customFormat="1" ht="41.5" customHeight="1" thickBot="1" x14ac:dyDescent="0.6">
      <c r="A8" s="216" t="s">
        <v>198</v>
      </c>
      <c r="B8" s="104" t="s">
        <v>288</v>
      </c>
      <c r="C8" s="104" t="s">
        <v>289</v>
      </c>
      <c r="D8" s="104" t="s">
        <v>290</v>
      </c>
      <c r="E8" s="105" t="s">
        <v>291</v>
      </c>
      <c r="F8" s="105" t="s">
        <v>292</v>
      </c>
      <c r="G8" s="314" t="s">
        <v>293</v>
      </c>
      <c r="H8" s="105" t="s">
        <v>294</v>
      </c>
      <c r="I8" s="105" t="s">
        <v>295</v>
      </c>
      <c r="J8" s="105" t="s">
        <v>296</v>
      </c>
      <c r="K8" s="105" t="s">
        <v>578</v>
      </c>
      <c r="L8" s="105" t="s">
        <v>297</v>
      </c>
      <c r="M8" s="105" t="s">
        <v>298</v>
      </c>
      <c r="N8" s="105" t="s">
        <v>299</v>
      </c>
      <c r="O8" s="106" t="s">
        <v>300</v>
      </c>
      <c r="P8" s="106" t="s">
        <v>301</v>
      </c>
      <c r="Q8" s="106" t="s">
        <v>302</v>
      </c>
    </row>
    <row r="9" spans="1:17" ht="14.1" thickBot="1" x14ac:dyDescent="0.5">
      <c r="A9" s="315"/>
      <c r="B9" s="316" t="s">
        <v>692</v>
      </c>
      <c r="C9" s="401" t="s">
        <v>692</v>
      </c>
      <c r="D9" s="401" t="s">
        <v>692</v>
      </c>
      <c r="E9" s="401" t="s">
        <v>692</v>
      </c>
      <c r="F9" s="401" t="s">
        <v>692</v>
      </c>
      <c r="G9" s="401" t="s">
        <v>692</v>
      </c>
      <c r="H9" s="401" t="s">
        <v>692</v>
      </c>
      <c r="I9" s="401" t="s">
        <v>692</v>
      </c>
      <c r="J9" s="401" t="s">
        <v>692</v>
      </c>
      <c r="K9" s="401" t="s">
        <v>692</v>
      </c>
      <c r="L9" s="401" t="s">
        <v>692</v>
      </c>
      <c r="M9" s="401" t="s">
        <v>692</v>
      </c>
      <c r="N9" s="401" t="s">
        <v>692</v>
      </c>
      <c r="O9" s="401" t="s">
        <v>692</v>
      </c>
      <c r="P9" s="401" t="s">
        <v>692</v>
      </c>
      <c r="Q9" s="401" t="s">
        <v>692</v>
      </c>
    </row>
  </sheetData>
  <mergeCells count="6">
    <mergeCell ref="N7:P7"/>
    <mergeCell ref="B2:F3"/>
    <mergeCell ref="C4:F4"/>
    <mergeCell ref="C5:F5"/>
    <mergeCell ref="B7:E7"/>
    <mergeCell ref="F7:M7"/>
  </mergeCells>
  <pageMargins left="0.7" right="0.7" top="0.75" bottom="0.75" header="0.3" footer="0.3"/>
  <pageSetup paperSize="9" orientation="portrait" r:id="rId1"/>
  <tableParts count="1">
    <tablePart r:id="rId2"/>
  </tableParts>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Q9"/>
  <sheetViews>
    <sheetView zoomScale="70" zoomScaleNormal="70" zoomScalePageLayoutView="70" workbookViewId="0">
      <selection activeCell="C9" sqref="C9:Q9"/>
    </sheetView>
  </sheetViews>
  <sheetFormatPr defaultColWidth="8.68359375" defaultRowHeight="13.8" x14ac:dyDescent="0.45"/>
  <cols>
    <col min="1" max="1" width="4.26171875" style="4" customWidth="1"/>
    <col min="2" max="2" width="24.41796875" style="4" customWidth="1"/>
    <col min="3" max="3" width="15.68359375" style="4" customWidth="1"/>
    <col min="4" max="4" width="36" style="4" customWidth="1"/>
    <col min="5" max="5" width="11.68359375" style="4" customWidth="1"/>
    <col min="6" max="6" width="19.41796875" style="4" customWidth="1"/>
    <col min="7" max="7" width="28.26171875" style="4" customWidth="1"/>
    <col min="8" max="8" width="16.68359375" style="4" customWidth="1"/>
    <col min="9" max="17" width="18.41796875" style="4" customWidth="1"/>
    <col min="18" max="22" width="17.26171875" style="4" customWidth="1"/>
    <col min="23" max="16384" width="8.68359375" style="4"/>
  </cols>
  <sheetData>
    <row r="1" spans="1:17" ht="14.1" thickBot="1" x14ac:dyDescent="0.5"/>
    <row r="2" spans="1:17" ht="15" customHeight="1" x14ac:dyDescent="0.45">
      <c r="B2" s="443" t="s">
        <v>34</v>
      </c>
      <c r="C2" s="444"/>
      <c r="D2" s="444"/>
      <c r="E2" s="444"/>
      <c r="F2" s="445"/>
    </row>
    <row r="3" spans="1:17" ht="15.75" customHeight="1" thickBot="1" x14ac:dyDescent="0.5">
      <c r="B3" s="446"/>
      <c r="C3" s="447"/>
      <c r="D3" s="447"/>
      <c r="E3" s="447"/>
      <c r="F3" s="448"/>
    </row>
    <row r="4" spans="1:17" ht="20.100000000000001" thickBot="1" x14ac:dyDescent="0.5">
      <c r="B4" s="1" t="s">
        <v>40</v>
      </c>
      <c r="C4" s="318" t="str">
        <f>Guidance!C3:F3</f>
        <v>TS0002</v>
      </c>
      <c r="D4" s="319"/>
      <c r="E4" s="320"/>
    </row>
    <row r="5" spans="1:17" ht="20.100000000000001" thickBot="1" x14ac:dyDescent="0.5">
      <c r="B5" s="2" t="s">
        <v>42</v>
      </c>
      <c r="C5" s="318" t="str">
        <f>Guidance!C4:F4</f>
        <v>Özpekler İnşaat Dayanıklı Tüketim Malları Su Ürünleri Sanayi Ticaret Ltd. Şti.</v>
      </c>
      <c r="D5" s="319"/>
      <c r="E5" s="320"/>
    </row>
    <row r="6" spans="1:17" ht="20.100000000000001" thickBot="1" x14ac:dyDescent="0.5">
      <c r="B6" s="67"/>
      <c r="C6" s="67"/>
      <c r="D6" s="18"/>
      <c r="E6" s="18"/>
      <c r="F6" s="18"/>
    </row>
    <row r="7" spans="1:17" ht="15.75" customHeight="1" thickBot="1" x14ac:dyDescent="0.5">
      <c r="B7" s="589" t="s">
        <v>303</v>
      </c>
      <c r="C7" s="593"/>
      <c r="D7" s="590"/>
      <c r="E7" s="590"/>
      <c r="F7" s="591"/>
      <c r="G7" s="589" t="s">
        <v>304</v>
      </c>
      <c r="H7" s="591"/>
      <c r="I7" s="589" t="s">
        <v>305</v>
      </c>
      <c r="J7" s="590"/>
      <c r="K7" s="590"/>
      <c r="L7" s="591"/>
      <c r="M7" s="589" t="s">
        <v>306</v>
      </c>
      <c r="N7" s="590"/>
      <c r="O7" s="590"/>
      <c r="P7" s="590"/>
      <c r="Q7" s="591"/>
    </row>
    <row r="8" spans="1:17" s="46" customFormat="1" ht="41.5" customHeight="1" x14ac:dyDescent="0.55000000000000004">
      <c r="A8" s="216" t="s">
        <v>198</v>
      </c>
      <c r="B8" s="104" t="s">
        <v>307</v>
      </c>
      <c r="C8" s="104" t="s">
        <v>579</v>
      </c>
      <c r="D8" s="104" t="s">
        <v>308</v>
      </c>
      <c r="E8" s="104" t="s">
        <v>309</v>
      </c>
      <c r="F8" s="105" t="s">
        <v>310</v>
      </c>
      <c r="G8" s="104" t="s">
        <v>311</v>
      </c>
      <c r="H8" s="105" t="s">
        <v>312</v>
      </c>
      <c r="I8" s="105" t="s">
        <v>313</v>
      </c>
      <c r="J8" s="105" t="s">
        <v>314</v>
      </c>
      <c r="K8" s="105" t="s">
        <v>315</v>
      </c>
      <c r="L8" s="105" t="s">
        <v>316</v>
      </c>
      <c r="M8" s="105" t="s">
        <v>317</v>
      </c>
      <c r="N8" s="105" t="s">
        <v>318</v>
      </c>
      <c r="O8" s="105" t="s">
        <v>319</v>
      </c>
      <c r="P8" s="105" t="s">
        <v>320</v>
      </c>
      <c r="Q8" s="66" t="s">
        <v>321</v>
      </c>
    </row>
    <row r="9" spans="1:17" s="16" customFormat="1" ht="24.6" x14ac:dyDescent="0.55000000000000004">
      <c r="A9" s="44"/>
      <c r="B9" s="402" t="s">
        <v>692</v>
      </c>
      <c r="C9" s="402" t="s">
        <v>692</v>
      </c>
      <c r="D9" s="402" t="s">
        <v>692</v>
      </c>
      <c r="E9" s="402" t="s">
        <v>692</v>
      </c>
      <c r="F9" s="402" t="s">
        <v>692</v>
      </c>
      <c r="G9" s="402" t="s">
        <v>692</v>
      </c>
      <c r="H9" s="402" t="s">
        <v>692</v>
      </c>
      <c r="I9" s="402" t="s">
        <v>692</v>
      </c>
      <c r="J9" s="402" t="s">
        <v>692</v>
      </c>
      <c r="K9" s="402" t="s">
        <v>692</v>
      </c>
      <c r="L9" s="402" t="s">
        <v>692</v>
      </c>
      <c r="M9" s="402" t="s">
        <v>692</v>
      </c>
      <c r="N9" s="402" t="s">
        <v>692</v>
      </c>
      <c r="O9" s="402" t="s">
        <v>692</v>
      </c>
      <c r="P9" s="402" t="s">
        <v>692</v>
      </c>
      <c r="Q9" s="402" t="s">
        <v>692</v>
      </c>
    </row>
  </sheetData>
  <mergeCells count="5">
    <mergeCell ref="M7:Q7"/>
    <mergeCell ref="B2:F3"/>
    <mergeCell ref="B7:F7"/>
    <mergeCell ref="G7:H7"/>
    <mergeCell ref="I7:L7"/>
  </mergeCells>
  <pageMargins left="0.7" right="0.7" top="0.75" bottom="0.75" header="0.3" footer="0.3"/>
  <pageSetup paperSize="9" orientation="portrait"/>
  <tableParts count="1">
    <tablePart r:id="rId1"/>
  </tableParts>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1:N25"/>
  <sheetViews>
    <sheetView zoomScale="70" zoomScaleNormal="70" zoomScalePageLayoutView="70" workbookViewId="0">
      <selection activeCell="C9" sqref="C9:E15"/>
    </sheetView>
  </sheetViews>
  <sheetFormatPr defaultColWidth="8.68359375" defaultRowHeight="13.8" x14ac:dyDescent="0.45"/>
  <cols>
    <col min="1" max="1" width="4.26171875" style="4" customWidth="1"/>
    <col min="2" max="2" width="31.41796875" style="4" customWidth="1"/>
    <col min="3" max="3" width="28.41796875" style="4" customWidth="1"/>
    <col min="4" max="4" width="30" style="4" customWidth="1"/>
    <col min="5" max="5" width="27.26171875" style="4" customWidth="1"/>
    <col min="6" max="6" width="28.26171875" style="4" customWidth="1"/>
    <col min="7" max="7" width="16.68359375" style="4" customWidth="1"/>
    <col min="8" max="16" width="18.41796875" style="4" customWidth="1"/>
    <col min="17" max="21" width="17.26171875" style="4" customWidth="1"/>
    <col min="22" max="16384" width="8.68359375" style="4"/>
  </cols>
  <sheetData>
    <row r="1" spans="2:14" ht="14.1" thickBot="1" x14ac:dyDescent="0.5"/>
    <row r="2" spans="2:14" x14ac:dyDescent="0.45">
      <c r="B2" s="443" t="s">
        <v>35</v>
      </c>
      <c r="C2" s="444"/>
      <c r="D2" s="444"/>
      <c r="E2" s="445"/>
    </row>
    <row r="3" spans="2:14" ht="14.1" thickBot="1" x14ac:dyDescent="0.5">
      <c r="B3" s="446"/>
      <c r="C3" s="447"/>
      <c r="D3" s="447"/>
      <c r="E3" s="448"/>
    </row>
    <row r="4" spans="2:14" ht="20.100000000000001" thickBot="1" x14ac:dyDescent="0.5">
      <c r="B4" s="1" t="s">
        <v>40</v>
      </c>
      <c r="C4" s="430" t="str">
        <f>Guidance!C3:F3</f>
        <v>TS0002</v>
      </c>
      <c r="D4" s="431"/>
      <c r="E4" s="432"/>
    </row>
    <row r="5" spans="2:14" ht="20.100000000000001" thickBot="1" x14ac:dyDescent="0.5">
      <c r="B5" s="2" t="s">
        <v>42</v>
      </c>
      <c r="C5" s="430" t="str">
        <f>Guidance!C4:F4</f>
        <v>Özpekler İnşaat Dayanıklı Tüketim Malları Su Ürünleri Sanayi Ticaret Ltd. Şti.</v>
      </c>
      <c r="D5" s="431"/>
      <c r="E5" s="432"/>
    </row>
    <row r="6" spans="2:14" ht="20.100000000000001" thickBot="1" x14ac:dyDescent="0.5">
      <c r="B6" s="67"/>
      <c r="C6" s="18"/>
      <c r="D6" s="18"/>
      <c r="E6" s="18"/>
    </row>
    <row r="7" spans="2:14" ht="14.4" thickBot="1" x14ac:dyDescent="0.5">
      <c r="C7" s="172" t="s">
        <v>322</v>
      </c>
      <c r="D7" s="172" t="s">
        <v>323</v>
      </c>
      <c r="E7" s="172" t="s">
        <v>324</v>
      </c>
    </row>
    <row r="8" spans="2:14" ht="14.1" thickBot="1" x14ac:dyDescent="0.5">
      <c r="B8" s="109" t="s">
        <v>325</v>
      </c>
      <c r="C8" s="107" t="s">
        <v>413</v>
      </c>
      <c r="D8" s="107" t="s">
        <v>413</v>
      </c>
      <c r="E8" s="107" t="s">
        <v>413</v>
      </c>
    </row>
    <row r="9" spans="2:14" ht="27.9" thickBot="1" x14ac:dyDescent="0.5">
      <c r="B9" s="110" t="s">
        <v>326</v>
      </c>
      <c r="C9" s="107" t="s">
        <v>413</v>
      </c>
      <c r="D9" s="107" t="s">
        <v>413</v>
      </c>
      <c r="E9" s="107" t="s">
        <v>413</v>
      </c>
    </row>
    <row r="10" spans="2:14" ht="27.9" thickBot="1" x14ac:dyDescent="0.5">
      <c r="B10" s="110" t="s">
        <v>327</v>
      </c>
      <c r="C10" s="107" t="s">
        <v>413</v>
      </c>
      <c r="D10" s="107" t="s">
        <v>413</v>
      </c>
      <c r="E10" s="107" t="s">
        <v>413</v>
      </c>
    </row>
    <row r="11" spans="2:14" ht="27.9" thickBot="1" x14ac:dyDescent="0.5">
      <c r="B11" s="110" t="s">
        <v>328</v>
      </c>
      <c r="C11" s="107" t="s">
        <v>413</v>
      </c>
      <c r="D11" s="107" t="s">
        <v>413</v>
      </c>
      <c r="E11" s="107" t="s">
        <v>413</v>
      </c>
    </row>
    <row r="12" spans="2:14" ht="14.1" thickBot="1" x14ac:dyDescent="0.5">
      <c r="B12" s="110" t="s">
        <v>329</v>
      </c>
      <c r="C12" s="107" t="s">
        <v>413</v>
      </c>
      <c r="D12" s="107" t="s">
        <v>413</v>
      </c>
      <c r="E12" s="107" t="s">
        <v>413</v>
      </c>
    </row>
    <row r="13" spans="2:14" ht="27.9" thickBot="1" x14ac:dyDescent="0.5">
      <c r="B13" s="110" t="s">
        <v>330</v>
      </c>
      <c r="C13" s="107" t="s">
        <v>413</v>
      </c>
      <c r="D13" s="107" t="s">
        <v>413</v>
      </c>
      <c r="E13" s="107" t="s">
        <v>413</v>
      </c>
    </row>
    <row r="14" spans="2:14" ht="27.9" thickBot="1" x14ac:dyDescent="0.5">
      <c r="B14" s="108" t="s">
        <v>331</v>
      </c>
      <c r="C14" s="107" t="s">
        <v>413</v>
      </c>
      <c r="D14" s="107" t="s">
        <v>413</v>
      </c>
      <c r="E14" s="107" t="s">
        <v>413</v>
      </c>
      <c r="F14" s="6"/>
      <c r="G14" s="6"/>
      <c r="H14" s="6"/>
      <c r="I14" s="6"/>
      <c r="J14" s="6"/>
      <c r="L14" s="6"/>
      <c r="M14" s="6"/>
      <c r="N14" s="6"/>
    </row>
    <row r="15" spans="2:14" ht="27.9" thickBot="1" x14ac:dyDescent="0.5">
      <c r="B15" s="111" t="s">
        <v>332</v>
      </c>
      <c r="C15" s="107" t="s">
        <v>413</v>
      </c>
      <c r="D15" s="107" t="s">
        <v>413</v>
      </c>
      <c r="E15" s="107" t="s">
        <v>413</v>
      </c>
    </row>
    <row r="17" spans="2:5" ht="15" x14ac:dyDescent="0.5">
      <c r="C17" s="37"/>
    </row>
    <row r="18" spans="2:5" ht="15" x14ac:dyDescent="0.5">
      <c r="D18" s="37"/>
      <c r="E18" s="37"/>
    </row>
    <row r="25" spans="2:5" x14ac:dyDescent="0.45">
      <c r="B25" s="16"/>
    </row>
  </sheetData>
  <mergeCells count="3">
    <mergeCell ref="B2:E3"/>
    <mergeCell ref="C4:E4"/>
    <mergeCell ref="C5:E5"/>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G20"/>
  <sheetViews>
    <sheetView zoomScale="70" zoomScaleNormal="70" zoomScalePageLayoutView="70" workbookViewId="0">
      <selection activeCell="C10" sqref="C10:G10"/>
    </sheetView>
  </sheetViews>
  <sheetFormatPr defaultColWidth="8.68359375" defaultRowHeight="13.8" x14ac:dyDescent="0.45"/>
  <cols>
    <col min="1" max="1" width="4.26171875" style="4" customWidth="1"/>
    <col min="2" max="2" width="39.15625" style="4" bestFit="1" customWidth="1"/>
    <col min="3" max="3" width="35.41796875" style="4" bestFit="1" customWidth="1"/>
    <col min="4" max="4" width="24.15625" style="4" bestFit="1" customWidth="1"/>
    <col min="5" max="5" width="41.15625" style="4" bestFit="1" customWidth="1"/>
    <col min="6" max="6" width="44" style="4" bestFit="1" customWidth="1"/>
    <col min="7" max="7" width="33.15625" style="4" bestFit="1" customWidth="1"/>
    <col min="8" max="8" width="25.68359375" style="4" customWidth="1"/>
    <col min="9" max="9" width="14.26171875" style="4" customWidth="1"/>
    <col min="10" max="10" width="21.41796875" style="4" customWidth="1"/>
    <col min="11" max="11" width="28.41796875" style="4" customWidth="1"/>
    <col min="12" max="12" width="36.83984375" style="4" customWidth="1"/>
    <col min="13" max="14" width="45.68359375" style="4" customWidth="1"/>
    <col min="15" max="15" width="17.26171875" style="4" customWidth="1"/>
    <col min="16" max="16" width="51.68359375" style="4" customWidth="1"/>
    <col min="17" max="25" width="17.26171875" style="4" customWidth="1"/>
    <col min="26" max="16384" width="8.68359375" style="4"/>
  </cols>
  <sheetData>
    <row r="1" spans="1:7" ht="14.1" thickBot="1" x14ac:dyDescent="0.5"/>
    <row r="2" spans="1:7" ht="15" customHeight="1" x14ac:dyDescent="0.45">
      <c r="B2" s="443" t="s">
        <v>36</v>
      </c>
      <c r="C2" s="444"/>
      <c r="D2" s="444"/>
      <c r="E2" s="445"/>
    </row>
    <row r="3" spans="1:7" ht="15.75" customHeight="1" thickBot="1" x14ac:dyDescent="0.5">
      <c r="B3" s="446"/>
      <c r="C3" s="447"/>
      <c r="D3" s="447"/>
      <c r="E3" s="448"/>
    </row>
    <row r="4" spans="1:7" ht="20.100000000000001" thickBot="1" x14ac:dyDescent="0.5">
      <c r="B4" s="1" t="s">
        <v>40</v>
      </c>
      <c r="C4" s="430" t="str">
        <f>Guidance!C3:F3</f>
        <v>TS0002</v>
      </c>
      <c r="D4" s="431"/>
      <c r="E4" s="432"/>
    </row>
    <row r="5" spans="1:7" ht="20.100000000000001" thickBot="1" x14ac:dyDescent="0.5">
      <c r="B5" s="2" t="s">
        <v>42</v>
      </c>
      <c r="C5" s="430" t="str">
        <f>Guidance!C4:F4</f>
        <v>Özpekler İnşaat Dayanıklı Tüketim Malları Su Ürünleri Sanayi Ticaret Ltd. Şti.</v>
      </c>
      <c r="D5" s="431"/>
      <c r="E5" s="432"/>
    </row>
    <row r="6" spans="1:7" ht="19.8" x14ac:dyDescent="0.45">
      <c r="B6" s="67"/>
      <c r="C6" s="18"/>
      <c r="D6" s="18"/>
      <c r="E6" s="18"/>
    </row>
    <row r="7" spans="1:7" ht="14.1" thickBot="1" x14ac:dyDescent="0.5"/>
    <row r="8" spans="1:7" ht="15.75" customHeight="1" thickBot="1" x14ac:dyDescent="0.5">
      <c r="B8" s="173"/>
      <c r="C8" s="174"/>
      <c r="D8" s="175" t="s">
        <v>333</v>
      </c>
      <c r="E8" s="175"/>
      <c r="F8" s="175"/>
      <c r="G8" s="176"/>
    </row>
    <row r="9" spans="1:7" s="46" customFormat="1" ht="41.5" customHeight="1" x14ac:dyDescent="0.55000000000000004">
      <c r="A9" s="45" t="s">
        <v>198</v>
      </c>
      <c r="B9" s="103" t="s">
        <v>334</v>
      </c>
      <c r="C9" s="103" t="s">
        <v>335</v>
      </c>
      <c r="D9" s="103" t="s">
        <v>336</v>
      </c>
      <c r="E9" s="103" t="s">
        <v>337</v>
      </c>
      <c r="F9" s="103" t="s">
        <v>338</v>
      </c>
      <c r="G9" s="103" t="s">
        <v>339</v>
      </c>
    </row>
    <row r="10" spans="1:7" s="16" customFormat="1" x14ac:dyDescent="0.55000000000000004">
      <c r="A10" s="44">
        <v>1</v>
      </c>
      <c r="B10" s="98" t="s">
        <v>413</v>
      </c>
      <c r="C10" s="98" t="s">
        <v>413</v>
      </c>
      <c r="D10" s="98" t="s">
        <v>413</v>
      </c>
      <c r="E10" s="98" t="s">
        <v>413</v>
      </c>
      <c r="F10" s="98" t="s">
        <v>413</v>
      </c>
      <c r="G10" s="98" t="s">
        <v>413</v>
      </c>
    </row>
    <row r="11" spans="1:7" x14ac:dyDescent="0.45">
      <c r="A11" s="46">
        <v>2</v>
      </c>
      <c r="B11" s="39"/>
      <c r="C11" s="99"/>
      <c r="D11" s="99"/>
      <c r="E11" s="94"/>
      <c r="F11" s="102"/>
      <c r="G11" s="102"/>
    </row>
    <row r="12" spans="1:7" x14ac:dyDescent="0.45">
      <c r="A12" s="46">
        <v>3</v>
      </c>
      <c r="B12" s="39"/>
      <c r="C12" s="99"/>
      <c r="D12" s="99"/>
      <c r="E12" s="94"/>
      <c r="F12" s="102"/>
      <c r="G12" s="102"/>
    </row>
    <row r="13" spans="1:7" x14ac:dyDescent="0.45">
      <c r="A13" s="46">
        <v>4</v>
      </c>
      <c r="B13" s="39"/>
      <c r="C13" s="99"/>
      <c r="D13" s="99"/>
      <c r="E13" s="94"/>
      <c r="F13" s="102"/>
      <c r="G13" s="102"/>
    </row>
    <row r="14" spans="1:7" x14ac:dyDescent="0.45">
      <c r="A14" s="46">
        <v>5</v>
      </c>
      <c r="B14" s="39"/>
      <c r="C14" s="99"/>
      <c r="D14" s="99"/>
      <c r="E14" s="94"/>
      <c r="F14" s="102"/>
      <c r="G14" s="102"/>
    </row>
    <row r="15" spans="1:7" x14ac:dyDescent="0.45">
      <c r="A15" s="46">
        <v>6</v>
      </c>
      <c r="B15" s="39"/>
      <c r="C15" s="99"/>
      <c r="D15" s="99"/>
      <c r="E15" s="94"/>
      <c r="F15" s="102"/>
      <c r="G15" s="102"/>
    </row>
    <row r="18" spans="2:2" ht="14.1" x14ac:dyDescent="0.5">
      <c r="B18" s="5"/>
    </row>
    <row r="20" spans="2:2" x14ac:dyDescent="0.45">
      <c r="B20" s="16"/>
    </row>
  </sheetData>
  <mergeCells count="3">
    <mergeCell ref="B2:E3"/>
    <mergeCell ref="C4:E4"/>
    <mergeCell ref="C5:E5"/>
  </mergeCells>
  <pageMargins left="0.7" right="0.7" top="0.75" bottom="0.75" header="0.3" footer="0.3"/>
  <pageSetup paperSize="9" orientation="portrait"/>
  <tableParts count="1">
    <tablePart r:id="rId1"/>
  </tableParts>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25"/>
  <sheetViews>
    <sheetView zoomScale="70" zoomScaleNormal="70" zoomScalePageLayoutView="70" workbookViewId="0">
      <selection activeCell="C9" sqref="C9:P9"/>
    </sheetView>
  </sheetViews>
  <sheetFormatPr defaultColWidth="8.68359375" defaultRowHeight="13.8" x14ac:dyDescent="0.45"/>
  <cols>
    <col min="1" max="1" width="4.26171875" style="4" customWidth="1"/>
    <col min="2" max="2" width="28.26171875" style="4" customWidth="1"/>
    <col min="3" max="3" width="17" style="4" customWidth="1"/>
    <col min="4" max="4" width="30" style="4" customWidth="1"/>
    <col min="5" max="5" width="25.26171875" style="4" customWidth="1"/>
    <col min="6" max="6" width="15.26171875" style="4" customWidth="1"/>
    <col min="7" max="7" width="21.83984375" style="4" customWidth="1"/>
    <col min="8" max="8" width="21.68359375" style="4" customWidth="1"/>
    <col min="9" max="9" width="21.83984375" style="4" customWidth="1"/>
    <col min="10" max="10" width="15.68359375" style="4" customWidth="1"/>
    <col min="11" max="11" width="21.41796875" style="4" customWidth="1"/>
    <col min="12" max="12" width="18.83984375" style="4" customWidth="1"/>
    <col min="13" max="13" width="42.41796875" style="4" customWidth="1"/>
    <col min="14" max="14" width="28.15625" style="4" customWidth="1"/>
    <col min="15" max="16" width="27.83984375" style="4" customWidth="1"/>
    <col min="17" max="22" width="17.26171875" style="4" customWidth="1"/>
    <col min="23" max="16384" width="8.68359375" style="4"/>
  </cols>
  <sheetData>
    <row r="1" spans="1:16" ht="14.1" thickBot="1" x14ac:dyDescent="0.5"/>
    <row r="2" spans="1:16" ht="15" customHeight="1" x14ac:dyDescent="0.45">
      <c r="B2" s="443" t="s">
        <v>37</v>
      </c>
      <c r="C2" s="444"/>
      <c r="D2" s="444"/>
      <c r="E2" s="444"/>
      <c r="F2" s="445"/>
    </row>
    <row r="3" spans="1:16" ht="15.75" customHeight="1" thickBot="1" x14ac:dyDescent="0.5">
      <c r="B3" s="446"/>
      <c r="C3" s="447"/>
      <c r="D3" s="447"/>
      <c r="E3" s="447"/>
      <c r="F3" s="448"/>
    </row>
    <row r="4" spans="1:16" ht="20.100000000000001" thickBot="1" x14ac:dyDescent="0.5">
      <c r="B4" s="1" t="s">
        <v>40</v>
      </c>
      <c r="C4" s="430" t="str">
        <f>Guidance!C3:F3</f>
        <v>TS0002</v>
      </c>
      <c r="D4" s="431"/>
      <c r="E4" s="431"/>
      <c r="F4" s="432"/>
    </row>
    <row r="5" spans="1:16" ht="20.100000000000001" thickBot="1" x14ac:dyDescent="0.5">
      <c r="B5" s="2" t="s">
        <v>42</v>
      </c>
      <c r="C5" s="430" t="str">
        <f>Guidance!C4:F4</f>
        <v>Özpekler İnşaat Dayanıklı Tüketim Malları Su Ürünleri Sanayi Ticaret Ltd. Şti.</v>
      </c>
      <c r="D5" s="431"/>
      <c r="E5" s="431"/>
      <c r="F5" s="432"/>
    </row>
    <row r="6" spans="1:16" ht="20.100000000000001" thickBot="1" x14ac:dyDescent="0.5">
      <c r="B6" s="67"/>
      <c r="C6" s="18"/>
      <c r="D6" s="18"/>
      <c r="E6" s="18"/>
      <c r="F6" s="18"/>
    </row>
    <row r="7" spans="1:16" ht="15.75" customHeight="1" thickBot="1" x14ac:dyDescent="0.5">
      <c r="B7" s="589" t="s">
        <v>340</v>
      </c>
      <c r="C7" s="590"/>
      <c r="D7" s="590"/>
      <c r="E7" s="591"/>
      <c r="F7" s="589" t="s">
        <v>341</v>
      </c>
      <c r="G7" s="590"/>
      <c r="H7" s="590"/>
      <c r="I7" s="590"/>
      <c r="J7" s="590"/>
      <c r="K7" s="590"/>
      <c r="L7" s="590"/>
      <c r="M7" s="591"/>
      <c r="N7" s="589" t="s">
        <v>342</v>
      </c>
      <c r="O7" s="590"/>
      <c r="P7" s="590"/>
    </row>
    <row r="8" spans="1:16" s="46" customFormat="1" ht="41.5" customHeight="1" x14ac:dyDescent="0.55000000000000004">
      <c r="A8" s="216" t="s">
        <v>198</v>
      </c>
      <c r="B8" s="104" t="s">
        <v>343</v>
      </c>
      <c r="C8" s="104" t="s">
        <v>344</v>
      </c>
      <c r="D8" s="104" t="s">
        <v>345</v>
      </c>
      <c r="E8" s="105" t="s">
        <v>346</v>
      </c>
      <c r="F8" s="105" t="s">
        <v>347</v>
      </c>
      <c r="G8" s="105" t="s">
        <v>348</v>
      </c>
      <c r="H8" s="105" t="s">
        <v>349</v>
      </c>
      <c r="I8" s="105" t="s">
        <v>350</v>
      </c>
      <c r="J8" s="105" t="s">
        <v>296</v>
      </c>
      <c r="K8" s="105" t="s">
        <v>297</v>
      </c>
      <c r="L8" s="105" t="s">
        <v>351</v>
      </c>
      <c r="M8" s="105" t="s">
        <v>352</v>
      </c>
      <c r="N8" s="106" t="s">
        <v>353</v>
      </c>
      <c r="O8" s="106" t="s">
        <v>354</v>
      </c>
      <c r="P8" s="106" t="s">
        <v>355</v>
      </c>
    </row>
    <row r="9" spans="1:16" s="16" customFormat="1" x14ac:dyDescent="0.55000000000000004">
      <c r="A9" s="44">
        <v>1</v>
      </c>
      <c r="B9" s="98" t="s">
        <v>413</v>
      </c>
      <c r="C9" s="98" t="s">
        <v>413</v>
      </c>
      <c r="D9" s="98" t="s">
        <v>413</v>
      </c>
      <c r="E9" s="98" t="s">
        <v>413</v>
      </c>
      <c r="F9" s="98" t="s">
        <v>413</v>
      </c>
      <c r="G9" s="98" t="s">
        <v>413</v>
      </c>
      <c r="H9" s="98" t="s">
        <v>413</v>
      </c>
      <c r="I9" s="98" t="s">
        <v>413</v>
      </c>
      <c r="J9" s="98" t="s">
        <v>413</v>
      </c>
      <c r="K9" s="98" t="s">
        <v>413</v>
      </c>
      <c r="L9" s="98" t="s">
        <v>413</v>
      </c>
      <c r="M9" s="98" t="s">
        <v>413</v>
      </c>
      <c r="N9" s="98" t="s">
        <v>413</v>
      </c>
      <c r="O9" s="98" t="s">
        <v>413</v>
      </c>
      <c r="P9" s="98" t="s">
        <v>413</v>
      </c>
    </row>
    <row r="17" spans="2:10" x14ac:dyDescent="0.45">
      <c r="B17" s="6"/>
      <c r="C17" s="6"/>
      <c r="D17" s="6"/>
      <c r="E17" s="6"/>
      <c r="F17" s="6"/>
      <c r="G17" s="6"/>
      <c r="H17" s="6"/>
      <c r="I17" s="6"/>
      <c r="J17" s="6"/>
    </row>
    <row r="22" spans="2:10" ht="15" x14ac:dyDescent="0.5">
      <c r="C22" s="37"/>
    </row>
    <row r="25" spans="2:10" ht="16" customHeight="1" x14ac:dyDescent="0.45"/>
  </sheetData>
  <mergeCells count="6">
    <mergeCell ref="N7:P7"/>
    <mergeCell ref="B2:F3"/>
    <mergeCell ref="C4:F4"/>
    <mergeCell ref="C5:F5"/>
    <mergeCell ref="B7:E7"/>
    <mergeCell ref="F7:M7"/>
  </mergeCells>
  <pageMargins left="0.7" right="0.7" top="0.75" bottom="0.75" header="0.3" footer="0.3"/>
  <pageSetup paperSize="9" orientation="portrait"/>
  <tableParts count="1">
    <tablePart r:id="rId1"/>
  </tableParts>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20"/>
  <sheetViews>
    <sheetView zoomScale="70" zoomScaleNormal="70" zoomScalePageLayoutView="70" workbookViewId="0">
      <selection activeCell="C6" sqref="C6"/>
    </sheetView>
  </sheetViews>
  <sheetFormatPr defaultColWidth="8.68359375" defaultRowHeight="13.8" x14ac:dyDescent="0.45"/>
  <cols>
    <col min="1" max="1" width="4.26171875" style="4" customWidth="1"/>
    <col min="2" max="2" width="33.26171875" style="4" customWidth="1"/>
    <col min="3" max="3" width="23.26171875" style="4" customWidth="1"/>
    <col min="4" max="4" width="33.26171875" style="4" customWidth="1"/>
    <col min="5" max="5" width="23.26171875" style="4" customWidth="1"/>
    <col min="6" max="7" width="37.41796875" style="4" customWidth="1"/>
    <col min="8" max="8" width="19.15625" style="4" customWidth="1"/>
    <col min="9" max="10" width="25.15625" style="4" customWidth="1"/>
    <col min="11" max="11" width="25.68359375" style="4" customWidth="1"/>
    <col min="12" max="12" width="14.26171875" style="4" customWidth="1"/>
    <col min="13" max="13" width="21.41796875" style="4" customWidth="1"/>
    <col min="14" max="14" width="28.41796875" style="4" customWidth="1"/>
    <col min="15" max="15" width="36.83984375" style="4" customWidth="1"/>
    <col min="16" max="17" width="45.68359375" style="4" customWidth="1"/>
    <col min="18" max="18" width="17.26171875" style="4" customWidth="1"/>
    <col min="19" max="19" width="51.68359375" style="4" customWidth="1"/>
    <col min="20" max="28" width="17.26171875" style="4" customWidth="1"/>
    <col min="29" max="16384" width="8.68359375" style="4"/>
  </cols>
  <sheetData>
    <row r="1" spans="1:11" ht="14.1" thickBot="1" x14ac:dyDescent="0.5"/>
    <row r="2" spans="1:11" ht="15" customHeight="1" x14ac:dyDescent="0.45">
      <c r="B2" s="443" t="s">
        <v>356</v>
      </c>
      <c r="C2" s="444"/>
      <c r="D2" s="444"/>
      <c r="E2" s="444"/>
      <c r="F2" s="444"/>
      <c r="G2" s="444"/>
      <c r="H2" s="445"/>
    </row>
    <row r="3" spans="1:11" ht="15.75" customHeight="1" thickBot="1" x14ac:dyDescent="0.5">
      <c r="B3" s="446"/>
      <c r="C3" s="447"/>
      <c r="D3" s="447"/>
      <c r="E3" s="447"/>
      <c r="F3" s="447"/>
      <c r="G3" s="447"/>
      <c r="H3" s="448"/>
    </row>
    <row r="4" spans="1:11" ht="20.100000000000001" thickBot="1" x14ac:dyDescent="0.5">
      <c r="B4" s="1" t="s">
        <v>40</v>
      </c>
      <c r="C4" s="430" t="str">
        <f>Guidance!C3:F3</f>
        <v>TS0002</v>
      </c>
      <c r="D4" s="431"/>
      <c r="E4" s="431"/>
      <c r="F4" s="431"/>
      <c r="G4" s="431"/>
      <c r="H4" s="432"/>
    </row>
    <row r="5" spans="1:11" ht="20.100000000000001" thickBot="1" x14ac:dyDescent="0.5">
      <c r="B5" s="2" t="s">
        <v>42</v>
      </c>
      <c r="C5" s="430" t="str">
        <f>Guidance!C4:F4</f>
        <v>Özpekler İnşaat Dayanıklı Tüketim Malları Su Ürünleri Sanayi Ticaret Ltd. Şti.</v>
      </c>
      <c r="D5" s="431"/>
      <c r="E5" s="431"/>
      <c r="F5" s="431"/>
      <c r="G5" s="431"/>
      <c r="H5" s="432"/>
    </row>
    <row r="6" spans="1:11" ht="19.8" x14ac:dyDescent="0.45">
      <c r="B6" s="67"/>
      <c r="C6" s="18"/>
      <c r="D6" s="18"/>
      <c r="E6" s="18"/>
      <c r="F6" s="18"/>
      <c r="G6" s="18"/>
      <c r="H6" s="18"/>
    </row>
    <row r="7" spans="1:11" ht="14.1" thickBot="1" x14ac:dyDescent="0.5"/>
    <row r="8" spans="1:11" ht="15.75" customHeight="1" thickBot="1" x14ac:dyDescent="0.5">
      <c r="B8" s="174"/>
      <c r="C8" s="175"/>
      <c r="D8" s="175"/>
      <c r="E8" s="175" t="s">
        <v>357</v>
      </c>
      <c r="F8" s="175"/>
      <c r="G8" s="175"/>
      <c r="H8" s="175"/>
      <c r="I8" s="175"/>
      <c r="J8" s="176"/>
    </row>
    <row r="9" spans="1:11" s="46" customFormat="1" ht="41.5" customHeight="1" x14ac:dyDescent="0.55000000000000004">
      <c r="A9" s="45" t="s">
        <v>198</v>
      </c>
      <c r="B9" s="103" t="s">
        <v>358</v>
      </c>
      <c r="C9" s="66" t="s">
        <v>359</v>
      </c>
      <c r="D9" s="66" t="s">
        <v>360</v>
      </c>
      <c r="E9" s="66" t="s">
        <v>361</v>
      </c>
      <c r="F9" s="103" t="s">
        <v>362</v>
      </c>
      <c r="G9" s="103" t="s">
        <v>363</v>
      </c>
      <c r="H9" s="103" t="s">
        <v>364</v>
      </c>
      <c r="I9" s="103" t="s">
        <v>365</v>
      </c>
      <c r="J9" s="103" t="s">
        <v>366</v>
      </c>
      <c r="K9" s="66" t="s">
        <v>367</v>
      </c>
    </row>
    <row r="10" spans="1:11" s="16" customFormat="1" x14ac:dyDescent="0.55000000000000004">
      <c r="A10" s="44">
        <v>1</v>
      </c>
      <c r="B10" s="98" t="s">
        <v>413</v>
      </c>
      <c r="C10" s="98" t="s">
        <v>413</v>
      </c>
      <c r="D10" s="98" t="s">
        <v>413</v>
      </c>
      <c r="E10" s="98" t="s">
        <v>413</v>
      </c>
      <c r="F10" s="98" t="s">
        <v>413</v>
      </c>
      <c r="G10" s="98" t="s">
        <v>413</v>
      </c>
      <c r="H10" s="98" t="s">
        <v>413</v>
      </c>
      <c r="I10" s="98" t="s">
        <v>413</v>
      </c>
      <c r="J10" s="98" t="s">
        <v>413</v>
      </c>
      <c r="K10" s="98" t="s">
        <v>413</v>
      </c>
    </row>
    <row r="11" spans="1:11" x14ac:dyDescent="0.45">
      <c r="A11" s="46">
        <v>2</v>
      </c>
      <c r="B11" s="39"/>
      <c r="C11" s="99"/>
      <c r="D11" s="99"/>
      <c r="E11" s="99"/>
      <c r="F11" s="99"/>
      <c r="G11" s="99"/>
      <c r="H11" s="94"/>
      <c r="I11" s="102"/>
      <c r="J11" s="102"/>
      <c r="K11" s="102"/>
    </row>
    <row r="12" spans="1:11" x14ac:dyDescent="0.45">
      <c r="A12" s="46">
        <v>3</v>
      </c>
      <c r="B12" s="39"/>
      <c r="C12" s="99"/>
      <c r="D12" s="99"/>
      <c r="E12" s="99"/>
      <c r="F12" s="99"/>
      <c r="G12" s="99"/>
      <c r="H12" s="94"/>
      <c r="I12" s="102"/>
      <c r="J12" s="102"/>
      <c r="K12" s="102"/>
    </row>
    <row r="13" spans="1:11" x14ac:dyDescent="0.45">
      <c r="A13" s="46">
        <v>4</v>
      </c>
      <c r="B13" s="39"/>
      <c r="C13" s="99"/>
      <c r="D13" s="99"/>
      <c r="E13" s="99"/>
      <c r="F13" s="99"/>
      <c r="G13" s="99"/>
      <c r="H13" s="94"/>
      <c r="I13" s="102"/>
      <c r="J13" s="102"/>
      <c r="K13" s="102"/>
    </row>
    <row r="14" spans="1:11" x14ac:dyDescent="0.45">
      <c r="A14" s="46">
        <v>5</v>
      </c>
      <c r="B14" s="39"/>
      <c r="C14" s="99"/>
      <c r="D14" s="99"/>
      <c r="E14" s="99"/>
      <c r="F14" s="99"/>
      <c r="G14" s="99"/>
      <c r="H14" s="94"/>
      <c r="I14" s="102"/>
      <c r="J14" s="102"/>
      <c r="K14" s="102"/>
    </row>
    <row r="15" spans="1:11" x14ac:dyDescent="0.45">
      <c r="A15" s="46">
        <v>6</v>
      </c>
      <c r="B15" s="39"/>
      <c r="C15" s="99"/>
      <c r="D15" s="99"/>
      <c r="E15" s="99"/>
      <c r="F15" s="99"/>
      <c r="G15" s="99"/>
      <c r="H15" s="94"/>
      <c r="I15" s="102"/>
      <c r="J15" s="102"/>
      <c r="K15" s="102"/>
    </row>
    <row r="18" spans="2:2" ht="14.1" x14ac:dyDescent="0.5">
      <c r="B18" s="5"/>
    </row>
    <row r="20" spans="2:2" x14ac:dyDescent="0.45">
      <c r="B20" s="16"/>
    </row>
  </sheetData>
  <mergeCells count="3">
    <mergeCell ref="B2:H3"/>
    <mergeCell ref="C4:H4"/>
    <mergeCell ref="C5:H5"/>
  </mergeCells>
  <pageMargins left="0.7" right="0.7" top="0.75" bottom="0.75" header="0.3" footer="0.3"/>
  <pageSetup paperSize="9" orientation="portrait"/>
  <tableParts count="1">
    <tablePart r:id="rId1"/>
  </tablePart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S48"/>
  <sheetViews>
    <sheetView topLeftCell="K6" zoomScale="68" zoomScaleNormal="60" zoomScalePageLayoutView="70" workbookViewId="0">
      <selection activeCell="M16" sqref="M16:S18"/>
    </sheetView>
  </sheetViews>
  <sheetFormatPr defaultColWidth="8.83984375" defaultRowHeight="14.4" x14ac:dyDescent="0.55000000000000004"/>
  <cols>
    <col min="1" max="1" width="4.68359375" customWidth="1"/>
    <col min="2" max="14" width="24.41796875" customWidth="1"/>
    <col min="15" max="19" width="24.68359375" customWidth="1"/>
  </cols>
  <sheetData>
    <row r="1" spans="2:19" ht="14.7" thickBot="1" x14ac:dyDescent="0.6"/>
    <row r="2" spans="2:19" x14ac:dyDescent="0.55000000000000004">
      <c r="B2" s="443" t="s">
        <v>85</v>
      </c>
      <c r="C2" s="444"/>
      <c r="D2" s="445"/>
    </row>
    <row r="3" spans="2:19" ht="14.7" thickBot="1" x14ac:dyDescent="0.6">
      <c r="B3" s="446"/>
      <c r="C3" s="447"/>
      <c r="D3" s="448"/>
    </row>
    <row r="4" spans="2:19" ht="20.100000000000001" thickBot="1" x14ac:dyDescent="0.6">
      <c r="B4" s="7" t="s">
        <v>40</v>
      </c>
      <c r="C4" s="430" t="str">
        <f>Guidance!C3:F3</f>
        <v>TS0002</v>
      </c>
      <c r="D4" s="432"/>
      <c r="F4" s="4"/>
      <c r="L4" s="4"/>
    </row>
    <row r="5" spans="2:19" ht="52.5" customHeight="1" thickBot="1" x14ac:dyDescent="0.6">
      <c r="B5" s="9" t="s">
        <v>42</v>
      </c>
      <c r="C5" s="439" t="s">
        <v>414</v>
      </c>
      <c r="D5" s="440"/>
      <c r="F5" s="4"/>
      <c r="L5" s="4"/>
    </row>
    <row r="6" spans="2:19" ht="20.100000000000001" thickBot="1" x14ac:dyDescent="0.6">
      <c r="B6" s="17"/>
      <c r="C6" s="18"/>
      <c r="D6" s="18"/>
      <c r="F6" s="4"/>
      <c r="L6" s="4"/>
    </row>
    <row r="7" spans="2:19" ht="29.25" customHeight="1" thickBot="1" x14ac:dyDescent="0.6">
      <c r="B7" s="457" t="s">
        <v>86</v>
      </c>
      <c r="C7" s="458"/>
      <c r="F7" s="457" t="s">
        <v>87</v>
      </c>
      <c r="G7" s="458"/>
      <c r="L7" s="4"/>
    </row>
    <row r="8" spans="2:19" ht="14.7" thickBot="1" x14ac:dyDescent="0.6">
      <c r="B8" s="11" t="s">
        <v>88</v>
      </c>
      <c r="C8" s="11" t="s">
        <v>89</v>
      </c>
      <c r="F8" s="11" t="s">
        <v>90</v>
      </c>
      <c r="G8" s="11" t="s">
        <v>89</v>
      </c>
      <c r="H8" s="4"/>
      <c r="I8" s="4"/>
      <c r="J8" s="4"/>
      <c r="K8" s="4"/>
      <c r="L8" s="4"/>
    </row>
    <row r="9" spans="2:19" ht="36.9" x14ac:dyDescent="0.55000000000000004">
      <c r="B9" s="379" t="s">
        <v>692</v>
      </c>
      <c r="C9" s="379" t="s">
        <v>692</v>
      </c>
      <c r="F9" s="182" t="s">
        <v>419</v>
      </c>
      <c r="G9" s="277">
        <v>35139</v>
      </c>
      <c r="H9" s="4" t="s">
        <v>417</v>
      </c>
      <c r="I9" s="4"/>
      <c r="J9" s="4"/>
      <c r="K9" s="4"/>
      <c r="L9" s="4"/>
    </row>
    <row r="10" spans="2:19" ht="24.6" x14ac:dyDescent="0.55000000000000004">
      <c r="B10" s="379" t="s">
        <v>692</v>
      </c>
      <c r="C10" s="379" t="s">
        <v>692</v>
      </c>
      <c r="F10" s="182" t="s">
        <v>418</v>
      </c>
      <c r="G10" s="278">
        <v>40338</v>
      </c>
      <c r="H10" s="4"/>
      <c r="I10" s="4"/>
      <c r="J10" s="4"/>
      <c r="K10" s="4"/>
      <c r="L10" s="4"/>
    </row>
    <row r="11" spans="2:19" ht="24.6" x14ac:dyDescent="0.55000000000000004">
      <c r="B11" s="379" t="s">
        <v>692</v>
      </c>
      <c r="C11" s="379" t="s">
        <v>692</v>
      </c>
      <c r="F11" s="182" t="s">
        <v>420</v>
      </c>
      <c r="G11" s="278">
        <v>42620</v>
      </c>
      <c r="H11" s="4"/>
      <c r="I11" s="4"/>
      <c r="J11" s="4"/>
      <c r="K11" s="4"/>
      <c r="L11" s="4"/>
    </row>
    <row r="12" spans="2:19" x14ac:dyDescent="0.55000000000000004">
      <c r="B12" s="182"/>
      <c r="C12" s="183"/>
      <c r="F12" s="182"/>
      <c r="G12" s="182"/>
      <c r="H12" s="4"/>
      <c r="I12" s="4"/>
      <c r="J12" s="4"/>
      <c r="K12" s="4"/>
      <c r="L12" s="4"/>
    </row>
    <row r="13" spans="2:19" ht="14.7" thickBot="1" x14ac:dyDescent="0.6">
      <c r="B13" s="4"/>
      <c r="C13" s="4"/>
      <c r="D13" s="4"/>
      <c r="E13" s="4"/>
      <c r="F13" s="4"/>
      <c r="G13" s="4"/>
      <c r="H13" s="4"/>
      <c r="I13" s="4"/>
      <c r="J13" s="4"/>
      <c r="K13" s="4"/>
      <c r="L13" s="4"/>
    </row>
    <row r="14" spans="2:19" ht="14.7" thickBot="1" x14ac:dyDescent="0.6">
      <c r="B14" s="459" t="s">
        <v>91</v>
      </c>
      <c r="C14" s="460"/>
      <c r="D14" s="460"/>
      <c r="E14" s="461"/>
      <c r="F14" s="459" t="s">
        <v>92</v>
      </c>
      <c r="G14" s="460"/>
      <c r="H14" s="460"/>
      <c r="I14" s="460"/>
      <c r="J14" s="461"/>
      <c r="K14" s="454" t="s">
        <v>93</v>
      </c>
      <c r="L14" s="455"/>
      <c r="M14" s="455"/>
      <c r="N14" s="456"/>
      <c r="O14" s="454" t="s">
        <v>94</v>
      </c>
      <c r="P14" s="455"/>
      <c r="Q14" s="455"/>
      <c r="R14" s="455"/>
      <c r="S14" s="456"/>
    </row>
    <row r="15" spans="2:19" ht="66" customHeight="1" thickBot="1" x14ac:dyDescent="0.6">
      <c r="B15" s="11" t="s">
        <v>95</v>
      </c>
      <c r="C15" s="11" t="s">
        <v>96</v>
      </c>
      <c r="D15" s="11" t="s">
        <v>97</v>
      </c>
      <c r="E15" s="11" t="s">
        <v>98</v>
      </c>
      <c r="F15" s="10" t="s">
        <v>95</v>
      </c>
      <c r="G15" s="10" t="s">
        <v>99</v>
      </c>
      <c r="H15" s="10" t="s">
        <v>100</v>
      </c>
      <c r="I15" s="10" t="s">
        <v>101</v>
      </c>
      <c r="J15" s="11" t="s">
        <v>97</v>
      </c>
      <c r="K15" s="11" t="s">
        <v>95</v>
      </c>
      <c r="L15" s="11" t="s">
        <v>96</v>
      </c>
      <c r="M15" s="11" t="s">
        <v>97</v>
      </c>
      <c r="N15" s="11" t="s">
        <v>98</v>
      </c>
      <c r="O15" s="10" t="s">
        <v>95</v>
      </c>
      <c r="P15" s="10" t="s">
        <v>99</v>
      </c>
      <c r="Q15" s="10" t="s">
        <v>102</v>
      </c>
      <c r="R15" s="10" t="s">
        <v>103</v>
      </c>
      <c r="S15" s="11" t="s">
        <v>104</v>
      </c>
    </row>
    <row r="16" spans="2:19" ht="50.25" customHeight="1" x14ac:dyDescent="0.55000000000000004">
      <c r="B16" s="282" t="s">
        <v>435</v>
      </c>
      <c r="C16" s="379" t="s">
        <v>692</v>
      </c>
      <c r="D16" s="283" t="s">
        <v>438</v>
      </c>
      <c r="E16" s="283" t="s">
        <v>439</v>
      </c>
      <c r="F16" s="282" t="s">
        <v>435</v>
      </c>
      <c r="G16" s="282" t="s">
        <v>443</v>
      </c>
      <c r="H16" s="283" t="s">
        <v>439</v>
      </c>
      <c r="I16" s="282" t="s">
        <v>442</v>
      </c>
      <c r="J16" s="282" t="s">
        <v>438</v>
      </c>
      <c r="K16" s="379" t="s">
        <v>692</v>
      </c>
      <c r="L16" s="379" t="s">
        <v>692</v>
      </c>
      <c r="M16" s="379" t="s">
        <v>692</v>
      </c>
      <c r="N16" s="379" t="s">
        <v>692</v>
      </c>
      <c r="O16" s="379" t="s">
        <v>692</v>
      </c>
      <c r="P16" s="379" t="s">
        <v>692</v>
      </c>
      <c r="Q16" s="379" t="s">
        <v>692</v>
      </c>
      <c r="R16" s="379" t="s">
        <v>692</v>
      </c>
      <c r="S16" s="379" t="s">
        <v>692</v>
      </c>
    </row>
    <row r="17" spans="2:19" ht="50.25" customHeight="1" x14ac:dyDescent="0.55000000000000004">
      <c r="B17" s="283" t="s">
        <v>436</v>
      </c>
      <c r="C17" s="379" t="s">
        <v>692</v>
      </c>
      <c r="D17" s="283" t="s">
        <v>438</v>
      </c>
      <c r="E17" s="283" t="s">
        <v>440</v>
      </c>
      <c r="F17" s="283" t="s">
        <v>436</v>
      </c>
      <c r="G17" s="282" t="s">
        <v>443</v>
      </c>
      <c r="H17" s="283" t="s">
        <v>440</v>
      </c>
      <c r="I17" s="282" t="s">
        <v>442</v>
      </c>
      <c r="J17" s="282" t="s">
        <v>438</v>
      </c>
      <c r="K17" s="379" t="s">
        <v>692</v>
      </c>
      <c r="L17" s="379" t="s">
        <v>692</v>
      </c>
      <c r="M17" s="379" t="s">
        <v>692</v>
      </c>
      <c r="N17" s="379" t="s">
        <v>692</v>
      </c>
      <c r="O17" s="379" t="s">
        <v>692</v>
      </c>
      <c r="P17" s="379" t="s">
        <v>692</v>
      </c>
      <c r="Q17" s="379" t="s">
        <v>692</v>
      </c>
      <c r="R17" s="379" t="s">
        <v>692</v>
      </c>
      <c r="S17" s="379" t="s">
        <v>692</v>
      </c>
    </row>
    <row r="18" spans="2:19" ht="50.25" customHeight="1" x14ac:dyDescent="0.55000000000000004">
      <c r="B18" s="283" t="s">
        <v>437</v>
      </c>
      <c r="C18" s="379" t="s">
        <v>692</v>
      </c>
      <c r="D18" s="283" t="s">
        <v>438</v>
      </c>
      <c r="E18" s="283" t="s">
        <v>441</v>
      </c>
      <c r="F18" s="283" t="s">
        <v>437</v>
      </c>
      <c r="G18" s="282" t="s">
        <v>443</v>
      </c>
      <c r="H18" s="283" t="s">
        <v>441</v>
      </c>
      <c r="I18" s="282" t="s">
        <v>442</v>
      </c>
      <c r="J18" s="282" t="s">
        <v>438</v>
      </c>
      <c r="K18" s="379" t="s">
        <v>692</v>
      </c>
      <c r="L18" s="379" t="s">
        <v>692</v>
      </c>
      <c r="M18" s="379" t="s">
        <v>692</v>
      </c>
      <c r="N18" s="379" t="s">
        <v>692</v>
      </c>
      <c r="O18" s="379" t="s">
        <v>692</v>
      </c>
      <c r="P18" s="379" t="s">
        <v>692</v>
      </c>
      <c r="Q18" s="379" t="s">
        <v>692</v>
      </c>
      <c r="R18" s="379" t="s">
        <v>692</v>
      </c>
      <c r="S18" s="379" t="s">
        <v>692</v>
      </c>
    </row>
    <row r="19" spans="2:19" ht="50.25" customHeight="1" x14ac:dyDescent="0.55000000000000004">
      <c r="B19" s="182"/>
      <c r="C19" s="182"/>
      <c r="D19" s="182"/>
      <c r="E19" s="182"/>
      <c r="F19" s="182"/>
      <c r="G19" s="182"/>
      <c r="H19" s="182"/>
      <c r="I19" s="182"/>
      <c r="J19" s="182"/>
      <c r="K19" s="182"/>
      <c r="L19" s="182"/>
      <c r="M19" s="182"/>
      <c r="N19" s="182"/>
      <c r="O19" s="182"/>
      <c r="P19" s="182"/>
      <c r="Q19" s="182"/>
      <c r="R19" s="182"/>
      <c r="S19" s="182"/>
    </row>
    <row r="20" spans="2:19" ht="50.25" customHeight="1" x14ac:dyDescent="0.55000000000000004">
      <c r="B20" s="182"/>
      <c r="C20" s="182"/>
      <c r="D20" s="182"/>
      <c r="E20" s="182"/>
      <c r="F20" s="182"/>
      <c r="G20" s="182"/>
      <c r="H20" s="182"/>
      <c r="I20" s="182"/>
      <c r="J20" s="182"/>
      <c r="K20" s="182"/>
      <c r="L20" s="182"/>
      <c r="M20" s="182"/>
      <c r="N20" s="182"/>
      <c r="O20" s="182"/>
      <c r="P20" s="182"/>
      <c r="Q20" s="182"/>
      <c r="R20" s="182"/>
      <c r="S20" s="182"/>
    </row>
    <row r="21" spans="2:19" ht="50.25" customHeight="1" x14ac:dyDescent="0.55000000000000004">
      <c r="B21" s="182"/>
      <c r="C21" s="182"/>
      <c r="D21" s="182"/>
      <c r="E21" s="182"/>
      <c r="F21" s="182"/>
      <c r="G21" s="182"/>
      <c r="H21" s="182"/>
      <c r="I21" s="182"/>
      <c r="J21" s="182"/>
      <c r="K21" s="182"/>
      <c r="L21" s="182"/>
      <c r="M21" s="182"/>
      <c r="N21" s="182"/>
      <c r="O21" s="182"/>
      <c r="P21" s="182"/>
      <c r="Q21" s="182"/>
      <c r="R21" s="182"/>
      <c r="S21" s="182"/>
    </row>
    <row r="22" spans="2:19" ht="50.25" customHeight="1" x14ac:dyDescent="0.55000000000000004">
      <c r="B22" s="182"/>
      <c r="C22" s="182"/>
      <c r="D22" s="182"/>
      <c r="E22" s="182"/>
      <c r="F22" s="182"/>
      <c r="G22" s="182"/>
      <c r="H22" s="182"/>
      <c r="I22" s="182"/>
      <c r="J22" s="182"/>
      <c r="K22" s="182"/>
      <c r="L22" s="182"/>
      <c r="M22" s="182"/>
      <c r="N22" s="182"/>
      <c r="O22" s="182"/>
      <c r="P22" s="182"/>
      <c r="Q22" s="182"/>
      <c r="R22" s="182"/>
      <c r="S22" s="182"/>
    </row>
    <row r="23" spans="2:19" ht="50.25" customHeight="1" x14ac:dyDescent="0.55000000000000004">
      <c r="B23" s="182"/>
      <c r="C23" s="182"/>
      <c r="D23" s="182"/>
      <c r="E23" s="182"/>
      <c r="F23" s="182"/>
      <c r="G23" s="182"/>
      <c r="H23" s="182"/>
      <c r="I23" s="182"/>
      <c r="J23" s="182"/>
      <c r="K23" s="182"/>
      <c r="L23" s="182"/>
      <c r="M23" s="182"/>
      <c r="N23" s="182"/>
      <c r="O23" s="182"/>
      <c r="P23" s="182"/>
      <c r="Q23" s="182"/>
      <c r="R23" s="182"/>
      <c r="S23" s="182"/>
    </row>
    <row r="24" spans="2:19" ht="50.25" customHeight="1" x14ac:dyDescent="0.55000000000000004">
      <c r="B24" s="182"/>
      <c r="C24" s="182"/>
      <c r="D24" s="182"/>
      <c r="E24" s="182"/>
      <c r="F24" s="182"/>
      <c r="G24" s="182"/>
      <c r="H24" s="182"/>
      <c r="I24" s="182"/>
      <c r="J24" s="182"/>
      <c r="K24" s="182"/>
      <c r="L24" s="182"/>
      <c r="M24" s="182"/>
      <c r="N24" s="182"/>
      <c r="O24" s="182"/>
      <c r="P24" s="182"/>
      <c r="Q24" s="182"/>
      <c r="R24" s="182"/>
      <c r="S24" s="182"/>
    </row>
    <row r="25" spans="2:19" ht="50.25" customHeight="1" x14ac:dyDescent="0.55000000000000004">
      <c r="B25" s="182"/>
      <c r="C25" s="182"/>
      <c r="D25" s="182"/>
      <c r="E25" s="182"/>
      <c r="F25" s="182"/>
      <c r="G25" s="182"/>
      <c r="H25" s="182"/>
      <c r="I25" s="182"/>
      <c r="J25" s="182"/>
      <c r="K25" s="182"/>
      <c r="L25" s="182"/>
      <c r="M25" s="182"/>
      <c r="N25" s="182"/>
      <c r="O25" s="182"/>
      <c r="P25" s="182"/>
      <c r="Q25" s="182"/>
      <c r="R25" s="182"/>
      <c r="S25" s="182"/>
    </row>
    <row r="26" spans="2:19" ht="50.25" customHeight="1" x14ac:dyDescent="0.55000000000000004">
      <c r="B26" s="182"/>
      <c r="C26" s="182"/>
      <c r="D26" s="182"/>
      <c r="E26" s="182"/>
      <c r="F26" s="182"/>
      <c r="G26" s="182"/>
      <c r="H26" s="182"/>
      <c r="I26" s="182"/>
      <c r="J26" s="182"/>
      <c r="K26" s="182"/>
      <c r="L26" s="182"/>
      <c r="M26" s="182"/>
      <c r="N26" s="182"/>
      <c r="O26" s="182"/>
      <c r="P26" s="182"/>
      <c r="Q26" s="182"/>
      <c r="R26" s="182"/>
      <c r="S26" s="182"/>
    </row>
    <row r="27" spans="2:19" ht="50.25" customHeight="1" x14ac:dyDescent="0.55000000000000004">
      <c r="B27" s="182"/>
      <c r="C27" s="182"/>
      <c r="D27" s="182"/>
      <c r="E27" s="182"/>
      <c r="F27" s="182"/>
      <c r="G27" s="182"/>
      <c r="H27" s="182"/>
      <c r="I27" s="182"/>
      <c r="J27" s="182"/>
      <c r="K27" s="182"/>
      <c r="L27" s="182"/>
      <c r="M27" s="182"/>
      <c r="N27" s="182"/>
      <c r="O27" s="182"/>
      <c r="P27" s="182"/>
      <c r="Q27" s="182"/>
      <c r="R27" s="182"/>
      <c r="S27" s="182"/>
    </row>
    <row r="28" spans="2:19" ht="50.25" customHeight="1" x14ac:dyDescent="0.55000000000000004">
      <c r="B28" s="182"/>
      <c r="C28" s="182"/>
      <c r="D28" s="182"/>
      <c r="E28" s="182"/>
      <c r="F28" s="182"/>
      <c r="G28" s="182"/>
      <c r="H28" s="182"/>
      <c r="I28" s="182"/>
      <c r="J28" s="182"/>
      <c r="K28" s="182"/>
      <c r="L28" s="182"/>
      <c r="M28" s="182"/>
      <c r="N28" s="182"/>
      <c r="O28" s="182"/>
      <c r="P28" s="182"/>
      <c r="Q28" s="182"/>
      <c r="R28" s="182"/>
      <c r="S28" s="182"/>
    </row>
    <row r="29" spans="2:19" ht="50.25" customHeight="1" x14ac:dyDescent="0.55000000000000004">
      <c r="B29" s="182"/>
      <c r="C29" s="182"/>
      <c r="D29" s="182"/>
      <c r="E29" s="182"/>
      <c r="F29" s="182"/>
      <c r="G29" s="182"/>
      <c r="H29" s="182"/>
      <c r="I29" s="182"/>
      <c r="J29" s="182"/>
      <c r="K29" s="182"/>
      <c r="L29" s="182"/>
      <c r="M29" s="182"/>
      <c r="N29" s="182"/>
      <c r="O29" s="182"/>
      <c r="P29" s="182"/>
      <c r="Q29" s="182"/>
      <c r="R29" s="182"/>
      <c r="S29" s="182"/>
    </row>
    <row r="30" spans="2:19" ht="50.25" customHeight="1" x14ac:dyDescent="0.55000000000000004">
      <c r="B30" s="182"/>
      <c r="C30" s="182"/>
      <c r="D30" s="182"/>
      <c r="E30" s="182"/>
      <c r="F30" s="182"/>
      <c r="G30" s="182"/>
      <c r="H30" s="182"/>
      <c r="I30" s="182"/>
      <c r="J30" s="182"/>
      <c r="K30" s="182"/>
      <c r="L30" s="182"/>
      <c r="M30" s="182"/>
      <c r="N30" s="182"/>
      <c r="O30" s="182"/>
      <c r="P30" s="182"/>
      <c r="Q30" s="182"/>
      <c r="R30" s="182"/>
      <c r="S30" s="182"/>
    </row>
    <row r="31" spans="2:19" ht="28" customHeight="1" x14ac:dyDescent="0.55000000000000004">
      <c r="B31" s="16"/>
      <c r="C31" s="16"/>
      <c r="D31" s="16"/>
      <c r="E31" s="16"/>
      <c r="F31" s="16"/>
      <c r="G31" s="16"/>
      <c r="H31" s="16"/>
      <c r="I31" s="16"/>
      <c r="J31" s="16"/>
    </row>
    <row r="32" spans="2:19" ht="28" customHeight="1" x14ac:dyDescent="0.55000000000000004">
      <c r="B32" s="16"/>
      <c r="C32" s="16"/>
      <c r="D32" s="16"/>
      <c r="E32" s="16"/>
      <c r="F32" s="16"/>
      <c r="G32" s="16"/>
      <c r="H32" s="16"/>
      <c r="I32" s="16"/>
      <c r="J32" s="16"/>
    </row>
    <row r="33" spans="2:12" ht="28" customHeight="1" x14ac:dyDescent="0.55000000000000004">
      <c r="B33" s="16"/>
      <c r="C33" s="16"/>
      <c r="D33" s="16"/>
      <c r="E33" s="16"/>
      <c r="F33" s="16"/>
      <c r="G33" s="16"/>
      <c r="H33" s="16"/>
      <c r="I33" s="16"/>
      <c r="J33" s="16"/>
    </row>
    <row r="34" spans="2:12" ht="28" customHeight="1" x14ac:dyDescent="0.55000000000000004">
      <c r="B34" s="16"/>
      <c r="C34" s="16"/>
      <c r="D34" s="16"/>
      <c r="E34" s="16"/>
      <c r="F34" s="16"/>
      <c r="G34" s="16"/>
      <c r="H34" s="16"/>
      <c r="I34" s="16"/>
      <c r="J34" s="16"/>
    </row>
    <row r="35" spans="2:12" ht="28" customHeight="1" x14ac:dyDescent="0.55000000000000004">
      <c r="B35" s="16"/>
      <c r="C35" s="16"/>
      <c r="D35" s="16"/>
      <c r="E35" s="16"/>
      <c r="F35" s="16"/>
      <c r="G35" s="16"/>
      <c r="H35" s="16"/>
      <c r="I35" s="16"/>
      <c r="J35" s="16"/>
    </row>
    <row r="36" spans="2:12" ht="28" customHeight="1" x14ac:dyDescent="0.55000000000000004">
      <c r="B36" s="16"/>
      <c r="C36" s="16"/>
      <c r="D36" s="16"/>
      <c r="E36" s="16"/>
      <c r="F36" s="16"/>
      <c r="G36" s="16"/>
      <c r="H36" s="16"/>
      <c r="I36" s="16"/>
      <c r="J36" s="16"/>
    </row>
    <row r="37" spans="2:12" ht="28" customHeight="1" x14ac:dyDescent="0.55000000000000004">
      <c r="B37" s="16"/>
      <c r="C37" s="16"/>
      <c r="D37" s="16"/>
      <c r="E37" s="16"/>
      <c r="F37" s="16"/>
      <c r="G37" s="16"/>
      <c r="H37" s="16"/>
      <c r="I37" s="16"/>
      <c r="J37" s="16"/>
    </row>
    <row r="38" spans="2:12" ht="28" customHeight="1" x14ac:dyDescent="0.55000000000000004">
      <c r="B38" s="16"/>
      <c r="C38" s="16"/>
      <c r="D38" s="16"/>
      <c r="E38" s="16"/>
      <c r="F38" s="16"/>
      <c r="G38" s="16"/>
      <c r="H38" s="16"/>
      <c r="I38" s="16"/>
      <c r="J38" s="16"/>
    </row>
    <row r="39" spans="2:12" ht="28" customHeight="1" x14ac:dyDescent="0.55000000000000004">
      <c r="B39" s="16"/>
      <c r="C39" s="16"/>
      <c r="D39" s="16"/>
      <c r="E39" s="16"/>
      <c r="F39" s="16"/>
      <c r="G39" s="16"/>
      <c r="H39" s="16"/>
      <c r="I39" s="16"/>
      <c r="J39" s="16"/>
    </row>
    <row r="40" spans="2:12" ht="28" customHeight="1" x14ac:dyDescent="0.55000000000000004">
      <c r="B40" s="16"/>
      <c r="C40" s="16"/>
      <c r="D40" s="16"/>
      <c r="E40" s="16"/>
      <c r="F40" s="16"/>
      <c r="G40" s="16"/>
      <c r="H40" s="16"/>
      <c r="I40" s="16"/>
      <c r="J40" s="16"/>
    </row>
    <row r="41" spans="2:12" ht="28" customHeight="1" x14ac:dyDescent="0.55000000000000004">
      <c r="B41" s="16"/>
      <c r="C41" s="16"/>
      <c r="D41" s="16"/>
      <c r="E41" s="16"/>
      <c r="F41" s="16"/>
      <c r="G41" s="16"/>
      <c r="H41" s="16"/>
      <c r="I41" s="16"/>
      <c r="J41" s="16"/>
      <c r="K41" s="16"/>
      <c r="L41" s="16"/>
    </row>
    <row r="42" spans="2:12" ht="28" customHeight="1" x14ac:dyDescent="0.55000000000000004">
      <c r="B42" s="16"/>
      <c r="C42" s="16"/>
      <c r="D42" s="16"/>
      <c r="E42" s="16"/>
      <c r="F42" s="16"/>
      <c r="G42" s="16"/>
      <c r="H42" s="16"/>
      <c r="I42" s="16"/>
      <c r="J42" s="16"/>
      <c r="K42" s="16"/>
      <c r="L42" s="16"/>
    </row>
    <row r="43" spans="2:12" ht="28" customHeight="1" x14ac:dyDescent="0.55000000000000004">
      <c r="B43" s="16"/>
      <c r="C43" s="16"/>
      <c r="D43" s="16"/>
      <c r="E43" s="16"/>
      <c r="F43" s="16"/>
      <c r="G43" s="16"/>
      <c r="H43" s="16"/>
      <c r="I43" s="16"/>
      <c r="J43" s="16"/>
      <c r="K43" s="16"/>
      <c r="L43" s="16"/>
    </row>
    <row r="44" spans="2:12" ht="28" customHeight="1" x14ac:dyDescent="0.55000000000000004">
      <c r="B44" s="16"/>
      <c r="C44" s="16"/>
      <c r="D44" s="16"/>
      <c r="E44" s="16"/>
      <c r="F44" s="16"/>
      <c r="G44" s="16"/>
      <c r="H44" s="16"/>
      <c r="I44" s="16"/>
      <c r="J44" s="16"/>
      <c r="K44" s="16"/>
      <c r="L44" s="16"/>
    </row>
    <row r="45" spans="2:12" ht="28" customHeight="1" x14ac:dyDescent="0.55000000000000004">
      <c r="B45" s="16"/>
      <c r="C45" s="16"/>
      <c r="D45" s="16"/>
      <c r="E45" s="16"/>
      <c r="F45" s="16"/>
      <c r="G45" s="16"/>
      <c r="H45" s="16"/>
      <c r="I45" s="16"/>
      <c r="J45" s="16"/>
      <c r="K45" s="16"/>
      <c r="L45" s="16"/>
    </row>
    <row r="46" spans="2:12" ht="28" customHeight="1" x14ac:dyDescent="0.55000000000000004">
      <c r="B46" s="16"/>
      <c r="C46" s="16"/>
      <c r="D46" s="16"/>
      <c r="E46" s="16"/>
      <c r="F46" s="16"/>
      <c r="G46" s="16"/>
      <c r="H46" s="16"/>
      <c r="I46" s="16"/>
      <c r="J46" s="16"/>
      <c r="K46" s="16"/>
      <c r="L46" s="16"/>
    </row>
    <row r="47" spans="2:12" ht="28" customHeight="1" x14ac:dyDescent="0.55000000000000004">
      <c r="B47" s="16"/>
      <c r="C47" s="16"/>
      <c r="D47" s="16"/>
      <c r="E47" s="16"/>
      <c r="F47" s="16"/>
      <c r="G47" s="16"/>
      <c r="H47" s="16"/>
      <c r="I47" s="16"/>
      <c r="J47" s="16"/>
      <c r="K47" s="16"/>
      <c r="L47" s="16"/>
    </row>
    <row r="48" spans="2:12" ht="28" customHeight="1" x14ac:dyDescent="0.55000000000000004">
      <c r="B48" s="16"/>
      <c r="C48" s="16"/>
      <c r="D48" s="16"/>
      <c r="E48" s="16"/>
      <c r="F48" s="16"/>
      <c r="G48" s="16"/>
      <c r="H48" s="16"/>
      <c r="I48" s="16"/>
      <c r="J48" s="16"/>
      <c r="K48" s="16"/>
      <c r="L48" s="16"/>
    </row>
  </sheetData>
  <mergeCells count="9">
    <mergeCell ref="K14:N14"/>
    <mergeCell ref="O14:S14"/>
    <mergeCell ref="B2:D3"/>
    <mergeCell ref="C4:D4"/>
    <mergeCell ref="C5:D5"/>
    <mergeCell ref="B7:C7"/>
    <mergeCell ref="F7:G7"/>
    <mergeCell ref="B14:E14"/>
    <mergeCell ref="F14:J14"/>
  </mergeCell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2:I28"/>
  <sheetViews>
    <sheetView topLeftCell="B1" zoomScale="70" zoomScaleNormal="70" zoomScalePageLayoutView="70" workbookViewId="0">
      <selection activeCell="B13" sqref="B13"/>
    </sheetView>
  </sheetViews>
  <sheetFormatPr defaultColWidth="8.83984375" defaultRowHeight="14.4" x14ac:dyDescent="0.55000000000000004"/>
  <cols>
    <col min="2" max="2" width="38.26171875" bestFit="1" customWidth="1"/>
    <col min="3" max="3" width="57.578125" customWidth="1"/>
    <col min="4" max="4" width="48.26171875" customWidth="1"/>
    <col min="5" max="5" width="19.83984375" customWidth="1"/>
    <col min="6" max="6" width="20" customWidth="1"/>
    <col min="7" max="7" width="24.68359375" customWidth="1"/>
    <col min="8" max="8" width="18.68359375" customWidth="1"/>
    <col min="9" max="9" width="23.26171875" customWidth="1"/>
  </cols>
  <sheetData>
    <row r="2" spans="2:9" x14ac:dyDescent="0.55000000000000004">
      <c r="B2" s="443" t="s">
        <v>4</v>
      </c>
      <c r="C2" s="444"/>
      <c r="D2" s="445"/>
    </row>
    <row r="3" spans="2:9" x14ac:dyDescent="0.55000000000000004">
      <c r="B3" s="446"/>
      <c r="C3" s="447"/>
      <c r="D3" s="448"/>
    </row>
    <row r="4" spans="2:9" ht="20.100000000000001" thickBot="1" x14ac:dyDescent="0.6">
      <c r="B4" s="7" t="s">
        <v>40</v>
      </c>
      <c r="C4" s="430" t="str">
        <f>Guidance!C3:F3</f>
        <v>TS0002</v>
      </c>
      <c r="D4" s="432"/>
      <c r="F4" s="4" t="s">
        <v>105</v>
      </c>
      <c r="G4" s="4"/>
    </row>
    <row r="5" spans="2:9" ht="44.5" customHeight="1" thickBot="1" x14ac:dyDescent="0.6">
      <c r="B5" s="9" t="s">
        <v>42</v>
      </c>
      <c r="C5" s="439" t="s">
        <v>414</v>
      </c>
      <c r="D5" s="440"/>
      <c r="F5" s="8" t="s">
        <v>106</v>
      </c>
      <c r="G5" s="4"/>
    </row>
    <row r="6" spans="2:9" ht="14.7" thickBot="1" x14ac:dyDescent="0.6">
      <c r="B6" s="4"/>
      <c r="C6" s="4"/>
      <c r="D6" s="4"/>
      <c r="E6" s="4"/>
      <c r="F6" s="4"/>
      <c r="G6" s="4"/>
      <c r="H6" s="4"/>
      <c r="I6" s="4"/>
    </row>
    <row r="7" spans="2:9" ht="14.7" thickBot="1" x14ac:dyDescent="0.6">
      <c r="B7" s="128" t="s">
        <v>107</v>
      </c>
      <c r="C7" s="128" t="s">
        <v>107</v>
      </c>
      <c r="D7" s="462" t="s">
        <v>108</v>
      </c>
      <c r="E7" s="463"/>
      <c r="F7" s="463"/>
      <c r="G7" s="463"/>
      <c r="H7" s="464"/>
    </row>
    <row r="8" spans="2:9" ht="14.7" thickBot="1" x14ac:dyDescent="0.6">
      <c r="B8" s="22" t="s">
        <v>109</v>
      </c>
      <c r="C8" s="22" t="s">
        <v>110</v>
      </c>
      <c r="D8" s="36" t="s">
        <v>111</v>
      </c>
      <c r="E8" s="34" t="s">
        <v>112</v>
      </c>
      <c r="F8" s="33" t="s">
        <v>113</v>
      </c>
      <c r="G8" s="35" t="s">
        <v>114</v>
      </c>
      <c r="H8" s="33" t="s">
        <v>115</v>
      </c>
      <c r="I8" s="32"/>
    </row>
    <row r="9" spans="2:9" x14ac:dyDescent="0.55000000000000004">
      <c r="B9" s="13" t="s">
        <v>444</v>
      </c>
      <c r="C9" s="13" t="s">
        <v>446</v>
      </c>
      <c r="D9" s="13"/>
      <c r="E9" s="12" t="s">
        <v>416</v>
      </c>
      <c r="F9" s="12" t="s">
        <v>416</v>
      </c>
      <c r="G9" s="12" t="s">
        <v>416</v>
      </c>
      <c r="H9" s="12"/>
    </row>
    <row r="10" spans="2:9" x14ac:dyDescent="0.55000000000000004">
      <c r="B10" s="183" t="s">
        <v>445</v>
      </c>
      <c r="C10" s="183" t="s">
        <v>447</v>
      </c>
      <c r="D10" s="183"/>
      <c r="E10" s="182"/>
      <c r="F10" s="182"/>
      <c r="G10" s="182"/>
      <c r="H10" s="182"/>
    </row>
    <row r="11" spans="2:9" ht="24.6" x14ac:dyDescent="0.55000000000000004">
      <c r="B11" s="182" t="s">
        <v>448</v>
      </c>
      <c r="C11" s="182" t="s">
        <v>483</v>
      </c>
      <c r="D11" s="182"/>
      <c r="E11" s="182"/>
      <c r="F11" s="182"/>
      <c r="G11" s="182"/>
      <c r="H11" s="182"/>
    </row>
    <row r="12" spans="2:9" ht="24.6" x14ac:dyDescent="0.55000000000000004">
      <c r="B12" s="182" t="s">
        <v>448</v>
      </c>
      <c r="C12" s="182" t="s">
        <v>484</v>
      </c>
      <c r="D12" s="182"/>
      <c r="E12" s="182"/>
      <c r="F12" s="182"/>
      <c r="G12" s="182"/>
      <c r="H12" s="182"/>
    </row>
    <row r="13" spans="2:9" x14ac:dyDescent="0.55000000000000004">
      <c r="B13" s="182"/>
      <c r="C13" s="182"/>
      <c r="D13" s="182"/>
      <c r="E13" s="182"/>
      <c r="F13" s="182"/>
      <c r="G13" s="182"/>
      <c r="H13" s="182"/>
    </row>
    <row r="14" spans="2:9" x14ac:dyDescent="0.55000000000000004">
      <c r="B14" s="182"/>
      <c r="C14" s="182"/>
      <c r="D14" s="182"/>
      <c r="E14" s="182"/>
      <c r="F14" s="182"/>
      <c r="G14" s="182"/>
      <c r="H14" s="182"/>
    </row>
    <row r="15" spans="2:9" x14ac:dyDescent="0.55000000000000004">
      <c r="B15" s="182"/>
      <c r="C15" s="182"/>
      <c r="D15" s="182"/>
      <c r="E15" s="182"/>
      <c r="F15" s="182"/>
      <c r="G15" s="182"/>
      <c r="H15" s="182"/>
    </row>
    <row r="16" spans="2:9" x14ac:dyDescent="0.55000000000000004">
      <c r="B16" s="182"/>
      <c r="C16" s="182"/>
      <c r="D16" s="182"/>
      <c r="E16" s="182"/>
      <c r="F16" s="182"/>
      <c r="G16" s="182"/>
      <c r="H16" s="182"/>
    </row>
    <row r="17" spans="2:8" x14ac:dyDescent="0.55000000000000004">
      <c r="B17" s="182"/>
      <c r="C17" s="182"/>
      <c r="D17" s="182"/>
      <c r="E17" s="182"/>
      <c r="F17" s="182"/>
      <c r="G17" s="182"/>
      <c r="H17" s="182"/>
    </row>
    <row r="18" spans="2:8" x14ac:dyDescent="0.55000000000000004">
      <c r="B18" s="182"/>
      <c r="C18" s="182"/>
      <c r="D18" s="182"/>
      <c r="E18" s="182"/>
      <c r="F18" s="182"/>
      <c r="G18" s="182"/>
      <c r="H18" s="182"/>
    </row>
    <row r="19" spans="2:8" x14ac:dyDescent="0.55000000000000004">
      <c r="B19" s="182"/>
      <c r="C19" s="182"/>
      <c r="D19" s="182"/>
      <c r="E19" s="182"/>
      <c r="F19" s="182"/>
      <c r="G19" s="182"/>
      <c r="H19" s="182"/>
    </row>
    <row r="20" spans="2:8" x14ac:dyDescent="0.55000000000000004">
      <c r="B20" s="182"/>
      <c r="C20" s="182"/>
      <c r="D20" s="182"/>
      <c r="E20" s="182"/>
      <c r="F20" s="182"/>
      <c r="G20" s="182"/>
      <c r="H20" s="182"/>
    </row>
    <row r="21" spans="2:8" x14ac:dyDescent="0.55000000000000004">
      <c r="B21" s="182"/>
      <c r="C21" s="182"/>
      <c r="D21" s="182"/>
      <c r="E21" s="182"/>
      <c r="F21" s="182"/>
      <c r="G21" s="182"/>
      <c r="H21" s="182"/>
    </row>
    <row r="22" spans="2:8" x14ac:dyDescent="0.55000000000000004">
      <c r="B22" s="182"/>
      <c r="C22" s="182"/>
      <c r="D22" s="182"/>
      <c r="E22" s="182"/>
      <c r="F22" s="182"/>
      <c r="G22" s="182"/>
      <c r="H22" s="182"/>
    </row>
    <row r="23" spans="2:8" x14ac:dyDescent="0.55000000000000004">
      <c r="B23" s="182"/>
      <c r="C23" s="182"/>
      <c r="D23" s="182"/>
      <c r="E23" s="182"/>
      <c r="F23" s="182"/>
      <c r="G23" s="182"/>
      <c r="H23" s="182"/>
    </row>
    <row r="28" spans="2:8" x14ac:dyDescent="0.55000000000000004">
      <c r="B28" t="s">
        <v>463</v>
      </c>
    </row>
  </sheetData>
  <mergeCells count="4">
    <mergeCell ref="D7:H7"/>
    <mergeCell ref="B2:D3"/>
    <mergeCell ref="C4:D4"/>
    <mergeCell ref="C5:D5"/>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D27"/>
  <sheetViews>
    <sheetView topLeftCell="A14" zoomScale="70" zoomScaleNormal="70" zoomScalePageLayoutView="70" workbookViewId="0">
      <selection activeCell="I14" sqref="I14"/>
    </sheetView>
  </sheetViews>
  <sheetFormatPr defaultColWidth="8.83984375" defaultRowHeight="14.4" x14ac:dyDescent="0.55000000000000004"/>
  <cols>
    <col min="2" max="2" width="22.68359375" customWidth="1"/>
    <col min="3" max="3" width="28.41796875" customWidth="1"/>
    <col min="4" max="4" width="27.15625" customWidth="1"/>
  </cols>
  <sheetData>
    <row r="1" spans="2:4" ht="14.7" thickBot="1" x14ac:dyDescent="0.6"/>
    <row r="2" spans="2:4" ht="14.5" customHeight="1" x14ac:dyDescent="0.55000000000000004">
      <c r="B2" s="443" t="s">
        <v>5</v>
      </c>
      <c r="C2" s="444"/>
      <c r="D2" s="445"/>
    </row>
    <row r="3" spans="2:4" ht="14.65" customHeight="1" thickBot="1" x14ac:dyDescent="0.6">
      <c r="B3" s="446"/>
      <c r="C3" s="447"/>
      <c r="D3" s="448"/>
    </row>
    <row r="4" spans="2:4" ht="20.100000000000001" thickBot="1" x14ac:dyDescent="0.6">
      <c r="B4" s="7" t="s">
        <v>40</v>
      </c>
      <c r="C4" s="430" t="s">
        <v>41</v>
      </c>
      <c r="D4" s="432"/>
    </row>
    <row r="5" spans="2:4" ht="56.5" customHeight="1" thickBot="1" x14ac:dyDescent="0.6">
      <c r="B5" s="9" t="s">
        <v>42</v>
      </c>
      <c r="C5" s="468" t="s">
        <v>414</v>
      </c>
      <c r="D5" s="469"/>
    </row>
    <row r="6" spans="2:4" ht="14.7" thickBot="1" x14ac:dyDescent="0.6"/>
    <row r="7" spans="2:4" ht="14.7" thickBot="1" x14ac:dyDescent="0.6">
      <c r="B7" s="465" t="s">
        <v>116</v>
      </c>
      <c r="C7" s="466"/>
      <c r="D7" s="467"/>
    </row>
    <row r="8" spans="2:4" x14ac:dyDescent="0.55000000000000004">
      <c r="B8" s="21" t="s">
        <v>117</v>
      </c>
      <c r="C8" s="21" t="s">
        <v>118</v>
      </c>
      <c r="D8" s="20" t="s">
        <v>119</v>
      </c>
    </row>
    <row r="9" spans="2:4" ht="41.25" customHeight="1" x14ac:dyDescent="0.55000000000000004">
      <c r="B9" s="15" t="s">
        <v>448</v>
      </c>
      <c r="C9" s="15" t="s">
        <v>478</v>
      </c>
      <c r="D9" s="15" t="s">
        <v>448</v>
      </c>
    </row>
    <row r="10" spans="2:4" ht="36.75" customHeight="1" x14ac:dyDescent="0.55000000000000004">
      <c r="B10" s="15" t="s">
        <v>448</v>
      </c>
      <c r="C10" s="182" t="s">
        <v>464</v>
      </c>
      <c r="D10" s="15" t="s">
        <v>448</v>
      </c>
    </row>
    <row r="11" spans="2:4" ht="45.75" customHeight="1" x14ac:dyDescent="0.55000000000000004">
      <c r="B11" s="15" t="s">
        <v>448</v>
      </c>
      <c r="C11" s="182" t="s">
        <v>465</v>
      </c>
      <c r="D11" s="15" t="s">
        <v>448</v>
      </c>
    </row>
    <row r="12" spans="2:4" ht="45" customHeight="1" x14ac:dyDescent="0.55000000000000004">
      <c r="B12" s="15" t="s">
        <v>448</v>
      </c>
      <c r="C12" s="182" t="s">
        <v>466</v>
      </c>
      <c r="D12" s="15" t="s">
        <v>448</v>
      </c>
    </row>
    <row r="13" spans="2:4" ht="47.25" customHeight="1" x14ac:dyDescent="0.55000000000000004">
      <c r="B13" s="15" t="s">
        <v>448</v>
      </c>
      <c r="C13" s="182" t="s">
        <v>467</v>
      </c>
      <c r="D13" s="15" t="s">
        <v>448</v>
      </c>
    </row>
    <row r="14" spans="2:4" ht="35.25" customHeight="1" x14ac:dyDescent="0.55000000000000004">
      <c r="B14" s="15" t="s">
        <v>448</v>
      </c>
      <c r="C14" s="182" t="s">
        <v>468</v>
      </c>
      <c r="D14" s="15" t="s">
        <v>448</v>
      </c>
    </row>
    <row r="15" spans="2:4" ht="42" customHeight="1" x14ac:dyDescent="0.55000000000000004">
      <c r="B15" s="15" t="s">
        <v>448</v>
      </c>
      <c r="C15" s="182" t="s">
        <v>469</v>
      </c>
      <c r="D15" s="15" t="s">
        <v>448</v>
      </c>
    </row>
    <row r="16" spans="2:4" ht="42" customHeight="1" x14ac:dyDescent="0.55000000000000004">
      <c r="B16" s="15" t="s">
        <v>448</v>
      </c>
      <c r="C16" s="182" t="s">
        <v>470</v>
      </c>
      <c r="D16" s="15" t="s">
        <v>448</v>
      </c>
    </row>
    <row r="17" spans="1:4" ht="42" customHeight="1" x14ac:dyDescent="0.55000000000000004">
      <c r="B17" s="15" t="s">
        <v>448</v>
      </c>
      <c r="C17" s="182" t="s">
        <v>471</v>
      </c>
      <c r="D17" s="15" t="s">
        <v>448</v>
      </c>
    </row>
    <row r="18" spans="1:4" ht="42" customHeight="1" x14ac:dyDescent="0.55000000000000004">
      <c r="B18" s="15" t="s">
        <v>448</v>
      </c>
      <c r="C18" s="15" t="s">
        <v>479</v>
      </c>
      <c r="D18" s="15" t="s">
        <v>448</v>
      </c>
    </row>
    <row r="19" spans="1:4" ht="42" customHeight="1" x14ac:dyDescent="0.55000000000000004">
      <c r="B19" s="15" t="s">
        <v>448</v>
      </c>
      <c r="C19" s="182" t="s">
        <v>472</v>
      </c>
      <c r="D19" s="15" t="s">
        <v>448</v>
      </c>
    </row>
    <row r="20" spans="1:4" ht="42" customHeight="1" x14ac:dyDescent="0.55000000000000004">
      <c r="B20" s="15" t="s">
        <v>448</v>
      </c>
      <c r="C20" s="182" t="s">
        <v>473</v>
      </c>
      <c r="D20" s="15" t="s">
        <v>448</v>
      </c>
    </row>
    <row r="21" spans="1:4" ht="42" customHeight="1" x14ac:dyDescent="0.55000000000000004">
      <c r="A21" s="19"/>
      <c r="B21" s="15" t="s">
        <v>448</v>
      </c>
      <c r="C21" s="182" t="s">
        <v>474</v>
      </c>
      <c r="D21" s="15" t="s">
        <v>448</v>
      </c>
    </row>
    <row r="22" spans="1:4" ht="42" customHeight="1" x14ac:dyDescent="0.55000000000000004">
      <c r="A22" s="19"/>
      <c r="B22" s="15" t="s">
        <v>448</v>
      </c>
      <c r="C22" s="182" t="s">
        <v>475</v>
      </c>
      <c r="D22" s="15" t="s">
        <v>448</v>
      </c>
    </row>
    <row r="23" spans="1:4" ht="42" customHeight="1" x14ac:dyDescent="0.55000000000000004">
      <c r="A23" s="19"/>
      <c r="B23" s="15" t="s">
        <v>448</v>
      </c>
      <c r="C23" s="182" t="s">
        <v>476</v>
      </c>
      <c r="D23" s="15" t="s">
        <v>448</v>
      </c>
    </row>
    <row r="24" spans="1:4" ht="39" customHeight="1" x14ac:dyDescent="0.55000000000000004">
      <c r="A24" s="19"/>
      <c r="B24" s="15" t="s">
        <v>448</v>
      </c>
      <c r="C24" s="182" t="s">
        <v>477</v>
      </c>
      <c r="D24" s="15" t="s">
        <v>448</v>
      </c>
    </row>
    <row r="25" spans="1:4" x14ac:dyDescent="0.55000000000000004">
      <c r="A25" s="19"/>
      <c r="B25" s="19"/>
      <c r="C25" s="19"/>
      <c r="D25" s="19"/>
    </row>
    <row r="26" spans="1:4" x14ac:dyDescent="0.55000000000000004">
      <c r="A26" s="19"/>
      <c r="B26" s="19"/>
      <c r="C26" s="19"/>
      <c r="D26" s="19"/>
    </row>
    <row r="27" spans="1:4" x14ac:dyDescent="0.55000000000000004">
      <c r="A27" s="19"/>
      <c r="B27" s="19"/>
      <c r="C27" s="19"/>
      <c r="D27" s="19"/>
    </row>
  </sheetData>
  <mergeCells count="4">
    <mergeCell ref="B7:D7"/>
    <mergeCell ref="B2:D3"/>
    <mergeCell ref="C4:D4"/>
    <mergeCell ref="C5:D5"/>
  </mergeCell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J27"/>
  <sheetViews>
    <sheetView zoomScale="70" zoomScaleNormal="70" zoomScalePageLayoutView="70" workbookViewId="0">
      <selection activeCell="B28" sqref="B28"/>
    </sheetView>
  </sheetViews>
  <sheetFormatPr defaultColWidth="8.83984375" defaultRowHeight="14.4" x14ac:dyDescent="0.55000000000000004"/>
  <cols>
    <col min="2" max="2" width="20.41796875" customWidth="1"/>
    <col min="3" max="4" width="19" customWidth="1"/>
    <col min="5" max="5" width="20" customWidth="1"/>
    <col min="6" max="6" width="26.41796875" customWidth="1"/>
    <col min="7" max="7" width="25.83984375" customWidth="1"/>
  </cols>
  <sheetData>
    <row r="1" spans="1:10" ht="14.7" thickBot="1" x14ac:dyDescent="0.6"/>
    <row r="2" spans="1:10" x14ac:dyDescent="0.55000000000000004">
      <c r="B2" s="443" t="s">
        <v>6</v>
      </c>
      <c r="C2" s="444"/>
      <c r="D2" s="444"/>
      <c r="E2" s="445"/>
    </row>
    <row r="3" spans="1:10" ht="14.7" thickBot="1" x14ac:dyDescent="0.6">
      <c r="B3" s="446"/>
      <c r="C3" s="447"/>
      <c r="D3" s="447"/>
      <c r="E3" s="448"/>
    </row>
    <row r="4" spans="1:10" ht="20.100000000000001" thickBot="1" x14ac:dyDescent="0.6">
      <c r="B4" s="7" t="s">
        <v>40</v>
      </c>
      <c r="C4" s="430" t="s">
        <v>41</v>
      </c>
      <c r="D4" s="431"/>
      <c r="E4" s="432"/>
      <c r="F4" s="8"/>
      <c r="G4" s="8"/>
    </row>
    <row r="5" spans="1:10" ht="49" customHeight="1" thickBot="1" x14ac:dyDescent="0.6">
      <c r="B5" s="9" t="s">
        <v>42</v>
      </c>
      <c r="C5" s="470" t="s">
        <v>414</v>
      </c>
      <c r="D5" s="471"/>
      <c r="E5" s="472"/>
      <c r="F5" s="8"/>
      <c r="G5" s="8"/>
    </row>
    <row r="6" spans="1:10" ht="14.7" thickBot="1" x14ac:dyDescent="0.6">
      <c r="B6" s="4"/>
      <c r="C6" s="4"/>
      <c r="D6" s="4"/>
      <c r="E6" s="4"/>
      <c r="F6" s="4"/>
      <c r="G6" s="4"/>
    </row>
    <row r="7" spans="1:10" ht="14.7" thickBot="1" x14ac:dyDescent="0.6">
      <c r="B7" s="474" t="s">
        <v>120</v>
      </c>
      <c r="C7" s="475"/>
      <c r="D7" s="475"/>
      <c r="E7" s="475"/>
      <c r="F7" s="475"/>
      <c r="G7" s="476"/>
    </row>
    <row r="8" spans="1:10" ht="42.6" thickBot="1" x14ac:dyDescent="0.6">
      <c r="A8" s="23"/>
      <c r="B8" s="30" t="s">
        <v>121</v>
      </c>
      <c r="C8" s="30" t="s">
        <v>122</v>
      </c>
      <c r="D8" s="31" t="s">
        <v>123</v>
      </c>
      <c r="E8" s="31" t="s">
        <v>124</v>
      </c>
      <c r="F8" s="31" t="s">
        <v>125</v>
      </c>
      <c r="G8" s="31" t="s">
        <v>126</v>
      </c>
      <c r="H8" s="23"/>
      <c r="I8" s="23"/>
      <c r="J8" s="23"/>
    </row>
    <row r="9" spans="1:10" x14ac:dyDescent="0.55000000000000004">
      <c r="A9" s="23"/>
      <c r="B9" s="24"/>
      <c r="C9" s="24"/>
      <c r="D9" s="24"/>
      <c r="E9" s="25"/>
      <c r="F9" s="25"/>
      <c r="G9" s="26"/>
      <c r="H9" s="23"/>
      <c r="I9" s="23"/>
      <c r="J9" s="23"/>
    </row>
    <row r="10" spans="1:10" x14ac:dyDescent="0.55000000000000004">
      <c r="A10" s="23"/>
      <c r="B10" s="185"/>
      <c r="C10" s="185"/>
      <c r="D10" s="185"/>
      <c r="E10" s="27"/>
      <c r="F10" s="27"/>
      <c r="G10" s="26"/>
      <c r="H10" s="23"/>
      <c r="I10" s="23"/>
      <c r="J10" s="23"/>
    </row>
    <row r="11" spans="1:10" x14ac:dyDescent="0.55000000000000004">
      <c r="A11" s="23"/>
      <c r="B11" s="185"/>
      <c r="C11" s="185"/>
      <c r="D11" s="185"/>
      <c r="E11" s="27"/>
      <c r="F11" s="27"/>
      <c r="G11" s="26"/>
      <c r="H11" s="23"/>
      <c r="I11" s="23"/>
      <c r="J11" s="23"/>
    </row>
    <row r="12" spans="1:10" x14ac:dyDescent="0.55000000000000004">
      <c r="A12" s="23"/>
      <c r="B12" s="185"/>
      <c r="C12" s="185"/>
      <c r="D12" s="185"/>
      <c r="E12" s="27"/>
      <c r="F12" s="27"/>
      <c r="G12" s="26"/>
      <c r="H12" s="23"/>
      <c r="I12" s="23"/>
      <c r="J12" s="23"/>
    </row>
    <row r="13" spans="1:10" x14ac:dyDescent="0.55000000000000004">
      <c r="A13" s="23"/>
      <c r="B13" s="185"/>
      <c r="C13" s="185"/>
      <c r="D13" s="185"/>
      <c r="E13" s="27"/>
      <c r="F13" s="27"/>
      <c r="G13" s="26"/>
      <c r="H13" s="23"/>
      <c r="I13" s="23"/>
      <c r="J13" s="23"/>
    </row>
    <row r="14" spans="1:10" x14ac:dyDescent="0.55000000000000004">
      <c r="A14" s="23"/>
      <c r="B14" s="185"/>
      <c r="C14" s="185"/>
      <c r="D14" s="185"/>
      <c r="E14" s="27"/>
      <c r="F14" s="27"/>
      <c r="G14" s="26"/>
      <c r="H14" s="23"/>
      <c r="I14" s="23"/>
      <c r="J14" s="23"/>
    </row>
    <row r="15" spans="1:10" x14ac:dyDescent="0.55000000000000004">
      <c r="A15" s="23"/>
      <c r="B15" s="185"/>
      <c r="C15" s="185"/>
      <c r="D15" s="185"/>
      <c r="E15" s="27"/>
      <c r="F15" s="27"/>
      <c r="G15" s="26"/>
      <c r="H15" s="23"/>
      <c r="I15" s="23"/>
      <c r="J15" s="23"/>
    </row>
    <row r="16" spans="1:10" x14ac:dyDescent="0.55000000000000004">
      <c r="A16" s="23"/>
      <c r="B16" s="185"/>
      <c r="C16" s="185"/>
      <c r="D16" s="185"/>
      <c r="E16" s="27"/>
      <c r="F16" s="27"/>
      <c r="G16" s="26"/>
      <c r="H16" s="23"/>
      <c r="I16" s="23"/>
      <c r="J16" s="23"/>
    </row>
    <row r="17" spans="1:10" x14ac:dyDescent="0.55000000000000004">
      <c r="A17" s="23"/>
      <c r="B17" s="185"/>
      <c r="C17" s="185"/>
      <c r="D17" s="185"/>
      <c r="E17" s="27"/>
      <c r="F17" s="27"/>
      <c r="G17" s="26"/>
      <c r="H17" s="23"/>
      <c r="I17" s="23"/>
      <c r="J17" s="23"/>
    </row>
    <row r="18" spans="1:10" x14ac:dyDescent="0.55000000000000004">
      <c r="A18" s="23"/>
      <c r="B18" s="185"/>
      <c r="C18" s="185"/>
      <c r="D18" s="185"/>
      <c r="E18" s="27"/>
      <c r="F18" s="27"/>
      <c r="G18" s="26"/>
      <c r="H18" s="23"/>
      <c r="I18" s="23"/>
      <c r="J18" s="23"/>
    </row>
    <row r="19" spans="1:10" x14ac:dyDescent="0.55000000000000004">
      <c r="A19" s="23"/>
      <c r="B19" s="185"/>
      <c r="C19" s="185"/>
      <c r="D19" s="185"/>
      <c r="E19" s="27"/>
      <c r="F19" s="27"/>
      <c r="G19" s="26"/>
      <c r="H19" s="23"/>
      <c r="I19" s="23"/>
      <c r="J19" s="23"/>
    </row>
    <row r="20" spans="1:10" x14ac:dyDescent="0.55000000000000004">
      <c r="A20" s="23"/>
      <c r="B20" s="185"/>
      <c r="C20" s="185"/>
      <c r="D20" s="185"/>
      <c r="E20" s="27"/>
      <c r="F20" s="27"/>
      <c r="G20" s="26"/>
      <c r="H20" s="23"/>
      <c r="I20" s="23"/>
      <c r="J20" s="23"/>
    </row>
    <row r="21" spans="1:10" x14ac:dyDescent="0.55000000000000004">
      <c r="A21" s="23"/>
      <c r="B21" s="185"/>
      <c r="C21" s="185"/>
      <c r="D21" s="185"/>
      <c r="E21" s="27"/>
      <c r="F21" s="27"/>
      <c r="G21" s="26"/>
      <c r="H21" s="23"/>
      <c r="I21" s="23"/>
      <c r="J21" s="23"/>
    </row>
    <row r="22" spans="1:10" x14ac:dyDescent="0.55000000000000004">
      <c r="A22" s="23"/>
      <c r="B22" s="185"/>
      <c r="C22" s="185"/>
      <c r="D22" s="185"/>
      <c r="E22" s="27"/>
      <c r="F22" s="27"/>
      <c r="G22" s="26"/>
      <c r="H22" s="23"/>
      <c r="I22" s="23"/>
      <c r="J22" s="23"/>
    </row>
    <row r="23" spans="1:10" x14ac:dyDescent="0.55000000000000004">
      <c r="A23" s="23"/>
      <c r="B23" s="185"/>
      <c r="C23" s="185"/>
      <c r="D23" s="185"/>
      <c r="E23" s="27"/>
      <c r="F23" s="27"/>
      <c r="G23" s="26"/>
      <c r="H23" s="23"/>
      <c r="I23" s="23"/>
      <c r="J23" s="23"/>
    </row>
    <row r="24" spans="1:10" x14ac:dyDescent="0.55000000000000004">
      <c r="A24" s="23"/>
      <c r="B24" s="28"/>
      <c r="C24" s="473"/>
      <c r="D24" s="473"/>
      <c r="E24" s="473"/>
      <c r="F24" s="28"/>
      <c r="G24" s="28"/>
      <c r="H24" s="23"/>
      <c r="I24" s="23"/>
      <c r="J24" s="23"/>
    </row>
    <row r="25" spans="1:10" x14ac:dyDescent="0.55000000000000004">
      <c r="A25" s="23"/>
      <c r="B25" s="23"/>
      <c r="C25" s="23"/>
      <c r="D25" s="23"/>
      <c r="E25" s="23"/>
      <c r="F25" s="23"/>
      <c r="G25" s="23"/>
      <c r="H25" s="23"/>
      <c r="I25" s="23"/>
      <c r="J25" s="23"/>
    </row>
    <row r="26" spans="1:10" x14ac:dyDescent="0.55000000000000004">
      <c r="A26" s="23"/>
      <c r="B26" s="23"/>
      <c r="C26" s="23"/>
      <c r="D26" s="23"/>
      <c r="E26" s="23"/>
      <c r="F26" s="23"/>
      <c r="G26" s="23"/>
      <c r="H26" s="23"/>
      <c r="I26" s="23"/>
      <c r="J26" s="23"/>
    </row>
    <row r="27" spans="1:10" x14ac:dyDescent="0.55000000000000004">
      <c r="B27" t="s">
        <v>580</v>
      </c>
    </row>
  </sheetData>
  <mergeCells count="5">
    <mergeCell ref="B2:E3"/>
    <mergeCell ref="C4:E4"/>
    <mergeCell ref="C5:E5"/>
    <mergeCell ref="C24:E24"/>
    <mergeCell ref="B7:G7"/>
  </mergeCells>
  <conditionalFormatting sqref="C17">
    <cfRule type="cellIs" dxfId="2" priority="3" operator="notEqual">
      <formula>0</formula>
    </cfRule>
  </conditionalFormatting>
  <conditionalFormatting sqref="D17">
    <cfRule type="cellIs" dxfId="1" priority="2" operator="notEqual">
      <formula>0</formula>
    </cfRule>
  </conditionalFormatting>
  <conditionalFormatting sqref="C12">
    <cfRule type="cellIs" dxfId="0" priority="1" operator="notEqual">
      <formula>0</formula>
    </cfRule>
  </conditionalFormatting>
  <hyperlinks>
    <hyperlink ref="B1" location="Contents!A1" display="Back to Contents"/>
  </hyperlinks>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38"/>
  <sheetViews>
    <sheetView topLeftCell="A4" zoomScale="125" zoomScaleNormal="125" zoomScalePageLayoutView="125" workbookViewId="0">
      <selection activeCell="D11" sqref="D11:D14"/>
    </sheetView>
  </sheetViews>
  <sheetFormatPr defaultColWidth="8.68359375" defaultRowHeight="13.8" x14ac:dyDescent="0.45"/>
  <cols>
    <col min="1" max="1" width="8.68359375" style="115" customWidth="1"/>
    <col min="2" max="2" width="31.15625" style="115" customWidth="1"/>
    <col min="3" max="4" width="25.68359375" style="115" customWidth="1"/>
    <col min="5" max="5" width="28" style="115" customWidth="1"/>
    <col min="6" max="6" width="8.68359375" style="115"/>
    <col min="7" max="9" width="30.68359375" style="115" customWidth="1"/>
    <col min="10" max="16384" width="8.68359375" style="115"/>
  </cols>
  <sheetData>
    <row r="1" spans="1:25" s="114" customFormat="1" ht="15" customHeight="1" x14ac:dyDescent="0.45">
      <c r="B1" s="130" t="s">
        <v>127</v>
      </c>
    </row>
    <row r="2" spans="1:25" ht="15" customHeight="1" thickBot="1" x14ac:dyDescent="0.5">
      <c r="A2" s="114"/>
      <c r="B2" s="114"/>
      <c r="C2" s="114"/>
      <c r="D2" s="114"/>
      <c r="E2" s="114"/>
      <c r="F2" s="114"/>
      <c r="G2" s="114"/>
      <c r="H2" s="114"/>
      <c r="I2" s="114"/>
      <c r="J2" s="114"/>
      <c r="K2" s="114"/>
      <c r="L2" s="114"/>
      <c r="M2" s="114"/>
      <c r="N2" s="114"/>
      <c r="O2" s="114"/>
      <c r="P2" s="114"/>
      <c r="Q2" s="114"/>
      <c r="R2" s="114"/>
      <c r="S2" s="114"/>
      <c r="T2" s="114"/>
      <c r="U2" s="114"/>
      <c r="V2" s="114"/>
      <c r="W2" s="114"/>
      <c r="X2" s="114"/>
      <c r="Y2" s="114"/>
    </row>
    <row r="3" spans="1:25" ht="20.25" customHeight="1" thickBot="1" x14ac:dyDescent="0.5">
      <c r="A3" s="114"/>
      <c r="B3" s="477" t="s">
        <v>408</v>
      </c>
      <c r="C3" s="478"/>
      <c r="D3" s="479"/>
      <c r="E3" s="114"/>
      <c r="F3" s="131"/>
      <c r="G3" s="131"/>
      <c r="H3" s="131"/>
      <c r="I3" s="131"/>
      <c r="J3" s="131"/>
      <c r="K3" s="131"/>
      <c r="L3" s="131"/>
      <c r="M3" s="114"/>
      <c r="N3" s="114"/>
      <c r="O3" s="114"/>
      <c r="P3" s="114"/>
      <c r="Q3" s="114"/>
      <c r="R3" s="114"/>
      <c r="S3" s="114"/>
      <c r="T3" s="114"/>
      <c r="U3" s="114"/>
      <c r="V3" s="114"/>
      <c r="W3" s="114"/>
      <c r="X3" s="114"/>
      <c r="Y3" s="114"/>
    </row>
    <row r="4" spans="1:25" ht="14.1" x14ac:dyDescent="0.45">
      <c r="A4" s="114"/>
      <c r="B4" s="132" t="s">
        <v>40</v>
      </c>
      <c r="C4" s="480" t="s">
        <v>128</v>
      </c>
      <c r="D4" s="481"/>
      <c r="E4" s="114"/>
      <c r="F4" s="114"/>
      <c r="G4" s="131"/>
      <c r="H4" s="131"/>
      <c r="I4" s="131"/>
      <c r="J4" s="131"/>
      <c r="K4" s="131"/>
      <c r="L4" s="131"/>
      <c r="M4" s="114"/>
      <c r="N4" s="114"/>
      <c r="O4" s="114"/>
      <c r="P4" s="114"/>
      <c r="Q4" s="114"/>
      <c r="R4" s="114"/>
      <c r="S4" s="114"/>
      <c r="T4" s="114"/>
      <c r="U4" s="114"/>
      <c r="V4" s="114"/>
      <c r="W4" s="114"/>
      <c r="X4" s="114"/>
      <c r="Y4" s="114"/>
    </row>
    <row r="5" spans="1:25" ht="15.75" customHeight="1" thickBot="1" x14ac:dyDescent="0.5">
      <c r="A5" s="114"/>
      <c r="B5" s="133" t="s">
        <v>583</v>
      </c>
      <c r="C5" s="482" t="s">
        <v>421</v>
      </c>
      <c r="D5" s="483"/>
      <c r="E5" s="114"/>
      <c r="F5" s="114"/>
      <c r="G5" s="114"/>
      <c r="H5" s="114"/>
      <c r="I5" s="114"/>
      <c r="J5" s="114"/>
      <c r="K5" s="114"/>
      <c r="L5" s="114"/>
      <c r="M5" s="114"/>
      <c r="N5" s="114"/>
      <c r="O5" s="114"/>
      <c r="P5" s="114"/>
      <c r="Q5" s="114"/>
      <c r="R5" s="114"/>
      <c r="S5" s="114"/>
      <c r="T5" s="114"/>
      <c r="U5" s="114"/>
      <c r="V5" s="114"/>
      <c r="W5" s="114"/>
      <c r="X5" s="114"/>
      <c r="Y5" s="114"/>
    </row>
    <row r="6" spans="1:25" x14ac:dyDescent="0.45">
      <c r="A6" s="114"/>
      <c r="B6" s="114"/>
      <c r="C6" s="114"/>
      <c r="D6" s="114"/>
      <c r="E6" s="114"/>
      <c r="F6" s="114"/>
      <c r="G6" s="114"/>
      <c r="H6" s="114"/>
      <c r="I6" s="114"/>
      <c r="J6" s="114"/>
      <c r="K6" s="114"/>
      <c r="L6" s="114"/>
      <c r="M6" s="114"/>
      <c r="N6" s="114"/>
      <c r="O6" s="114"/>
      <c r="P6" s="114"/>
      <c r="Q6" s="114"/>
      <c r="R6" s="114"/>
      <c r="S6" s="114"/>
      <c r="T6" s="114"/>
      <c r="U6" s="114"/>
      <c r="V6" s="114"/>
      <c r="W6" s="114"/>
      <c r="X6" s="114"/>
      <c r="Y6" s="114"/>
    </row>
    <row r="7" spans="1:25" x14ac:dyDescent="0.45">
      <c r="A7" s="114"/>
      <c r="B7" s="220" t="s">
        <v>635</v>
      </c>
      <c r="C7" s="114"/>
      <c r="D7" s="114"/>
      <c r="E7" s="114"/>
      <c r="F7" s="114"/>
      <c r="G7" s="114"/>
      <c r="H7" s="114"/>
      <c r="I7" s="114"/>
      <c r="J7" s="114"/>
      <c r="K7" s="114"/>
      <c r="L7" s="114"/>
      <c r="M7" s="114"/>
      <c r="N7" s="114"/>
      <c r="O7" s="114"/>
      <c r="P7" s="114"/>
      <c r="Q7" s="114"/>
      <c r="R7" s="114"/>
      <c r="S7" s="114"/>
      <c r="T7" s="114"/>
      <c r="U7" s="114"/>
      <c r="V7" s="114"/>
      <c r="W7" s="114"/>
      <c r="X7" s="114"/>
      <c r="Y7" s="114"/>
    </row>
    <row r="8" spans="1:25" x14ac:dyDescent="0.45">
      <c r="A8" s="114"/>
      <c r="B8" s="271" t="s">
        <v>636</v>
      </c>
      <c r="C8" s="114"/>
      <c r="D8" s="114"/>
      <c r="E8" s="114"/>
      <c r="F8" s="114"/>
      <c r="G8" s="114"/>
      <c r="H8" s="114"/>
      <c r="I8" s="114"/>
      <c r="J8" s="114"/>
      <c r="K8" s="114"/>
      <c r="L8" s="114"/>
      <c r="M8" s="114"/>
      <c r="N8" s="114"/>
      <c r="O8" s="114"/>
      <c r="P8" s="114"/>
      <c r="Q8" s="114"/>
      <c r="R8" s="114"/>
      <c r="S8" s="114"/>
      <c r="T8" s="114"/>
      <c r="U8" s="114"/>
      <c r="V8" s="114"/>
      <c r="W8" s="114"/>
      <c r="X8" s="114"/>
      <c r="Y8" s="114"/>
    </row>
    <row r="9" spans="1:25" ht="14.1" thickBot="1" x14ac:dyDescent="0.5">
      <c r="A9" s="114"/>
      <c r="B9" s="221"/>
      <c r="C9" s="114"/>
      <c r="D9" s="114"/>
      <c r="E9" s="114"/>
      <c r="F9" s="114"/>
      <c r="G9" s="114"/>
      <c r="I9" s="114"/>
      <c r="J9" s="114"/>
      <c r="K9" s="114"/>
      <c r="L9" s="114"/>
      <c r="M9" s="114"/>
      <c r="N9" s="114"/>
      <c r="O9" s="114"/>
      <c r="P9" s="114"/>
      <c r="Q9" s="114"/>
      <c r="R9" s="114"/>
      <c r="S9" s="114"/>
      <c r="T9" s="114"/>
      <c r="U9" s="114"/>
      <c r="V9" s="114"/>
      <c r="W9" s="114"/>
      <c r="X9" s="114"/>
      <c r="Y9" s="114"/>
    </row>
    <row r="10" spans="1:25" ht="15.75" customHeight="1" thickBot="1" x14ac:dyDescent="0.55000000000000004">
      <c r="A10" s="134"/>
      <c r="B10" s="286" t="s">
        <v>485</v>
      </c>
      <c r="C10" s="222" t="s">
        <v>452</v>
      </c>
      <c r="D10" s="222" t="s">
        <v>453</v>
      </c>
      <c r="E10" s="273" t="s">
        <v>486</v>
      </c>
      <c r="F10" s="114"/>
      <c r="G10" s="484" t="s">
        <v>450</v>
      </c>
      <c r="H10" s="485"/>
      <c r="I10" s="486"/>
      <c r="J10" s="114"/>
      <c r="K10" s="114"/>
      <c r="L10" s="114"/>
      <c r="M10" s="114"/>
      <c r="N10" s="114"/>
      <c r="O10" s="114"/>
      <c r="P10" s="114"/>
      <c r="Q10" s="114"/>
      <c r="R10" s="114"/>
      <c r="S10" s="114"/>
      <c r="T10" s="114"/>
      <c r="U10" s="114"/>
      <c r="V10" s="114"/>
      <c r="W10" s="114"/>
      <c r="X10" s="114"/>
      <c r="Y10" s="114"/>
    </row>
    <row r="11" spans="1:25" ht="34.799999999999997" thickBot="1" x14ac:dyDescent="0.5">
      <c r="A11" s="134"/>
      <c r="B11" s="223" t="s">
        <v>487</v>
      </c>
      <c r="C11" s="380" t="s">
        <v>692</v>
      </c>
      <c r="D11" s="487" t="s">
        <v>692</v>
      </c>
      <c r="E11" s="272" t="s">
        <v>454</v>
      </c>
      <c r="F11" s="114"/>
      <c r="G11" s="225" t="s">
        <v>451</v>
      </c>
      <c r="H11" s="226" t="s">
        <v>452</v>
      </c>
      <c r="I11" s="227" t="s">
        <v>453</v>
      </c>
      <c r="J11" s="114"/>
      <c r="K11" s="114"/>
      <c r="L11" s="114"/>
      <c r="M11" s="114"/>
      <c r="N11" s="114"/>
      <c r="O11" s="114"/>
      <c r="P11" s="114"/>
      <c r="Q11" s="114"/>
      <c r="R11" s="114"/>
      <c r="S11" s="114"/>
      <c r="T11" s="114"/>
      <c r="U11" s="114"/>
      <c r="V11" s="114"/>
      <c r="W11" s="114"/>
      <c r="X11" s="114"/>
      <c r="Y11" s="114"/>
    </row>
    <row r="12" spans="1:25" ht="41.7" thickBot="1" x14ac:dyDescent="0.5">
      <c r="A12" s="134"/>
      <c r="B12" s="228" t="s">
        <v>491</v>
      </c>
      <c r="C12" s="380" t="s">
        <v>692</v>
      </c>
      <c r="D12" s="488"/>
      <c r="E12" s="272" t="s">
        <v>454</v>
      </c>
      <c r="F12" s="114"/>
      <c r="G12" s="229" t="s">
        <v>432</v>
      </c>
      <c r="H12" s="136" t="s">
        <v>416</v>
      </c>
      <c r="I12" s="230" t="s">
        <v>416</v>
      </c>
      <c r="J12" s="114"/>
      <c r="K12" s="114"/>
      <c r="L12" s="114"/>
      <c r="M12" s="114"/>
      <c r="N12" s="114"/>
      <c r="O12" s="114"/>
      <c r="P12" s="114"/>
      <c r="Q12" s="114"/>
      <c r="R12" s="114"/>
      <c r="S12" s="114"/>
      <c r="T12" s="114"/>
      <c r="U12" s="114"/>
      <c r="V12" s="114"/>
      <c r="W12" s="114"/>
      <c r="X12" s="114"/>
      <c r="Y12" s="114"/>
    </row>
    <row r="13" spans="1:25" ht="34.799999999999997" thickBot="1" x14ac:dyDescent="0.5">
      <c r="A13" s="134"/>
      <c r="B13" s="231" t="s">
        <v>488</v>
      </c>
      <c r="C13" s="380" t="s">
        <v>692</v>
      </c>
      <c r="D13" s="488"/>
      <c r="E13" s="272" t="s">
        <v>454</v>
      </c>
      <c r="F13" s="114"/>
      <c r="G13" s="232" t="s">
        <v>433</v>
      </c>
      <c r="H13" s="136" t="s">
        <v>416</v>
      </c>
      <c r="I13" s="230" t="s">
        <v>416</v>
      </c>
      <c r="J13" s="114"/>
      <c r="K13" s="114"/>
      <c r="L13" s="114"/>
      <c r="M13" s="114"/>
      <c r="N13" s="114"/>
      <c r="O13" s="114"/>
      <c r="P13" s="114"/>
      <c r="Q13" s="114"/>
      <c r="R13" s="114"/>
      <c r="S13" s="114"/>
      <c r="T13" s="114"/>
      <c r="U13" s="114"/>
      <c r="V13" s="114"/>
      <c r="W13" s="114"/>
      <c r="X13" s="114"/>
      <c r="Y13" s="114"/>
    </row>
    <row r="14" spans="1:25" ht="41.7" thickBot="1" x14ac:dyDescent="0.5">
      <c r="A14" s="134"/>
      <c r="B14" s="233" t="s">
        <v>489</v>
      </c>
      <c r="C14" s="380" t="s">
        <v>692</v>
      </c>
      <c r="D14" s="489"/>
      <c r="E14" s="272" t="s">
        <v>454</v>
      </c>
      <c r="F14" s="114"/>
      <c r="G14" s="235"/>
      <c r="H14" s="236"/>
      <c r="I14" s="236"/>
      <c r="J14" s="235"/>
      <c r="K14" s="235"/>
      <c r="L14" s="114"/>
      <c r="M14" s="114"/>
      <c r="N14" s="114"/>
      <c r="O14" s="114"/>
      <c r="P14" s="114"/>
      <c r="Q14" s="114"/>
      <c r="R14" s="114"/>
      <c r="S14" s="114"/>
      <c r="T14" s="114"/>
      <c r="U14" s="114"/>
      <c r="V14" s="114"/>
      <c r="W14" s="114"/>
      <c r="X14" s="114"/>
      <c r="Y14" s="114"/>
    </row>
    <row r="15" spans="1:25" ht="34.799999999999997" thickBot="1" x14ac:dyDescent="0.5">
      <c r="A15" s="134"/>
      <c r="B15" s="237"/>
      <c r="C15" s="237"/>
      <c r="D15" s="237"/>
      <c r="E15" s="272" t="s">
        <v>454</v>
      </c>
      <c r="F15" s="114"/>
      <c r="G15" s="235"/>
      <c r="H15" s="235"/>
      <c r="I15" s="235"/>
      <c r="J15" s="235"/>
      <c r="K15" s="235"/>
      <c r="L15" s="114"/>
      <c r="M15" s="114"/>
      <c r="N15" s="114"/>
      <c r="O15" s="114"/>
      <c r="P15" s="114"/>
      <c r="Q15" s="114"/>
      <c r="R15" s="114"/>
      <c r="S15" s="114"/>
      <c r="T15" s="114"/>
      <c r="U15" s="114"/>
      <c r="V15" s="114"/>
      <c r="W15" s="114"/>
      <c r="X15" s="114"/>
      <c r="Y15" s="114"/>
    </row>
    <row r="16" spans="1:25" ht="56.7" thickBot="1" x14ac:dyDescent="0.5">
      <c r="A16" s="134"/>
      <c r="B16" s="223" t="s">
        <v>490</v>
      </c>
      <c r="C16" s="380" t="s">
        <v>692</v>
      </c>
      <c r="D16" s="380" t="s">
        <v>692</v>
      </c>
      <c r="E16" s="272" t="s">
        <v>454</v>
      </c>
      <c r="F16" s="114"/>
      <c r="G16" s="235"/>
      <c r="H16" s="235"/>
      <c r="I16" s="235"/>
      <c r="J16" s="235"/>
      <c r="K16" s="235"/>
      <c r="L16" s="114"/>
      <c r="M16" s="114"/>
      <c r="N16" s="114"/>
      <c r="O16" s="114"/>
      <c r="P16" s="114"/>
      <c r="Q16" s="114"/>
      <c r="R16" s="114"/>
      <c r="S16" s="114"/>
      <c r="T16" s="114"/>
      <c r="U16" s="114"/>
      <c r="V16" s="114"/>
      <c r="W16" s="114"/>
      <c r="X16" s="114"/>
      <c r="Y16" s="114"/>
    </row>
    <row r="17" spans="1:25" ht="14.1" thickBot="1" x14ac:dyDescent="0.5">
      <c r="A17" s="134"/>
      <c r="B17" s="239" t="s">
        <v>491</v>
      </c>
      <c r="C17" s="380" t="s">
        <v>692</v>
      </c>
      <c r="D17" s="380" t="s">
        <v>692</v>
      </c>
      <c r="E17" s="234"/>
      <c r="F17" s="114"/>
      <c r="G17" s="114"/>
      <c r="H17" s="114"/>
      <c r="I17" s="114"/>
      <c r="J17" s="114"/>
      <c r="K17" s="114"/>
      <c r="L17" s="114"/>
      <c r="M17" s="114"/>
      <c r="N17" s="114"/>
      <c r="O17" s="114"/>
      <c r="P17" s="114"/>
      <c r="Q17" s="114"/>
      <c r="R17" s="114"/>
      <c r="S17" s="114"/>
      <c r="T17" s="114"/>
      <c r="U17" s="114"/>
      <c r="V17" s="114"/>
      <c r="W17" s="114"/>
      <c r="X17" s="114"/>
      <c r="Y17" s="114"/>
    </row>
    <row r="18" spans="1:25" ht="14.1" thickBot="1" x14ac:dyDescent="0.5">
      <c r="A18" s="134"/>
      <c r="B18" s="240"/>
      <c r="C18" s="237"/>
      <c r="D18" s="237"/>
      <c r="E18" s="238"/>
      <c r="F18" s="114"/>
      <c r="G18" s="114"/>
      <c r="H18" s="114"/>
      <c r="I18" s="114"/>
      <c r="J18" s="114"/>
      <c r="K18" s="114"/>
      <c r="L18" s="114"/>
      <c r="M18" s="114"/>
      <c r="N18" s="114"/>
      <c r="O18" s="114"/>
      <c r="P18" s="114"/>
      <c r="Q18" s="114"/>
      <c r="R18" s="114"/>
      <c r="S18" s="114"/>
      <c r="T18" s="114"/>
      <c r="U18" s="114"/>
      <c r="V18" s="114"/>
      <c r="W18" s="114"/>
      <c r="X18" s="114"/>
      <c r="Y18" s="114"/>
    </row>
    <row r="19" spans="1:25" ht="34.799999999999997" thickBot="1" x14ac:dyDescent="0.5">
      <c r="A19" s="134"/>
      <c r="B19" s="241" t="s">
        <v>492</v>
      </c>
      <c r="C19" s="380" t="s">
        <v>692</v>
      </c>
      <c r="D19" s="380" t="s">
        <v>692</v>
      </c>
      <c r="E19" s="272" t="s">
        <v>449</v>
      </c>
      <c r="F19" s="114"/>
      <c r="G19" s="114"/>
      <c r="H19" s="114"/>
      <c r="I19" s="114"/>
      <c r="J19" s="114"/>
      <c r="K19" s="114"/>
      <c r="L19" s="114"/>
      <c r="M19" s="114"/>
      <c r="N19" s="114"/>
      <c r="O19" s="114"/>
      <c r="P19" s="114"/>
      <c r="Q19" s="114"/>
      <c r="R19" s="114"/>
      <c r="S19" s="114"/>
      <c r="T19" s="114"/>
      <c r="U19" s="114"/>
      <c r="V19" s="114"/>
      <c r="W19" s="114"/>
      <c r="X19" s="114"/>
      <c r="Y19" s="114"/>
    </row>
    <row r="20" spans="1:25" ht="42.6" thickBot="1" x14ac:dyDescent="0.5">
      <c r="A20" s="135"/>
      <c r="B20" s="231" t="s">
        <v>493</v>
      </c>
      <c r="C20" s="380" t="s">
        <v>692</v>
      </c>
      <c r="D20" s="380" t="s">
        <v>692</v>
      </c>
      <c r="E20" s="272" t="s">
        <v>449</v>
      </c>
      <c r="F20" s="114"/>
      <c r="G20" s="114"/>
      <c r="H20" s="114"/>
      <c r="I20" s="114"/>
      <c r="J20" s="114"/>
      <c r="K20" s="114"/>
      <c r="L20" s="114"/>
      <c r="M20" s="114"/>
      <c r="N20" s="114"/>
      <c r="O20" s="114"/>
      <c r="P20" s="114"/>
      <c r="Q20" s="114"/>
      <c r="R20" s="114"/>
      <c r="S20" s="114"/>
      <c r="T20" s="114"/>
      <c r="U20" s="114"/>
      <c r="V20" s="114"/>
      <c r="W20" s="114"/>
      <c r="X20" s="114"/>
      <c r="Y20" s="114"/>
    </row>
    <row r="21" spans="1:25" ht="34.799999999999997" thickBot="1" x14ac:dyDescent="0.5">
      <c r="A21" s="135"/>
      <c r="B21" s="242" t="s">
        <v>494</v>
      </c>
      <c r="C21" s="380" t="s">
        <v>692</v>
      </c>
      <c r="D21" s="380" t="s">
        <v>692</v>
      </c>
      <c r="E21" s="272" t="s">
        <v>449</v>
      </c>
      <c r="F21" s="114"/>
      <c r="G21" s="114"/>
      <c r="H21" s="114"/>
      <c r="I21" s="114"/>
      <c r="J21" s="114"/>
      <c r="K21" s="114"/>
      <c r="L21" s="114"/>
      <c r="M21" s="114"/>
      <c r="N21" s="114"/>
      <c r="O21" s="114"/>
      <c r="P21" s="114"/>
      <c r="Q21" s="114"/>
      <c r="R21" s="114"/>
      <c r="S21" s="114"/>
      <c r="T21" s="114"/>
      <c r="U21" s="114"/>
      <c r="V21" s="114"/>
      <c r="W21" s="114"/>
      <c r="X21" s="114"/>
      <c r="Y21" s="114"/>
    </row>
    <row r="22" spans="1:25" ht="34.799999999999997" thickBot="1" x14ac:dyDescent="0.5">
      <c r="A22" s="135"/>
      <c r="B22" s="242" t="s">
        <v>495</v>
      </c>
      <c r="C22" s="380" t="s">
        <v>692</v>
      </c>
      <c r="D22" s="380" t="s">
        <v>692</v>
      </c>
      <c r="E22" s="272" t="s">
        <v>449</v>
      </c>
      <c r="F22" s="114"/>
      <c r="G22" s="114"/>
      <c r="H22" s="114"/>
      <c r="I22" s="114"/>
      <c r="J22" s="114"/>
      <c r="K22" s="114"/>
      <c r="L22" s="114"/>
      <c r="M22" s="114"/>
      <c r="N22" s="114"/>
      <c r="O22" s="114"/>
      <c r="P22" s="114"/>
      <c r="Q22" s="114"/>
      <c r="R22" s="114"/>
      <c r="S22" s="114"/>
      <c r="T22" s="114"/>
      <c r="U22" s="114"/>
      <c r="V22" s="114"/>
      <c r="W22" s="114"/>
      <c r="X22" s="114"/>
      <c r="Y22" s="114"/>
    </row>
    <row r="23" spans="1:25" ht="34.799999999999997" thickBot="1" x14ac:dyDescent="0.5">
      <c r="A23" s="135"/>
      <c r="B23" s="242" t="s">
        <v>496</v>
      </c>
      <c r="C23" s="380" t="s">
        <v>692</v>
      </c>
      <c r="D23" s="380" t="s">
        <v>692</v>
      </c>
      <c r="E23" s="272" t="s">
        <v>449</v>
      </c>
      <c r="F23" s="114"/>
      <c r="G23" s="114"/>
      <c r="H23" s="114"/>
      <c r="I23" s="114"/>
      <c r="J23" s="114"/>
      <c r="K23" s="114"/>
      <c r="L23" s="114"/>
      <c r="M23" s="114"/>
      <c r="N23" s="114"/>
      <c r="O23" s="114"/>
      <c r="P23" s="114"/>
      <c r="Q23" s="114"/>
      <c r="R23" s="114"/>
      <c r="S23" s="114"/>
      <c r="T23" s="114"/>
      <c r="U23" s="114"/>
      <c r="V23" s="114"/>
      <c r="W23" s="114"/>
      <c r="X23" s="114"/>
      <c r="Y23" s="114"/>
    </row>
    <row r="24" spans="1:25" ht="34.799999999999997" thickBot="1" x14ac:dyDescent="0.5">
      <c r="A24" s="134"/>
      <c r="B24" s="242" t="s">
        <v>497</v>
      </c>
      <c r="C24" s="380" t="s">
        <v>692</v>
      </c>
      <c r="D24" s="380" t="s">
        <v>692</v>
      </c>
      <c r="E24" s="272" t="s">
        <v>449</v>
      </c>
      <c r="F24" s="114"/>
      <c r="G24" s="114"/>
      <c r="H24" s="114"/>
      <c r="I24" s="114"/>
      <c r="J24" s="114"/>
      <c r="K24" s="114"/>
      <c r="L24" s="114"/>
      <c r="M24" s="114"/>
      <c r="N24" s="114"/>
      <c r="O24" s="114"/>
      <c r="P24" s="114"/>
      <c r="Q24" s="114"/>
      <c r="R24" s="114"/>
      <c r="S24" s="114"/>
      <c r="T24" s="114"/>
      <c r="U24" s="114"/>
      <c r="V24" s="114"/>
      <c r="W24" s="114"/>
      <c r="X24" s="114"/>
      <c r="Y24" s="114"/>
    </row>
    <row r="25" spans="1:25" ht="41.7" thickBot="1" x14ac:dyDescent="0.5">
      <c r="A25" s="134"/>
      <c r="B25" s="242" t="s">
        <v>500</v>
      </c>
      <c r="C25" s="380" t="s">
        <v>692</v>
      </c>
      <c r="D25" s="380" t="s">
        <v>692</v>
      </c>
      <c r="E25" s="272" t="s">
        <v>449</v>
      </c>
      <c r="F25" s="114"/>
      <c r="G25" s="114"/>
      <c r="H25" s="114"/>
      <c r="I25" s="114"/>
      <c r="J25" s="114"/>
      <c r="K25" s="114"/>
      <c r="L25" s="114"/>
      <c r="M25" s="114"/>
      <c r="N25" s="114"/>
      <c r="O25" s="114"/>
      <c r="P25" s="114"/>
      <c r="Q25" s="114"/>
      <c r="R25" s="114"/>
      <c r="S25" s="114"/>
      <c r="T25" s="114"/>
      <c r="U25" s="114"/>
      <c r="V25" s="114"/>
      <c r="W25" s="114"/>
      <c r="X25" s="114"/>
      <c r="Y25" s="114"/>
    </row>
    <row r="26" spans="1:25" ht="41.7" thickBot="1" x14ac:dyDescent="0.5">
      <c r="A26" s="134"/>
      <c r="B26" s="242" t="s">
        <v>501</v>
      </c>
      <c r="C26" s="380" t="s">
        <v>692</v>
      </c>
      <c r="D26" s="380" t="s">
        <v>692</v>
      </c>
      <c r="E26" s="272" t="s">
        <v>449</v>
      </c>
      <c r="F26" s="114"/>
      <c r="G26" s="114"/>
      <c r="H26" s="114"/>
      <c r="I26" s="114"/>
      <c r="J26" s="114"/>
      <c r="K26" s="114"/>
      <c r="L26" s="114"/>
      <c r="M26" s="114"/>
      <c r="N26" s="114"/>
      <c r="O26" s="114"/>
      <c r="P26" s="114"/>
      <c r="Q26" s="114"/>
      <c r="R26" s="114"/>
      <c r="S26" s="114"/>
      <c r="T26" s="114"/>
      <c r="U26" s="114"/>
      <c r="V26" s="114"/>
      <c r="W26" s="114"/>
      <c r="X26" s="114"/>
      <c r="Y26" s="114"/>
    </row>
    <row r="27" spans="1:25" ht="41.7" thickBot="1" x14ac:dyDescent="0.5">
      <c r="A27" s="134"/>
      <c r="B27" s="242" t="s">
        <v>502</v>
      </c>
      <c r="C27" s="380" t="s">
        <v>692</v>
      </c>
      <c r="D27" s="380" t="s">
        <v>692</v>
      </c>
      <c r="E27" s="272" t="s">
        <v>449</v>
      </c>
      <c r="F27" s="114"/>
      <c r="G27" s="114"/>
      <c r="H27" s="114"/>
      <c r="I27" s="114"/>
      <c r="J27" s="114"/>
      <c r="K27" s="114"/>
      <c r="L27" s="114"/>
      <c r="M27" s="114"/>
      <c r="N27" s="114"/>
      <c r="O27" s="114"/>
      <c r="P27" s="114"/>
      <c r="Q27" s="114"/>
      <c r="R27" s="114"/>
      <c r="S27" s="114"/>
      <c r="T27" s="114"/>
      <c r="U27" s="114"/>
      <c r="V27" s="114"/>
      <c r="W27" s="114"/>
      <c r="X27" s="114"/>
      <c r="Y27" s="114"/>
    </row>
    <row r="28" spans="1:25" ht="34.799999999999997" thickBot="1" x14ac:dyDescent="0.5">
      <c r="A28" s="134"/>
      <c r="B28" s="233" t="s">
        <v>503</v>
      </c>
      <c r="C28" s="380" t="s">
        <v>692</v>
      </c>
      <c r="D28" s="380" t="s">
        <v>692</v>
      </c>
      <c r="E28" s="272" t="s">
        <v>449</v>
      </c>
      <c r="F28" s="114"/>
      <c r="G28" s="114"/>
      <c r="H28" s="114"/>
      <c r="I28" s="114"/>
      <c r="J28" s="235"/>
      <c r="K28" s="235"/>
      <c r="L28" s="235"/>
      <c r="M28" s="235"/>
      <c r="N28" s="114"/>
      <c r="O28" s="114"/>
      <c r="P28" s="114"/>
      <c r="Q28" s="114"/>
      <c r="R28" s="114"/>
      <c r="S28" s="114"/>
      <c r="T28" s="114"/>
      <c r="U28" s="114"/>
      <c r="V28" s="114"/>
      <c r="W28" s="114"/>
      <c r="X28" s="114"/>
      <c r="Y28" s="114"/>
    </row>
    <row r="29" spans="1:25" ht="34.799999999999997" thickBot="1" x14ac:dyDescent="0.5">
      <c r="A29" s="134"/>
      <c r="B29" s="233" t="s">
        <v>504</v>
      </c>
      <c r="C29" s="380" t="s">
        <v>692</v>
      </c>
      <c r="D29" s="380" t="s">
        <v>692</v>
      </c>
      <c r="E29" s="272" t="s">
        <v>449</v>
      </c>
      <c r="F29" s="114"/>
      <c r="G29" s="114"/>
      <c r="H29" s="114"/>
      <c r="I29" s="114"/>
      <c r="J29" s="235"/>
      <c r="K29" s="235"/>
      <c r="L29" s="235"/>
      <c r="M29" s="235"/>
      <c r="N29" s="114"/>
      <c r="O29" s="114"/>
      <c r="P29" s="114"/>
      <c r="Q29" s="114"/>
      <c r="R29" s="114"/>
      <c r="S29" s="114"/>
      <c r="T29" s="114"/>
      <c r="U29" s="114"/>
      <c r="V29" s="114"/>
      <c r="W29" s="114"/>
      <c r="X29" s="114"/>
      <c r="Y29" s="114"/>
    </row>
    <row r="30" spans="1:25" ht="10" customHeight="1" thickBot="1" x14ac:dyDescent="0.5">
      <c r="A30" s="134"/>
      <c r="B30" s="244"/>
      <c r="C30" s="380" t="s">
        <v>692</v>
      </c>
      <c r="D30" s="380" t="s">
        <v>692</v>
      </c>
      <c r="E30" s="245"/>
      <c r="F30" s="114"/>
      <c r="G30" s="114"/>
      <c r="H30" s="114"/>
      <c r="I30" s="114"/>
      <c r="J30" s="114"/>
      <c r="K30" s="114"/>
      <c r="L30" s="114"/>
      <c r="M30" s="114"/>
      <c r="N30" s="114"/>
      <c r="O30" s="114"/>
      <c r="P30" s="114"/>
      <c r="Q30" s="114"/>
      <c r="R30" s="114"/>
      <c r="S30" s="114"/>
      <c r="T30" s="114"/>
      <c r="U30" s="114"/>
      <c r="V30" s="114"/>
      <c r="W30" s="114"/>
      <c r="X30" s="114"/>
      <c r="Y30" s="114"/>
    </row>
    <row r="31" spans="1:25" ht="62.5" customHeight="1" thickBot="1" x14ac:dyDescent="0.5">
      <c r="A31" s="134"/>
      <c r="B31" s="246" t="s">
        <v>129</v>
      </c>
      <c r="C31" s="380" t="s">
        <v>692</v>
      </c>
      <c r="D31" s="380" t="s">
        <v>692</v>
      </c>
      <c r="E31" s="272" t="s">
        <v>454</v>
      </c>
      <c r="F31" s="114"/>
      <c r="G31" s="114"/>
      <c r="H31" s="114"/>
      <c r="I31" s="114"/>
      <c r="J31" s="114"/>
      <c r="K31" s="114"/>
      <c r="L31" s="114"/>
      <c r="M31" s="114"/>
      <c r="N31" s="114"/>
      <c r="O31" s="114"/>
      <c r="P31" s="114"/>
      <c r="Q31" s="114"/>
      <c r="R31" s="114"/>
      <c r="S31" s="114"/>
      <c r="T31" s="114"/>
      <c r="U31" s="114"/>
      <c r="V31" s="114"/>
      <c r="W31" s="114"/>
      <c r="X31" s="114"/>
      <c r="Y31" s="114"/>
    </row>
    <row r="32" spans="1:25" ht="41.7" thickBot="1" x14ac:dyDescent="0.5">
      <c r="A32" s="134"/>
      <c r="B32" s="247" t="s">
        <v>498</v>
      </c>
      <c r="C32" s="380" t="s">
        <v>692</v>
      </c>
      <c r="D32" s="380" t="s">
        <v>692</v>
      </c>
      <c r="E32" s="272" t="s">
        <v>454</v>
      </c>
      <c r="F32" s="114"/>
      <c r="G32" s="114"/>
      <c r="H32" s="114"/>
      <c r="I32" s="114"/>
      <c r="J32" s="114"/>
      <c r="K32" s="114"/>
      <c r="L32" s="114"/>
      <c r="M32" s="114"/>
      <c r="N32" s="114"/>
      <c r="O32" s="114"/>
      <c r="P32" s="114"/>
      <c r="Q32" s="114"/>
      <c r="R32" s="114"/>
      <c r="S32" s="114"/>
      <c r="T32" s="114"/>
      <c r="U32" s="114"/>
      <c r="V32" s="114"/>
      <c r="W32" s="114"/>
      <c r="X32" s="114"/>
      <c r="Y32" s="114"/>
    </row>
    <row r="33" spans="1:25" ht="41.7" thickBot="1" x14ac:dyDescent="0.5">
      <c r="A33" s="134"/>
      <c r="B33" s="248" t="s">
        <v>581</v>
      </c>
      <c r="C33" s="380" t="s">
        <v>692</v>
      </c>
      <c r="D33" s="380" t="s">
        <v>692</v>
      </c>
      <c r="E33" s="272" t="s">
        <v>454</v>
      </c>
      <c r="F33" s="114"/>
      <c r="G33" s="114"/>
      <c r="H33" s="114"/>
      <c r="I33" s="114"/>
      <c r="J33" s="114"/>
      <c r="K33" s="114"/>
      <c r="L33" s="114"/>
      <c r="M33" s="114"/>
      <c r="N33" s="114"/>
      <c r="O33" s="114"/>
      <c r="P33" s="114"/>
      <c r="Q33" s="114"/>
      <c r="R33" s="114"/>
      <c r="S33" s="114"/>
      <c r="T33" s="114"/>
      <c r="U33" s="114"/>
      <c r="V33" s="114"/>
      <c r="W33" s="114"/>
      <c r="X33" s="114"/>
      <c r="Y33" s="114"/>
    </row>
    <row r="34" spans="1:25" ht="41.7" thickBot="1" x14ac:dyDescent="0.5">
      <c r="A34" s="134"/>
      <c r="B34" s="249" t="s">
        <v>499</v>
      </c>
      <c r="C34" s="380" t="s">
        <v>692</v>
      </c>
      <c r="D34" s="380" t="s">
        <v>692</v>
      </c>
      <c r="E34" s="289" t="s">
        <v>454</v>
      </c>
      <c r="F34" s="114"/>
      <c r="G34" s="114"/>
      <c r="H34" s="114"/>
      <c r="I34" s="114"/>
      <c r="J34" s="235"/>
      <c r="K34" s="235"/>
      <c r="L34" s="235"/>
      <c r="M34" s="235"/>
      <c r="N34" s="114"/>
      <c r="O34" s="114"/>
      <c r="P34" s="114"/>
      <c r="Q34" s="114"/>
      <c r="R34" s="114"/>
      <c r="S34" s="114"/>
      <c r="T34" s="114"/>
      <c r="U34" s="114"/>
      <c r="V34" s="114"/>
      <c r="W34" s="114"/>
      <c r="X34" s="114"/>
      <c r="Y34" s="114"/>
    </row>
    <row r="35" spans="1:25" ht="14.1" x14ac:dyDescent="0.45">
      <c r="A35" s="134"/>
      <c r="B35" s="250"/>
      <c r="C35" s="250"/>
      <c r="D35" s="250"/>
      <c r="E35" s="250"/>
      <c r="F35" s="114"/>
      <c r="G35" s="114"/>
      <c r="H35" s="114"/>
      <c r="I35" s="114"/>
      <c r="J35" s="114"/>
      <c r="K35" s="114"/>
      <c r="L35" s="114"/>
      <c r="M35" s="114"/>
      <c r="N35" s="114"/>
      <c r="O35" s="114"/>
      <c r="P35" s="114"/>
      <c r="Q35" s="114"/>
      <c r="R35" s="114"/>
      <c r="S35" s="114"/>
      <c r="T35" s="114"/>
      <c r="U35" s="114"/>
      <c r="V35" s="114"/>
      <c r="W35" s="114"/>
      <c r="X35" s="114"/>
      <c r="Y35" s="114"/>
    </row>
    <row r="36" spans="1:25" x14ac:dyDescent="0.45">
      <c r="A36" s="134"/>
      <c r="B36" s="251"/>
      <c r="C36" s="251"/>
      <c r="D36" s="251"/>
      <c r="E36" s="114"/>
      <c r="F36" s="114"/>
      <c r="G36" s="114"/>
      <c r="H36" s="114"/>
      <c r="I36" s="114"/>
      <c r="J36" s="114"/>
      <c r="K36" s="114"/>
      <c r="L36" s="114"/>
      <c r="M36" s="114"/>
      <c r="N36" s="114"/>
      <c r="O36" s="114"/>
      <c r="P36" s="114"/>
      <c r="Q36" s="114"/>
      <c r="R36" s="114"/>
      <c r="S36" s="114"/>
      <c r="T36" s="114"/>
      <c r="U36" s="114"/>
      <c r="V36" s="114"/>
      <c r="W36" s="114"/>
      <c r="X36" s="114"/>
      <c r="Y36" s="114"/>
    </row>
    <row r="37" spans="1:25" x14ac:dyDescent="0.45">
      <c r="A37" s="134"/>
      <c r="B37" s="251"/>
      <c r="C37" s="251"/>
      <c r="D37" s="251"/>
      <c r="E37" s="114"/>
      <c r="F37" s="114"/>
      <c r="G37" s="114"/>
      <c r="H37" s="114"/>
      <c r="I37" s="114"/>
      <c r="J37" s="114"/>
      <c r="K37" s="114"/>
      <c r="L37" s="114"/>
      <c r="M37" s="114"/>
      <c r="N37" s="114"/>
      <c r="O37" s="114"/>
      <c r="P37" s="114"/>
      <c r="Q37" s="114"/>
      <c r="R37" s="114"/>
      <c r="S37" s="114"/>
      <c r="T37" s="114"/>
      <c r="U37" s="114"/>
      <c r="V37" s="114"/>
      <c r="W37" s="114"/>
      <c r="X37" s="114"/>
      <c r="Y37" s="114"/>
    </row>
    <row r="38" spans="1:25" x14ac:dyDescent="0.45">
      <c r="A38" s="134"/>
      <c r="B38" s="251"/>
      <c r="C38" s="251"/>
      <c r="D38" s="251"/>
      <c r="E38" s="114"/>
      <c r="F38" s="114"/>
      <c r="G38" s="114"/>
      <c r="H38" s="114"/>
      <c r="I38" s="114"/>
      <c r="J38" s="114"/>
      <c r="K38" s="114"/>
      <c r="L38" s="114"/>
      <c r="M38" s="114"/>
      <c r="N38" s="114"/>
      <c r="O38" s="114"/>
      <c r="P38" s="114"/>
      <c r="Q38" s="114"/>
      <c r="R38" s="114"/>
      <c r="S38" s="114"/>
      <c r="T38" s="114"/>
      <c r="U38" s="114"/>
      <c r="V38" s="114"/>
      <c r="W38" s="114"/>
      <c r="X38" s="114"/>
      <c r="Y38" s="114"/>
    </row>
  </sheetData>
  <mergeCells count="5">
    <mergeCell ref="B3:D3"/>
    <mergeCell ref="C4:D4"/>
    <mergeCell ref="C5:D5"/>
    <mergeCell ref="G10:I10"/>
    <mergeCell ref="D11:D14"/>
  </mergeCells>
  <hyperlinks>
    <hyperlink ref="B1" location="Contents!A1" display="Back to Contents"/>
  </hyperlinks>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30"/>
  <sheetViews>
    <sheetView topLeftCell="A24" workbookViewId="0">
      <selection activeCell="B38" sqref="B38"/>
    </sheetView>
  </sheetViews>
  <sheetFormatPr defaultColWidth="8.68359375" defaultRowHeight="13.8" x14ac:dyDescent="0.45"/>
  <cols>
    <col min="1" max="1" width="8.68359375" style="115" customWidth="1"/>
    <col min="2" max="2" width="31.15625" style="115" customWidth="1"/>
    <col min="3" max="4" width="25.68359375" style="115" customWidth="1"/>
    <col min="5" max="5" width="28" style="115" customWidth="1"/>
    <col min="6" max="6" width="8.68359375" style="115"/>
    <col min="7" max="9" width="30.68359375" style="115" customWidth="1"/>
    <col min="10" max="16384" width="8.68359375" style="115"/>
  </cols>
  <sheetData>
    <row r="1" spans="1:25" s="114" customFormat="1" ht="15" customHeight="1" x14ac:dyDescent="0.45">
      <c r="B1" s="130" t="s">
        <v>127</v>
      </c>
    </row>
    <row r="2" spans="1:25" ht="15" customHeight="1" thickBot="1" x14ac:dyDescent="0.5">
      <c r="A2" s="114"/>
      <c r="B2" s="114"/>
      <c r="C2" s="114"/>
      <c r="D2" s="114"/>
      <c r="E2" s="114"/>
      <c r="F2" s="114"/>
      <c r="G2" s="114"/>
      <c r="H2" s="114"/>
      <c r="I2" s="114"/>
      <c r="J2" s="114"/>
      <c r="K2" s="114"/>
      <c r="L2" s="114"/>
      <c r="M2" s="114"/>
      <c r="N2" s="114"/>
      <c r="O2" s="114"/>
      <c r="P2" s="114"/>
      <c r="Q2" s="114"/>
      <c r="R2" s="114"/>
      <c r="S2" s="114"/>
      <c r="T2" s="114"/>
      <c r="U2" s="114"/>
      <c r="V2" s="114"/>
      <c r="W2" s="114"/>
      <c r="X2" s="114"/>
      <c r="Y2" s="114"/>
    </row>
    <row r="3" spans="1:25" ht="20.25" customHeight="1" thickBot="1" x14ac:dyDescent="0.5">
      <c r="A3" s="114"/>
      <c r="B3" s="477" t="s">
        <v>408</v>
      </c>
      <c r="C3" s="478"/>
      <c r="D3" s="479"/>
      <c r="E3" s="114"/>
      <c r="F3" s="131"/>
      <c r="G3" s="131"/>
      <c r="H3" s="131"/>
      <c r="I3" s="131"/>
      <c r="J3" s="131"/>
      <c r="K3" s="131"/>
      <c r="L3" s="131"/>
      <c r="M3" s="114"/>
      <c r="N3" s="114"/>
      <c r="O3" s="114"/>
      <c r="P3" s="114"/>
      <c r="Q3" s="114"/>
      <c r="R3" s="114"/>
      <c r="S3" s="114"/>
      <c r="T3" s="114"/>
      <c r="U3" s="114"/>
      <c r="V3" s="114"/>
      <c r="W3" s="114"/>
      <c r="X3" s="114"/>
      <c r="Y3" s="114"/>
    </row>
    <row r="4" spans="1:25" ht="14.1" x14ac:dyDescent="0.45">
      <c r="A4" s="114"/>
      <c r="B4" s="132" t="s">
        <v>383</v>
      </c>
      <c r="C4" s="480" t="s">
        <v>128</v>
      </c>
      <c r="D4" s="481"/>
      <c r="E4" s="114"/>
      <c r="F4" s="114"/>
      <c r="G4" s="131"/>
      <c r="H4" s="131"/>
      <c r="I4" s="131"/>
      <c r="J4" s="131"/>
      <c r="K4" s="131"/>
      <c r="L4" s="131"/>
      <c r="M4" s="114"/>
      <c r="N4" s="114"/>
      <c r="O4" s="114"/>
      <c r="P4" s="114"/>
      <c r="Q4" s="114"/>
      <c r="R4" s="114"/>
      <c r="S4" s="114"/>
      <c r="T4" s="114"/>
      <c r="U4" s="114"/>
      <c r="V4" s="114"/>
      <c r="W4" s="114"/>
      <c r="X4" s="114"/>
      <c r="Y4" s="114"/>
    </row>
    <row r="5" spans="1:25" ht="30.6" customHeight="1" thickBot="1" x14ac:dyDescent="0.5">
      <c r="A5" s="114"/>
      <c r="B5" s="133" t="s">
        <v>400</v>
      </c>
      <c r="C5" s="490" t="s">
        <v>421</v>
      </c>
      <c r="D5" s="491"/>
      <c r="E5" s="114"/>
      <c r="F5" s="114"/>
      <c r="G5" s="114"/>
      <c r="H5" s="114"/>
      <c r="I5" s="114"/>
      <c r="J5" s="114"/>
      <c r="K5" s="114"/>
      <c r="L5" s="114"/>
      <c r="M5" s="114"/>
      <c r="N5" s="114"/>
      <c r="O5" s="114"/>
      <c r="P5" s="114"/>
      <c r="Q5" s="114"/>
      <c r="R5" s="114"/>
      <c r="S5" s="114"/>
      <c r="T5" s="114"/>
      <c r="U5" s="114"/>
      <c r="V5" s="114"/>
      <c r="W5" s="114"/>
      <c r="X5" s="114"/>
      <c r="Y5" s="114"/>
    </row>
    <row r="6" spans="1:25" x14ac:dyDescent="0.45">
      <c r="A6" s="114"/>
      <c r="B6" s="114"/>
      <c r="C6" s="114"/>
      <c r="D6" s="114"/>
      <c r="E6" s="114"/>
      <c r="F6" s="114"/>
      <c r="G6" s="114"/>
      <c r="H6" s="114"/>
      <c r="I6" s="114"/>
      <c r="J6" s="114"/>
      <c r="K6" s="114"/>
      <c r="L6" s="114"/>
      <c r="M6" s="114"/>
      <c r="N6" s="114"/>
      <c r="O6" s="114"/>
      <c r="P6" s="114"/>
      <c r="Q6" s="114"/>
      <c r="R6" s="114"/>
      <c r="S6" s="114"/>
      <c r="T6" s="114"/>
      <c r="U6" s="114"/>
      <c r="V6" s="114"/>
      <c r="W6" s="114"/>
      <c r="X6" s="114"/>
      <c r="Y6" s="114"/>
    </row>
    <row r="7" spans="1:25" x14ac:dyDescent="0.45">
      <c r="A7" s="114"/>
      <c r="B7" s="220" t="s">
        <v>403</v>
      </c>
      <c r="C7" s="114"/>
      <c r="D7" s="114"/>
      <c r="E7" s="114"/>
      <c r="F7" s="114"/>
      <c r="G7" s="114"/>
      <c r="H7" s="114"/>
      <c r="I7" s="114"/>
      <c r="J7" s="114"/>
      <c r="K7" s="114"/>
      <c r="L7" s="114"/>
      <c r="M7" s="114"/>
      <c r="N7" s="114"/>
      <c r="O7" s="114"/>
      <c r="P7" s="114"/>
      <c r="Q7" s="114"/>
      <c r="R7" s="114"/>
      <c r="S7" s="114"/>
      <c r="T7" s="114"/>
      <c r="U7" s="114"/>
      <c r="V7" s="114"/>
      <c r="W7" s="114"/>
      <c r="X7" s="114"/>
      <c r="Y7" s="114"/>
    </row>
    <row r="8" spans="1:25" x14ac:dyDescent="0.45">
      <c r="A8" s="114"/>
      <c r="B8" s="271" t="s">
        <v>404</v>
      </c>
      <c r="C8" s="114"/>
      <c r="D8" s="114"/>
      <c r="E8" s="114"/>
      <c r="F8" s="114"/>
      <c r="G8" s="114"/>
      <c r="H8" s="114"/>
      <c r="I8" s="114"/>
      <c r="J8" s="114"/>
      <c r="K8" s="114"/>
      <c r="L8" s="114"/>
      <c r="M8" s="114"/>
      <c r="N8" s="114"/>
      <c r="O8" s="114"/>
      <c r="P8" s="114"/>
      <c r="Q8" s="114"/>
      <c r="R8" s="114"/>
      <c r="S8" s="114"/>
      <c r="T8" s="114"/>
      <c r="U8" s="114"/>
      <c r="V8" s="114"/>
      <c r="W8" s="114"/>
      <c r="X8" s="114"/>
      <c r="Y8" s="114"/>
    </row>
    <row r="9" spans="1:25" ht="14.1" thickBot="1" x14ac:dyDescent="0.5">
      <c r="A9" s="114"/>
      <c r="B9" s="221"/>
      <c r="C9" s="114"/>
      <c r="D9" s="114"/>
      <c r="E9" s="114"/>
      <c r="F9" s="114"/>
      <c r="G9" s="114"/>
      <c r="I9" s="114"/>
      <c r="J9" s="114"/>
      <c r="K9" s="114"/>
      <c r="L9" s="114"/>
      <c r="M9" s="114"/>
      <c r="N9" s="114"/>
      <c r="O9" s="114"/>
      <c r="P9" s="114"/>
      <c r="Q9" s="114"/>
      <c r="R9" s="114"/>
      <c r="S9" s="114"/>
      <c r="T9" s="114"/>
      <c r="U9" s="114"/>
      <c r="V9" s="114"/>
      <c r="W9" s="114"/>
      <c r="X9" s="114"/>
      <c r="Y9" s="114"/>
    </row>
    <row r="10" spans="1:25" ht="15.75" customHeight="1" thickBot="1" x14ac:dyDescent="0.55000000000000004">
      <c r="A10" s="134"/>
      <c r="B10" s="286" t="s">
        <v>388</v>
      </c>
      <c r="C10" s="222" t="s">
        <v>480</v>
      </c>
      <c r="D10" s="222" t="s">
        <v>402</v>
      </c>
      <c r="E10" s="273" t="s">
        <v>390</v>
      </c>
      <c r="F10" s="114"/>
      <c r="G10" s="484" t="s">
        <v>450</v>
      </c>
      <c r="H10" s="485"/>
      <c r="I10" s="486"/>
      <c r="J10" s="114"/>
      <c r="K10" s="114"/>
      <c r="L10" s="114"/>
      <c r="M10" s="114"/>
      <c r="N10" s="114"/>
      <c r="O10" s="114"/>
      <c r="P10" s="114"/>
      <c r="Q10" s="114"/>
      <c r="R10" s="114"/>
      <c r="S10" s="114"/>
      <c r="T10" s="114"/>
      <c r="U10" s="114"/>
      <c r="V10" s="114"/>
      <c r="W10" s="114"/>
      <c r="X10" s="114"/>
      <c r="Y10" s="114"/>
    </row>
    <row r="11" spans="1:25" ht="34.799999999999997" thickBot="1" x14ac:dyDescent="0.5">
      <c r="A11" s="134"/>
      <c r="B11" s="223" t="s">
        <v>487</v>
      </c>
      <c r="C11" s="380" t="s">
        <v>692</v>
      </c>
      <c r="D11" s="487"/>
      <c r="E11" s="272" t="s">
        <v>454</v>
      </c>
      <c r="F11" s="114"/>
      <c r="G11" s="225" t="s">
        <v>451</v>
      </c>
      <c r="H11" s="226" t="s">
        <v>452</v>
      </c>
      <c r="I11" s="227" t="s">
        <v>453</v>
      </c>
      <c r="J11" s="114"/>
      <c r="K11" s="114"/>
      <c r="L11" s="114"/>
      <c r="M11" s="114"/>
      <c r="N11" s="114"/>
      <c r="O11" s="114"/>
      <c r="P11" s="114"/>
      <c r="Q11" s="114"/>
      <c r="R11" s="114"/>
      <c r="S11" s="114"/>
      <c r="T11" s="114"/>
      <c r="U11" s="114"/>
      <c r="V11" s="114"/>
      <c r="W11" s="114"/>
      <c r="X11" s="114"/>
      <c r="Y11" s="114"/>
    </row>
    <row r="12" spans="1:25" ht="41.7" thickBot="1" x14ac:dyDescent="0.5">
      <c r="A12" s="134"/>
      <c r="B12" s="228" t="s">
        <v>491</v>
      </c>
      <c r="C12" s="380" t="s">
        <v>692</v>
      </c>
      <c r="D12" s="488"/>
      <c r="E12" s="272" t="s">
        <v>454</v>
      </c>
      <c r="F12" s="114"/>
      <c r="G12" s="229" t="s">
        <v>432</v>
      </c>
      <c r="H12" s="136">
        <v>0</v>
      </c>
      <c r="I12" s="230">
        <v>0</v>
      </c>
      <c r="J12" s="114"/>
      <c r="K12" s="114"/>
      <c r="L12" s="114"/>
      <c r="M12" s="114"/>
      <c r="N12" s="114"/>
      <c r="O12" s="114"/>
      <c r="P12" s="114"/>
      <c r="Q12" s="114"/>
      <c r="R12" s="114"/>
      <c r="S12" s="114"/>
      <c r="T12" s="114"/>
      <c r="U12" s="114"/>
      <c r="V12" s="114"/>
      <c r="W12" s="114"/>
      <c r="X12" s="114"/>
      <c r="Y12" s="114"/>
    </row>
    <row r="13" spans="1:25" ht="34.799999999999997" thickBot="1" x14ac:dyDescent="0.5">
      <c r="A13" s="134"/>
      <c r="B13" s="231" t="s">
        <v>488</v>
      </c>
      <c r="C13" s="380" t="s">
        <v>692</v>
      </c>
      <c r="D13" s="488"/>
      <c r="E13" s="272" t="s">
        <v>454</v>
      </c>
      <c r="F13" s="114"/>
      <c r="G13" s="232" t="s">
        <v>433</v>
      </c>
      <c r="H13" s="136">
        <v>0</v>
      </c>
      <c r="I13" s="230">
        <v>0</v>
      </c>
      <c r="J13" s="114"/>
      <c r="K13" s="114"/>
      <c r="L13" s="114"/>
      <c r="M13" s="114"/>
      <c r="N13" s="114"/>
      <c r="O13" s="114"/>
      <c r="P13" s="114"/>
      <c r="Q13" s="114"/>
      <c r="R13" s="114"/>
      <c r="S13" s="114"/>
      <c r="T13" s="114"/>
      <c r="U13" s="114"/>
      <c r="V13" s="114"/>
      <c r="W13" s="114"/>
      <c r="X13" s="114"/>
      <c r="Y13" s="114"/>
    </row>
    <row r="14" spans="1:25" ht="41.7" thickBot="1" x14ac:dyDescent="0.5">
      <c r="A14" s="134"/>
      <c r="B14" s="233" t="s">
        <v>489</v>
      </c>
      <c r="C14" s="380" t="s">
        <v>692</v>
      </c>
      <c r="D14" s="489"/>
      <c r="E14" s="272" t="s">
        <v>454</v>
      </c>
      <c r="F14" s="114"/>
      <c r="G14" s="235"/>
      <c r="H14" s="236"/>
      <c r="I14" s="236"/>
      <c r="J14" s="235"/>
      <c r="K14" s="235"/>
      <c r="L14" s="114"/>
      <c r="M14" s="114"/>
      <c r="N14" s="114"/>
      <c r="O14" s="114"/>
      <c r="P14" s="114"/>
      <c r="Q14" s="114"/>
      <c r="R14" s="114"/>
      <c r="S14" s="114"/>
      <c r="T14" s="114"/>
      <c r="U14" s="114"/>
      <c r="V14" s="114"/>
      <c r="W14" s="114"/>
      <c r="X14" s="114"/>
      <c r="Y14" s="114"/>
    </row>
    <row r="15" spans="1:25" ht="14.1" thickBot="1" x14ac:dyDescent="0.5">
      <c r="A15" s="134"/>
      <c r="B15" s="237"/>
      <c r="C15" s="237"/>
      <c r="D15" s="237"/>
      <c r="E15" s="272"/>
      <c r="F15" s="114"/>
      <c r="G15" s="235"/>
      <c r="H15" s="235"/>
      <c r="I15" s="235"/>
      <c r="J15" s="235"/>
      <c r="K15" s="235"/>
      <c r="L15" s="114"/>
      <c r="M15" s="114"/>
      <c r="N15" s="114"/>
      <c r="O15" s="114"/>
      <c r="P15" s="114"/>
      <c r="Q15" s="114"/>
      <c r="R15" s="114"/>
      <c r="S15" s="114"/>
      <c r="T15" s="114"/>
      <c r="U15" s="114"/>
      <c r="V15" s="114"/>
      <c r="W15" s="114"/>
      <c r="X15" s="114"/>
      <c r="Y15" s="114"/>
    </row>
    <row r="16" spans="1:25" ht="56.7" thickBot="1" x14ac:dyDescent="0.5">
      <c r="A16" s="134"/>
      <c r="B16" s="223" t="s">
        <v>490</v>
      </c>
      <c r="C16" s="380" t="s">
        <v>692</v>
      </c>
      <c r="D16" s="224"/>
      <c r="E16" s="272" t="s">
        <v>454</v>
      </c>
      <c r="F16" s="114"/>
      <c r="G16" s="235"/>
      <c r="H16" s="235"/>
      <c r="I16" s="235"/>
      <c r="J16" s="235"/>
      <c r="K16" s="235"/>
      <c r="L16" s="114"/>
      <c r="M16" s="114"/>
      <c r="N16" s="114"/>
      <c r="O16" s="114"/>
      <c r="P16" s="114"/>
      <c r="Q16" s="114"/>
      <c r="R16" s="114"/>
      <c r="S16" s="114"/>
      <c r="T16" s="114"/>
      <c r="U16" s="114"/>
      <c r="V16" s="114"/>
      <c r="W16" s="114"/>
      <c r="X16" s="114"/>
      <c r="Y16" s="114"/>
    </row>
    <row r="17" spans="1:25" ht="14.1" thickBot="1" x14ac:dyDescent="0.5">
      <c r="A17" s="134"/>
      <c r="B17" s="239" t="s">
        <v>405</v>
      </c>
      <c r="C17" s="380" t="s">
        <v>692</v>
      </c>
      <c r="D17" s="380" t="s">
        <v>692</v>
      </c>
      <c r="E17" s="234"/>
      <c r="F17" s="114"/>
      <c r="G17" s="114"/>
      <c r="H17" s="114"/>
      <c r="I17" s="114"/>
      <c r="J17" s="114"/>
      <c r="K17" s="114"/>
      <c r="L17" s="114"/>
      <c r="M17" s="114"/>
      <c r="N17" s="114"/>
      <c r="O17" s="114"/>
      <c r="P17" s="114"/>
      <c r="Q17" s="114"/>
      <c r="R17" s="114"/>
      <c r="S17" s="114"/>
      <c r="T17" s="114"/>
      <c r="U17" s="114"/>
      <c r="V17" s="114"/>
      <c r="W17" s="114"/>
      <c r="X17" s="114"/>
      <c r="Y17" s="114"/>
    </row>
    <row r="18" spans="1:25" ht="14.1" thickBot="1" x14ac:dyDescent="0.5">
      <c r="A18" s="134"/>
      <c r="B18" s="240"/>
      <c r="C18" s="380"/>
      <c r="D18" s="380"/>
      <c r="E18" s="238"/>
      <c r="F18" s="114"/>
      <c r="G18" s="114"/>
      <c r="H18" s="114"/>
      <c r="I18" s="114"/>
      <c r="J18" s="114"/>
      <c r="K18" s="114"/>
      <c r="L18" s="114"/>
      <c r="M18" s="114"/>
      <c r="N18" s="114"/>
      <c r="O18" s="114"/>
      <c r="P18" s="114"/>
      <c r="Q18" s="114"/>
      <c r="R18" s="114"/>
      <c r="S18" s="114"/>
      <c r="T18" s="114"/>
      <c r="U18" s="114"/>
      <c r="V18" s="114"/>
      <c r="W18" s="114"/>
      <c r="X18" s="114"/>
      <c r="Y18" s="114"/>
    </row>
    <row r="19" spans="1:25" ht="34.799999999999997" thickBot="1" x14ac:dyDescent="0.5">
      <c r="A19" s="134"/>
      <c r="B19" s="241" t="s">
        <v>492</v>
      </c>
      <c r="C19" s="380" t="s">
        <v>692</v>
      </c>
      <c r="D19" s="380" t="s">
        <v>692</v>
      </c>
      <c r="E19" s="272" t="s">
        <v>449</v>
      </c>
      <c r="F19" s="114"/>
      <c r="G19" s="114"/>
      <c r="H19" s="114"/>
      <c r="I19" s="114"/>
      <c r="J19" s="114"/>
      <c r="K19" s="114"/>
      <c r="L19" s="114"/>
      <c r="M19" s="114"/>
      <c r="N19" s="114"/>
      <c r="O19" s="114"/>
      <c r="P19" s="114"/>
      <c r="Q19" s="114"/>
      <c r="R19" s="114"/>
      <c r="S19" s="114"/>
      <c r="T19" s="114"/>
      <c r="U19" s="114"/>
      <c r="V19" s="114"/>
      <c r="W19" s="114"/>
      <c r="X19" s="114"/>
      <c r="Y19" s="114"/>
    </row>
    <row r="20" spans="1:25" ht="42.6" thickBot="1" x14ac:dyDescent="0.5">
      <c r="A20" s="135"/>
      <c r="B20" s="231" t="s">
        <v>493</v>
      </c>
      <c r="C20" s="380" t="s">
        <v>692</v>
      </c>
      <c r="D20" s="380" t="s">
        <v>692</v>
      </c>
      <c r="E20" s="272" t="s">
        <v>449</v>
      </c>
      <c r="F20" s="114"/>
      <c r="G20" s="114"/>
      <c r="H20" s="114"/>
      <c r="I20" s="114"/>
      <c r="J20" s="114"/>
      <c r="K20" s="114"/>
      <c r="L20" s="114"/>
      <c r="M20" s="114"/>
      <c r="N20" s="114"/>
      <c r="O20" s="114"/>
      <c r="P20" s="114"/>
      <c r="Q20" s="114"/>
      <c r="R20" s="114"/>
      <c r="S20" s="114"/>
      <c r="T20" s="114"/>
      <c r="U20" s="114"/>
      <c r="V20" s="114"/>
      <c r="W20" s="114"/>
      <c r="X20" s="114"/>
      <c r="Y20" s="114"/>
    </row>
    <row r="21" spans="1:25" ht="41.7" thickBot="1" x14ac:dyDescent="0.5">
      <c r="A21" s="135"/>
      <c r="B21" s="242" t="s">
        <v>505</v>
      </c>
      <c r="C21" s="380" t="s">
        <v>692</v>
      </c>
      <c r="D21" s="380" t="s">
        <v>692</v>
      </c>
      <c r="E21" s="272" t="s">
        <v>449</v>
      </c>
      <c r="F21" s="114"/>
      <c r="G21" s="114"/>
      <c r="H21" s="114"/>
      <c r="I21" s="114"/>
      <c r="J21" s="114"/>
      <c r="K21" s="114"/>
      <c r="L21" s="114"/>
      <c r="M21" s="114"/>
      <c r="N21" s="114"/>
      <c r="O21" s="114"/>
      <c r="P21" s="114"/>
      <c r="Q21" s="114"/>
      <c r="R21" s="114"/>
      <c r="S21" s="114"/>
      <c r="T21" s="114"/>
      <c r="U21" s="114"/>
      <c r="V21" s="114"/>
      <c r="W21" s="114"/>
      <c r="X21" s="114"/>
      <c r="Y21" s="114"/>
    </row>
    <row r="22" spans="1:25" ht="41.7" thickBot="1" x14ac:dyDescent="0.5">
      <c r="A22" s="135"/>
      <c r="B22" s="242" t="s">
        <v>506</v>
      </c>
      <c r="C22" s="380" t="s">
        <v>692</v>
      </c>
      <c r="D22" s="380" t="s">
        <v>692</v>
      </c>
      <c r="E22" s="272" t="s">
        <v>449</v>
      </c>
      <c r="F22" s="114"/>
      <c r="G22" s="114"/>
      <c r="H22" s="114"/>
      <c r="I22" s="114"/>
      <c r="J22" s="114"/>
      <c r="K22" s="114"/>
      <c r="L22" s="114"/>
      <c r="M22" s="114"/>
      <c r="N22" s="114"/>
      <c r="O22" s="114"/>
      <c r="P22" s="114"/>
      <c r="Q22" s="114"/>
      <c r="R22" s="114"/>
      <c r="S22" s="114"/>
      <c r="T22" s="114"/>
      <c r="U22" s="114"/>
      <c r="V22" s="114"/>
      <c r="W22" s="114"/>
      <c r="X22" s="114"/>
      <c r="Y22" s="114"/>
    </row>
    <row r="23" spans="1:25" ht="34.799999999999997" thickBot="1" x14ac:dyDescent="0.5">
      <c r="A23" s="134"/>
      <c r="B23" s="242" t="s">
        <v>507</v>
      </c>
      <c r="C23" s="380" t="s">
        <v>692</v>
      </c>
      <c r="D23" s="243"/>
      <c r="E23" s="272" t="s">
        <v>449</v>
      </c>
      <c r="F23" s="114"/>
      <c r="G23" s="114"/>
      <c r="H23" s="114"/>
      <c r="I23" s="114"/>
      <c r="J23" s="114"/>
      <c r="K23" s="114"/>
      <c r="L23" s="114"/>
      <c r="M23" s="114"/>
      <c r="N23" s="114"/>
      <c r="O23" s="114"/>
      <c r="P23" s="114"/>
      <c r="Q23" s="114"/>
      <c r="R23" s="114"/>
      <c r="S23" s="114"/>
      <c r="T23" s="114"/>
      <c r="U23" s="114"/>
      <c r="V23" s="114"/>
      <c r="W23" s="114"/>
      <c r="X23" s="114"/>
      <c r="Y23" s="114"/>
    </row>
    <row r="24" spans="1:25" ht="83.1" thickBot="1" x14ac:dyDescent="0.5">
      <c r="A24" s="134"/>
      <c r="B24" s="233" t="s">
        <v>481</v>
      </c>
      <c r="C24" s="380" t="s">
        <v>692</v>
      </c>
      <c r="D24" s="288"/>
      <c r="E24" s="272" t="s">
        <v>449</v>
      </c>
      <c r="F24" s="114"/>
      <c r="G24" s="114"/>
      <c r="H24" s="114"/>
      <c r="I24" s="114"/>
      <c r="J24" s="235"/>
      <c r="K24" s="235"/>
      <c r="L24" s="235"/>
      <c r="M24" s="235"/>
      <c r="N24" s="114"/>
      <c r="O24" s="114"/>
      <c r="P24" s="114"/>
      <c r="Q24" s="114"/>
      <c r="R24" s="114"/>
      <c r="S24" s="114"/>
      <c r="T24" s="114"/>
      <c r="U24" s="114"/>
      <c r="V24" s="114"/>
      <c r="W24" s="114"/>
      <c r="X24" s="114"/>
      <c r="Y24" s="114"/>
    </row>
    <row r="25" spans="1:25" ht="10" customHeight="1" thickBot="1" x14ac:dyDescent="0.5">
      <c r="A25" s="134"/>
      <c r="B25" s="244"/>
      <c r="C25" s="244"/>
      <c r="D25" s="244"/>
      <c r="E25" s="245"/>
      <c r="F25" s="114"/>
      <c r="G25" s="114"/>
      <c r="H25" s="114"/>
      <c r="I25" s="114"/>
      <c r="J25" s="114"/>
      <c r="K25" s="114"/>
      <c r="L25" s="114"/>
      <c r="M25" s="114"/>
      <c r="N25" s="114"/>
      <c r="O25" s="114"/>
      <c r="P25" s="114"/>
      <c r="Q25" s="114"/>
      <c r="R25" s="114"/>
      <c r="S25" s="114"/>
      <c r="T25" s="114"/>
      <c r="U25" s="114"/>
      <c r="V25" s="114"/>
      <c r="W25" s="114"/>
      <c r="X25" s="114"/>
      <c r="Y25" s="114"/>
    </row>
    <row r="26" spans="1:25" ht="62.5" customHeight="1" thickBot="1" x14ac:dyDescent="0.5">
      <c r="A26" s="134"/>
      <c r="B26" s="246" t="s">
        <v>129</v>
      </c>
      <c r="C26" s="380" t="s">
        <v>692</v>
      </c>
      <c r="D26" s="380" t="s">
        <v>692</v>
      </c>
      <c r="E26" s="272" t="s">
        <v>454</v>
      </c>
      <c r="F26" s="114"/>
      <c r="G26" s="114"/>
      <c r="H26" s="114"/>
      <c r="I26" s="114"/>
      <c r="J26" s="114"/>
      <c r="K26" s="114"/>
      <c r="L26" s="114"/>
      <c r="M26" s="114"/>
      <c r="N26" s="114"/>
      <c r="O26" s="114"/>
      <c r="P26" s="114"/>
      <c r="Q26" s="114"/>
      <c r="R26" s="114"/>
      <c r="S26" s="114"/>
      <c r="T26" s="114"/>
      <c r="U26" s="114"/>
      <c r="V26" s="114"/>
      <c r="W26" s="114"/>
      <c r="X26" s="114"/>
      <c r="Y26" s="114"/>
    </row>
    <row r="27" spans="1:25" ht="104.25" customHeight="1" thickBot="1" x14ac:dyDescent="0.5">
      <c r="A27" s="134"/>
      <c r="B27" s="247" t="s">
        <v>482</v>
      </c>
      <c r="C27" s="380" t="s">
        <v>692</v>
      </c>
      <c r="D27" s="380" t="s">
        <v>692</v>
      </c>
      <c r="E27" s="272" t="s">
        <v>454</v>
      </c>
      <c r="F27" s="114"/>
      <c r="G27" s="114"/>
      <c r="H27" s="114"/>
      <c r="I27" s="114"/>
      <c r="J27" s="114"/>
      <c r="K27" s="114"/>
      <c r="L27" s="114"/>
      <c r="M27" s="114"/>
      <c r="N27" s="114"/>
      <c r="O27" s="114"/>
      <c r="P27" s="114"/>
      <c r="Q27" s="114"/>
      <c r="R27" s="114"/>
      <c r="S27" s="114"/>
      <c r="T27" s="114"/>
      <c r="U27" s="114"/>
      <c r="V27" s="114"/>
      <c r="W27" s="114"/>
      <c r="X27" s="114"/>
      <c r="Y27" s="114"/>
    </row>
    <row r="28" spans="1:25" ht="101.1" customHeight="1" thickBot="1" x14ac:dyDescent="0.5">
      <c r="A28" s="134"/>
      <c r="B28" s="248" t="s">
        <v>406</v>
      </c>
      <c r="C28" s="380" t="s">
        <v>692</v>
      </c>
      <c r="D28" s="380" t="s">
        <v>692</v>
      </c>
      <c r="E28" s="272" t="s">
        <v>454</v>
      </c>
      <c r="F28" s="114"/>
      <c r="G28" s="114"/>
      <c r="H28" s="114"/>
      <c r="I28" s="114"/>
      <c r="J28" s="114"/>
      <c r="K28" s="114"/>
      <c r="L28" s="114"/>
      <c r="M28" s="114"/>
      <c r="N28" s="114"/>
      <c r="O28" s="114"/>
      <c r="P28" s="114"/>
      <c r="Q28" s="114"/>
      <c r="R28" s="114"/>
      <c r="S28" s="114"/>
      <c r="T28" s="114"/>
      <c r="U28" s="114"/>
      <c r="V28" s="114"/>
      <c r="W28" s="114"/>
      <c r="X28" s="114"/>
      <c r="Y28" s="114"/>
    </row>
    <row r="29" spans="1:25" ht="93" customHeight="1" thickBot="1" x14ac:dyDescent="0.5">
      <c r="A29" s="134"/>
      <c r="B29" s="249" t="s">
        <v>407</v>
      </c>
      <c r="C29" s="380" t="s">
        <v>692</v>
      </c>
      <c r="D29" s="380" t="s">
        <v>692</v>
      </c>
      <c r="E29" s="272" t="s">
        <v>454</v>
      </c>
      <c r="F29" s="114"/>
      <c r="G29" s="114"/>
      <c r="H29" s="114"/>
      <c r="I29" s="114"/>
      <c r="J29" s="235"/>
      <c r="K29" s="235"/>
      <c r="L29" s="235"/>
      <c r="M29" s="235"/>
      <c r="N29" s="114"/>
      <c r="O29" s="114"/>
      <c r="P29" s="114"/>
      <c r="Q29" s="114"/>
      <c r="R29" s="114"/>
      <c r="S29" s="114"/>
      <c r="T29" s="114"/>
      <c r="U29" s="114"/>
      <c r="V29" s="114"/>
      <c r="W29" s="114"/>
      <c r="X29" s="114"/>
      <c r="Y29" s="114"/>
    </row>
    <row r="30" spans="1:25" ht="14.1" x14ac:dyDescent="0.45">
      <c r="A30" s="134"/>
      <c r="B30" s="250"/>
      <c r="C30" s="250"/>
      <c r="D30" s="250"/>
      <c r="E30" s="250"/>
      <c r="F30" s="114"/>
      <c r="G30" s="114"/>
      <c r="H30" s="114"/>
      <c r="I30" s="114"/>
      <c r="J30" s="114"/>
      <c r="K30" s="114"/>
      <c r="L30" s="114"/>
      <c r="M30" s="114"/>
      <c r="N30" s="114"/>
      <c r="O30" s="114"/>
      <c r="P30" s="114"/>
      <c r="Q30" s="114"/>
      <c r="R30" s="114"/>
      <c r="S30" s="114"/>
      <c r="T30" s="114"/>
      <c r="U30" s="114"/>
      <c r="V30" s="114"/>
      <c r="W30" s="114"/>
      <c r="X30" s="114"/>
      <c r="Y30" s="114"/>
    </row>
  </sheetData>
  <mergeCells count="5">
    <mergeCell ref="B3:D3"/>
    <mergeCell ref="C4:D4"/>
    <mergeCell ref="C5:D5"/>
    <mergeCell ref="G10:I10"/>
    <mergeCell ref="D11:D14"/>
  </mergeCells>
  <hyperlinks>
    <hyperlink ref="B1" location="Contents!A1" display="Back to Contents"/>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F66F000D-DBA0-4EA5-8CB2-62DA7B1412B4}"/>
</file>

<file path=customXml/itemProps2.xml><?xml version="1.0" encoding="utf-8"?>
<ds:datastoreItem xmlns:ds="http://schemas.openxmlformats.org/officeDocument/2006/customXml" ds:itemID="{C74EB322-1F34-4AD8-8760-D179A9DA4C4E}"/>
</file>

<file path=customXml/itemProps3.xml><?xml version="1.0" encoding="utf-8"?>
<ds:datastoreItem xmlns:ds="http://schemas.openxmlformats.org/officeDocument/2006/customXml" ds:itemID="{FF17A878-5EBA-4F05-B06D-9E80543E8E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39</vt:i4>
      </vt:variant>
    </vt:vector>
  </HeadingPairs>
  <TitlesOfParts>
    <vt:vector size="39" baseType="lpstr">
      <vt:lpstr>Contents</vt:lpstr>
      <vt:lpstr>Guidance</vt:lpstr>
      <vt:lpstr>A3 - Organisational structure</vt:lpstr>
      <vt:lpstr>A4 - Owners &amp; shareholders</vt:lpstr>
      <vt:lpstr>A7.1 - Your company's products</vt:lpstr>
      <vt:lpstr>A7.2 - Other goods</vt:lpstr>
      <vt:lpstr>A8 - Product similarity</vt:lpstr>
      <vt:lpstr>B1 - Upward sales İNŞAAT</vt:lpstr>
      <vt:lpstr>B1- Upward Sales İTHALAT</vt:lpstr>
      <vt:lpstr>B2 - Captive sales</vt:lpstr>
      <vt:lpstr>B3 - Sales to the UK</vt:lpstr>
      <vt:lpstr>B4 - Sales to other countries</vt:lpstr>
      <vt:lpstr>C1 - Turnover_INŞAAT</vt:lpstr>
      <vt:lpstr>C1-Turnover_ITHALAT</vt:lpstr>
      <vt:lpstr>C2 - Income statement</vt:lpstr>
      <vt:lpstr>C4.1 Cost Reconciliation</vt:lpstr>
      <vt:lpstr>C5 - Capacity</vt:lpstr>
      <vt:lpstr>C6 - Stocks</vt:lpstr>
      <vt:lpstr>C8 - Employment_INŞAAT</vt:lpstr>
      <vt:lpstr>C-8 - Employment_ITHALAT</vt:lpstr>
      <vt:lpstr>C9 - Investments</vt:lpstr>
      <vt:lpstr>C10 - Purchases</vt:lpstr>
      <vt:lpstr>C11 - Profitability</vt:lpstr>
      <vt:lpstr>C12.1 - CTMS in Turkey</vt:lpstr>
      <vt:lpstr>C12.2 - CTMS in the UK</vt:lpstr>
      <vt:lpstr>C13 - RM purchased</vt:lpstr>
      <vt:lpstr>D2.1 Direct &amp; Licences</vt:lpstr>
      <vt:lpstr>D2.2 - Organic trout</vt:lpstr>
      <vt:lpstr>D2.3 - Juveniles</vt:lpstr>
      <vt:lpstr>D2.4 - Fishing vessels</vt:lpstr>
      <vt:lpstr>D2.5 - Insurance</vt:lpstr>
      <vt:lpstr>D2.6 - Consultancy</vt:lpstr>
      <vt:lpstr>D3 - Fuel</vt:lpstr>
      <vt:lpstr>D4 - Loans</vt:lpstr>
      <vt:lpstr>D5.2.1 - IEC Tax A&amp;B</vt:lpstr>
      <vt:lpstr>D5.2.2 - IEC Tax C&amp;D</vt:lpstr>
      <vt:lpstr>D5.3 - IEC Social Security</vt:lpstr>
      <vt:lpstr>D5.4 - IEC Interest</vt:lpstr>
      <vt:lpstr>D5.5 - Land</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2020-04-15T15:42:20Z</dcterms:created>
  <dcterms:modified xsi:type="dcterms:W3CDTF">2021-05-14T10:25:34Z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