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raderemedies.sharepoint.com/sites/Investigations-Docs/Knowledge/ER Welded Tubes &amp; Pipes (China, Belarus)/"/>
    </mc:Choice>
  </mc:AlternateContent>
  <xr:revisionPtr revIDLastSave="2398" documentId="120_S{39DE8989-38D2-571A-BCB5-991CF7DFA9AD}" xr6:coauthVersionLast="47" xr6:coauthVersionMax="47" xr10:uidLastSave="{16726FC5-800C-413C-9232-E1411845F761}"/>
  <bookViews>
    <workbookView xWindow="-108" yWindow="-108" windowWidth="23256" windowHeight="12456" xr2:uid="{19B1C999-D98B-4DA0-9114-73D443CE1249}"/>
  </bookViews>
  <sheets>
    <sheet name="Guidance" sheetId="16" r:id="rId1"/>
    <sheet name="INTERNAL USE " sheetId="10" state="hidden" r:id="rId2"/>
    <sheet name="Glossary" sheetId="18" r:id="rId3"/>
    <sheet name="Contents" sheetId="19" r:id="rId4"/>
    <sheet name="Section A&gt;&gt;&gt;" sheetId="20" r:id="rId5"/>
    <sheet name="Related Parties" sheetId="1" r:id="rId6"/>
    <sheet name="Section B &gt;&gt;&gt;" sheetId="21" r:id="rId7"/>
    <sheet name="Company's like goods" sheetId="2" r:id="rId8"/>
    <sheet name="Section C&gt;&gt;&gt;" sheetId="22" r:id="rId9"/>
    <sheet name="Costs to make " sheetId="12" r:id="rId10"/>
    <sheet name="AS&amp;G" sheetId="13" r:id="rId11"/>
    <sheet name="Cost Reconciliation" sheetId="14" r:id="rId12"/>
    <sheet name="Purchases of like goods" sheetId="8" r:id="rId13"/>
    <sheet name="Section D &gt;&gt;&gt;" sheetId="23" r:id="rId14"/>
    <sheet name="TbyT domestic sales" sheetId="6" r:id="rId15"/>
    <sheet name="Sales Reconciliation" sheetId="4" r:id="rId16"/>
    <sheet name="Section E &gt;&gt;&gt;" sheetId="24" r:id="rId17"/>
    <sheet name="Injury" sheetId="9" r:id="rId18"/>
    <sheet name="Section H &gt;&gt;&gt;" sheetId="25" r:id="rId19"/>
    <sheet name="UK domestic companies" sheetId="17" r:id="rId20"/>
    <sheet name="Employment by site" sheetId="7"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9" l="1"/>
  <c r="F42" i="9"/>
  <c r="P20" i="6"/>
  <c r="Q20" i="6" s="1"/>
  <c r="C5" i="9"/>
  <c r="D5" i="4"/>
  <c r="D5" i="6"/>
  <c r="C5" i="8"/>
  <c r="D5" i="14"/>
  <c r="D5" i="13"/>
  <c r="D5" i="12"/>
  <c r="C5" i="2"/>
  <c r="C5" i="1"/>
  <c r="C4" i="9"/>
  <c r="D4" i="4"/>
  <c r="D4" i="6"/>
  <c r="C4" i="8"/>
  <c r="D4" i="14"/>
  <c r="D4" i="13"/>
  <c r="D4" i="12"/>
  <c r="C4" i="2"/>
  <c r="C4" i="1"/>
  <c r="B11" i="10"/>
  <c r="C22" i="8" s="1"/>
  <c r="B14" i="10"/>
  <c r="I22" i="8" s="1"/>
  <c r="B13" i="10"/>
  <c r="B12" i="10"/>
  <c r="B10" i="10"/>
  <c r="C5" i="7"/>
  <c r="C4" i="7"/>
  <c r="C5" i="17"/>
  <c r="C4" i="17"/>
  <c r="G22" i="8" l="1"/>
  <c r="E22" i="8"/>
  <c r="B1" i="1"/>
  <c r="B1" i="7"/>
  <c r="B1" i="8"/>
  <c r="B1" i="6"/>
  <c r="B1" i="4"/>
  <c r="B1" i="17"/>
  <c r="B1" i="9"/>
  <c r="B1" i="14"/>
  <c r="B1" i="13"/>
  <c r="B1" i="12"/>
  <c r="B1" i="2"/>
  <c r="I146" i="16" l="1"/>
  <c r="H146" i="16"/>
  <c r="G146" i="16"/>
  <c r="F146" i="16"/>
  <c r="C6" i="7" l="1"/>
  <c r="G23" i="9"/>
  <c r="F23" i="9"/>
  <c r="C7" i="7"/>
  <c r="F22" i="14"/>
  <c r="F23" i="14" s="1"/>
  <c r="E22" i="4"/>
  <c r="E23" i="4" s="1"/>
  <c r="F55" i="9"/>
  <c r="G55" i="9"/>
  <c r="H55" i="9"/>
  <c r="E55" i="9"/>
  <c r="F27" i="9"/>
  <c r="G27" i="9"/>
  <c r="H27" i="9"/>
  <c r="E27" i="9"/>
  <c r="G42" i="9"/>
  <c r="H42" i="9"/>
  <c r="B29" i="14"/>
  <c r="B28" i="14"/>
  <c r="B26" i="14"/>
  <c r="V21" i="6"/>
  <c r="V22" i="6"/>
  <c r="V23" i="6"/>
  <c r="V24" i="6"/>
  <c r="V25" i="6"/>
  <c r="V26" i="6"/>
  <c r="V27" i="6"/>
  <c r="V28" i="6"/>
  <c r="V29" i="6"/>
  <c r="V30" i="6"/>
  <c r="N27" i="13"/>
  <c r="O25" i="12"/>
  <c r="N25" i="13"/>
  <c r="O23" i="12"/>
  <c r="N26" i="13"/>
  <c r="O24" i="12"/>
  <c r="C7" i="17" l="1"/>
  <c r="D7" i="6"/>
  <c r="C7" i="8"/>
  <c r="C7" i="2"/>
  <c r="D7" i="12"/>
  <c r="C7" i="9"/>
  <c r="D7" i="14"/>
  <c r="C7" i="1"/>
  <c r="D7" i="4"/>
  <c r="D7" i="13"/>
  <c r="D6" i="6"/>
  <c r="C6" i="8"/>
  <c r="D6" i="13"/>
  <c r="C6" i="2"/>
  <c r="C6" i="9"/>
  <c r="D6" i="12"/>
  <c r="C6" i="17"/>
  <c r="D6" i="4"/>
  <c r="C6" i="1"/>
  <c r="D6" i="14"/>
  <c r="H23" i="9"/>
  <c r="E23" i="9"/>
  <c r="F62" i="9" l="1"/>
  <c r="G62" i="9"/>
  <c r="H62" i="9"/>
  <c r="E62" i="9"/>
  <c r="F60" i="9"/>
  <c r="G60" i="9"/>
  <c r="H60" i="9"/>
  <c r="E60" i="9"/>
  <c r="H52" i="9"/>
  <c r="G52" i="9"/>
  <c r="F52" i="9"/>
  <c r="E52" i="9"/>
  <c r="J43" i="8"/>
  <c r="I43" i="8"/>
  <c r="H43" i="8"/>
  <c r="G43" i="8"/>
  <c r="F43" i="8"/>
  <c r="E43" i="8"/>
  <c r="D43" i="8"/>
  <c r="C43" i="8"/>
  <c r="L42" i="8"/>
  <c r="K42" i="8"/>
  <c r="L41" i="8"/>
  <c r="K41" i="8"/>
  <c r="L40" i="8"/>
  <c r="K40" i="8"/>
  <c r="L39" i="8"/>
  <c r="K39" i="8"/>
  <c r="L38" i="8"/>
  <c r="K38" i="8"/>
  <c r="L37" i="8"/>
  <c r="K37" i="8"/>
  <c r="L36" i="8"/>
  <c r="K36" i="8"/>
  <c r="L35" i="8"/>
  <c r="K35" i="8"/>
  <c r="L34" i="8"/>
  <c r="K34" i="8"/>
  <c r="L33" i="8"/>
  <c r="K33" i="8"/>
  <c r="L32" i="8"/>
  <c r="K32" i="8"/>
  <c r="L31" i="8"/>
  <c r="K31" i="8"/>
  <c r="L30" i="8"/>
  <c r="K30" i="8"/>
  <c r="L29" i="8"/>
  <c r="K29" i="8"/>
  <c r="L28" i="8"/>
  <c r="K28" i="8"/>
  <c r="L27" i="8"/>
  <c r="K27" i="8"/>
  <c r="L26" i="8"/>
  <c r="K26" i="8"/>
  <c r="L25" i="8"/>
  <c r="K25" i="8"/>
  <c r="V20" i="6"/>
  <c r="K43" i="8" l="1"/>
  <c r="L43"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<sst xmlns="http://schemas.openxmlformats.org/spreadsheetml/2006/main" count="1118" uniqueCount="705">
  <si>
    <t>Related parties</t>
  </si>
  <si>
    <t>Company's like goods</t>
  </si>
  <si>
    <t xml:space="preserve">Costs to make </t>
  </si>
  <si>
    <t>Injury</t>
  </si>
  <si>
    <t>T by T domestic sales</t>
  </si>
  <si>
    <t>Sales reconciliation</t>
  </si>
  <si>
    <t>Case details</t>
  </si>
  <si>
    <t>Deadline</t>
  </si>
  <si>
    <t>Case Number</t>
  </si>
  <si>
    <t>Case Name</t>
  </si>
  <si>
    <t>Company Name</t>
  </si>
  <si>
    <t>Start</t>
  </si>
  <si>
    <t>End</t>
  </si>
  <si>
    <t>Period of Investigation (POI)</t>
  </si>
  <si>
    <t>Injury Period (IP)</t>
  </si>
  <si>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</si>
  <si>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</si>
  <si>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</si>
  <si>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</si>
  <si>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</si>
  <si>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</si>
  <si>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</si>
  <si>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</si>
  <si>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</si>
  <si>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</si>
  <si>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</si>
  <si>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 xml:space="preserve">The TRA will seek to verify the data provided in this questionnaire and the methodology used to compile it. </t>
  </si>
  <si>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</si>
  <si>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</si>
  <si>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</si>
  <si>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</si>
  <si>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</si>
  <si>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</si>
  <si>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</si>
  <si>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</si>
  <si>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</si>
  <si>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</si>
  <si>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</si>
  <si>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</si>
  <si>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</si>
  <si>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</si>
  <si>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</si>
  <si>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</si>
  <si>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</si>
  <si>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</si>
  <si>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</si>
  <si>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</si>
  <si>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</si>
  <si>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</si>
  <si>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</si>
  <si>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</si>
  <si>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</si>
  <si>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</si>
  <si>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</si>
  <si>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</si>
  <si>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</si>
  <si>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</si>
  <si>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 xml:space="preserve">Non-Confidential </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</si>
  <si>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</si>
  <si>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</si>
  <si>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</si>
  <si>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</si>
  <si>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</si>
  <si>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</si>
  <si>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</si>
  <si>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</si>
  <si>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</si>
  <si>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</si>
  <si>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</si>
  <si>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</si>
  <si>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</si>
  <si>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</si>
  <si>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</si>
  <si>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</si>
  <si>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</si>
  <si>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</si>
  <si>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</si>
  <si>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</si>
  <si>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</si>
  <si>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</si>
  <si>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</si>
  <si>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</si>
  <si>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</si>
  <si>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</si>
  <si>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</si>
  <si>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</si>
  <si>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</si>
  <si>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</si>
  <si>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</si>
  <si>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</si>
  <si>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</si>
  <si>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</si>
  <si>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</si>
  <si>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Section</t>
  </si>
  <si>
    <t>Glossary</t>
  </si>
  <si>
    <t>Term</t>
  </si>
  <si>
    <t>Definition</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</si>
  <si>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</si>
  <si>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</si>
  <si>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</si>
  <si>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</si>
  <si>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</si>
  <si>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</si>
  <si>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Amortization</t>
  </si>
  <si>
    <t>Gradual and periodic reduction of any amount, such as the periodic writedown of a loan or the cost of an intangible asset.</t>
  </si>
  <si>
    <t>Associated parties</t>
  </si>
  <si>
    <t>By products</t>
  </si>
  <si>
    <t>Products which are produced incidentally in the process of manufacturing the main products. It is not the company's goal to produce by-products, therefore they have a relatively low sales value.</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</si>
  <si>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</si>
  <si>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</si>
  <si>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</si>
  <si>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</si>
  <si>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</si>
  <si>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</si>
  <si>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Direct labour cost</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</si>
  <si>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</si>
  <si>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</si>
  <si>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</si>
  <si>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</si>
  <si>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</si>
  <si>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</si>
  <si>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</si>
  <si>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</si>
  <si>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Extraordinary costs</t>
  </si>
  <si>
    <t>They are significant and unusual events or transactions that are both unusual and infrequent in nature (e.g. losses from early debt repayment, intangible assets write-offs, legal settlements, start-up)</t>
  </si>
  <si>
    <t>First in first out (FIFO)</t>
  </si>
  <si>
    <t xml:space="preserve">Flow chart </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</si>
  <si>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</si>
  <si>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</si>
  <si>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</si>
  <si>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</si>
  <si>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Goods concerned are the goods imported into the UK from the exporting country subject to the investigation. In reviews, these goods are referred to as goods subject to review. We use Product Control Numbers (PCNs) in our investigation to define and distinguish the different types of products that fall under the goods description.</t>
  </si>
  <si>
    <t>Indirect Cost</t>
  </si>
  <si>
    <t>Any cost that cannot be conveniently and economically traced to a specific department; a manufacturing cost that is not easily traced to a specific product and must be assigned using an allocation method.</t>
  </si>
  <si>
    <t>Injury period (IP)</t>
  </si>
  <si>
    <t>Identifiable non-monetary asset without physical substance. Such an asset is identifiable when it is separable, or when it arises from contractual or other legal rights. An example is a company's license</t>
  </si>
  <si>
    <t>Inventory</t>
  </si>
  <si>
    <t>Joint products</t>
  </si>
  <si>
    <t>Two or more products that are generated within a single production process. These products would usually have undifferentiated cost.</t>
  </si>
  <si>
    <t>Last in first out (LIFO)</t>
  </si>
  <si>
    <t>Like goods</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</si>
  <si>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</si>
  <si>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</si>
  <si>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</si>
  <si>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Operating Expenses</t>
  </si>
  <si>
    <t>Overheads</t>
  </si>
  <si>
    <t>Related party</t>
  </si>
  <si>
    <t>Return on investment (ROI)</t>
  </si>
  <si>
    <t>Performance measure that indicates how much profit or loss is generated for each unit of capital invested, essentially showing the return relative to the initial cost. ROI is expressed as a percentage.</t>
  </si>
  <si>
    <t>Sampling</t>
  </si>
  <si>
    <t>Where a case involves a large number of interested parties, products, or other data in scope of the investigation, we may select and analyse a smaller data set to permit the investigation to proceed. It may be used to assess export prices or normal values of goods, subsidy amounts and material injury.</t>
  </si>
  <si>
    <t>This is defined as a significant overall impairment (or the threat of it) to UK producers of like or directly competitive goods. There is no minimum requirement for how long this needs to have been the case.</t>
  </si>
  <si>
    <t>Statement of financial position (SOFP)</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</si>
  <si>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</si>
  <si>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</si>
  <si>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</si>
  <si>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Trial balance</t>
  </si>
  <si>
    <t>A trial balance is a list of ledger balances shown in debit and credit columns. It lists the balances on ledger accounts and totals them. Total debits should equal total credits.</t>
  </si>
  <si>
    <t>Incoterms</t>
  </si>
  <si>
    <t>Ex Works (EXW)</t>
  </si>
  <si>
    <t>Free Carrier (FCA)</t>
  </si>
  <si>
    <t>Free Alongside Ship (FAS)</t>
  </si>
  <si>
    <t>Free on Board (FOB)</t>
  </si>
  <si>
    <t>Cost and Freight (CFR)</t>
  </si>
  <si>
    <t>Cost, Insurance, and Freight (CIF)</t>
  </si>
  <si>
    <t>Delivered Duty Paid (DDP)</t>
  </si>
  <si>
    <t>Case no.:</t>
  </si>
  <si>
    <t>Company name:</t>
  </si>
  <si>
    <t>POI:</t>
  </si>
  <si>
    <t>Injury period (IP):</t>
  </si>
  <si>
    <t>Instructions</t>
  </si>
  <si>
    <r>
      <rPr>
        <sz val="11"/>
        <color theme="1"/>
        <rFont val="Aptos Narrow"/>
        <family val="2"/>
      </rPr>
      <t>▪</t>
    </r>
    <r>
      <rPr>
        <sz val="11"/>
        <color theme="1"/>
        <rFont val="Arial"/>
        <family val="2"/>
      </rPr>
      <t xml:space="preserve"> This tab contains two tables to be completed:</t>
    </r>
  </si>
  <si>
    <r>
      <rPr>
        <sz val="11"/>
        <color rgb="FF000000"/>
        <rFont val="Aptos Narrow"/>
        <family val="2"/>
      </rPr>
      <t xml:space="preserve">▪ </t>
    </r>
    <r>
      <rPr>
        <sz val="11"/>
        <color rgb="FF000000"/>
        <rFont val="Arial"/>
        <family val="2"/>
      </rPr>
      <t>The first row of each has been entered as an example - please delete before submission.</t>
    </r>
  </si>
  <si>
    <r>
      <rPr>
        <sz val="11"/>
        <color rgb="FF000000"/>
        <rFont val="Aptos Narrow"/>
        <family val="2"/>
      </rPr>
      <t xml:space="preserve">▪ </t>
    </r>
    <r>
      <rPr>
        <sz val="11"/>
        <color rgb="FF000000"/>
        <rFont val="Arial"/>
        <family val="2"/>
      </rPr>
      <t>Add more rows in each table, if necessary.</t>
    </r>
  </si>
  <si>
    <t>Table A - Associated companies</t>
  </si>
  <si>
    <t>Table B - Non-group entities</t>
  </si>
  <si>
    <t>General Information</t>
  </si>
  <si>
    <t>Activities</t>
  </si>
  <si>
    <t>Shareholding</t>
  </si>
  <si>
    <t>Type of control in non group entities (e.g. Directorship, Shareholding)</t>
  </si>
  <si>
    <t>Person/Entity Exercising Control</t>
  </si>
  <si>
    <t>Transaction type: Purchase, Sales, Other</t>
  </si>
  <si>
    <t>Company name</t>
  </si>
  <si>
    <t>Telephone number (Include country code in parenthesis)</t>
  </si>
  <si>
    <t>Percentage shares held</t>
  </si>
  <si>
    <t>[1]</t>
  </si>
  <si>
    <t>[2]</t>
  </si>
  <si>
    <t>[3]</t>
  </si>
  <si>
    <t>[4]</t>
  </si>
  <si>
    <t>[5]</t>
  </si>
  <si>
    <t>[6]</t>
  </si>
  <si>
    <t>[7]</t>
  </si>
  <si>
    <t>12 Black Prince Road, South Yorkshire YOR 123, United Kingdom</t>
  </si>
  <si>
    <t>(+44) 1234567890</t>
  </si>
  <si>
    <t>Purchase of raw materials</t>
  </si>
  <si>
    <t>ABC Holdings plc</t>
  </si>
  <si>
    <t>(+44) 1923 442422</t>
  </si>
  <si>
    <t>Imports of Like goods</t>
  </si>
  <si>
    <t>Notes to Table A</t>
  </si>
  <si>
    <t>Notes to table B</t>
  </si>
  <si>
    <t>Full name of the company as appears on the invoice and / or contract.</t>
  </si>
  <si>
    <t>Registered office address of the company.</t>
  </si>
  <si>
    <t>State the legal entity or name of the person that has control.</t>
  </si>
  <si>
    <t>Email of the company representative.</t>
  </si>
  <si>
    <t>Telephone number of the company representative, including the country code if the associated company is based abroad.</t>
  </si>
  <si>
    <t>The principal activities of the Associated Company should be listed here.</t>
  </si>
  <si>
    <t>State the legal entity or person that is the beneficial owner of shares.</t>
  </si>
  <si>
    <t>The principal activities of the outside group or business should be listed here.</t>
  </si>
  <si>
    <t>If an associated company holds shares in your company, state here the percentages of your company's shares held by the associated company.</t>
  </si>
  <si>
    <t xml:space="preserve"> Your company's like goods</t>
  </si>
  <si>
    <t>Accounting currency</t>
  </si>
  <si>
    <t>State your accounting currency</t>
  </si>
  <si>
    <t>Instructions:</t>
  </si>
  <si>
    <r>
      <rPr>
        <sz val="9.9"/>
        <color rgb="FF000000"/>
        <rFont val="Aptos Narrow"/>
        <family val="2"/>
      </rPr>
      <t>▪</t>
    </r>
    <r>
      <rPr>
        <sz val="9.9"/>
        <color rgb="FF000000"/>
        <rFont val="Arial"/>
        <family val="2"/>
      </rPr>
      <t xml:space="preserve"> </t>
    </r>
    <r>
      <rPr>
        <sz val="11"/>
        <color rgb="FF000000"/>
        <rFont val="Arial"/>
        <family val="2"/>
      </rPr>
      <t>The first row has been entered as an example - please delete before submission and add more rows as necessary.</t>
    </r>
  </si>
  <si>
    <t>Internal Product / Model Number</t>
  </si>
  <si>
    <t>Commodity Code</t>
  </si>
  <si>
    <t>Notes</t>
  </si>
  <si>
    <t>This refers to the internal company code of the product in your system.</t>
  </si>
  <si>
    <t xml:space="preserve">Physical characteristics to consider include: age; appearance; chemical composition; contents; grade/standards; purity/yield; quality; size/dimensions; strength; taste; weight.
</t>
  </si>
  <si>
    <t xml:space="preserve">Commercial characteristics to consider include: end use; distribution channels; identity of customers; whether the products compete directly in the UK market; price differences.
</t>
  </si>
  <si>
    <t xml:space="preserve">CN Code (Combined Nomenclature) at either the 8-digit or 10-digit level.
</t>
  </si>
  <si>
    <r>
      <rPr>
        <sz val="11"/>
        <color rgb="FF000000"/>
        <rFont val="Aptos Narrow"/>
        <family val="2"/>
      </rPr>
      <t>▪</t>
    </r>
    <r>
      <rPr>
        <sz val="11"/>
        <color rgb="FF000000"/>
        <rFont val="Arial"/>
        <family val="2"/>
      </rPr>
      <t xml:space="preserve"> All figures should be reported net of recoverable tax.</t>
    </r>
  </si>
  <si>
    <r>
      <rPr>
        <sz val="11"/>
        <color rgb="FF000000"/>
        <rFont val="Aptos Narrow"/>
        <family val="2"/>
      </rPr>
      <t xml:space="preserve">▪ </t>
    </r>
    <r>
      <rPr>
        <sz val="11"/>
        <color rgb="FF000000"/>
        <rFont val="Arial"/>
        <family val="2"/>
      </rPr>
      <t>Add additional columns where necessary e.g. additional material or overhead costs.</t>
    </r>
  </si>
  <si>
    <r>
      <rPr>
        <sz val="11"/>
        <color rgb="FF000000"/>
        <rFont val="Aptos Narrow"/>
        <family val="2"/>
      </rPr>
      <t>▪</t>
    </r>
    <r>
      <rPr>
        <sz val="11"/>
        <color rgb="FF000000"/>
        <rFont val="Arial"/>
        <family val="2"/>
      </rPr>
      <t xml:space="preserve"> Adapt the headings of each column (e.g. raw materials, energy) to suit the naming conventions of your own cost accounting system.</t>
    </r>
  </si>
  <si>
    <t>Period</t>
  </si>
  <si>
    <t>Raw material 1 (specify)</t>
  </si>
  <si>
    <t>Raw material 2 (specify)</t>
  </si>
  <si>
    <t>Raw material 3 (specify)</t>
  </si>
  <si>
    <t>Other direct costs (specify)</t>
  </si>
  <si>
    <t>Manufacturing overhead 1 (specify)</t>
  </si>
  <si>
    <t>Manufacturing overhead 2 (specify)</t>
  </si>
  <si>
    <t>Manufacturing overhead 3 (specify)</t>
  </si>
  <si>
    <t>Other costs (specify)</t>
  </si>
  <si>
    <t>Total cost</t>
  </si>
  <si>
    <t>All goods</t>
  </si>
  <si>
    <t>Annual</t>
  </si>
  <si>
    <t xml:space="preserve">Specify all the raw materials needed for the production of goods. Add more columns if necessary.   </t>
  </si>
  <si>
    <t>Refer to costs incurred for employees directly involved in producing goods. Direct labour costs include basic hours, overtime (based on specific orders), bonuses, benefits, employer taxes, pensions.</t>
  </si>
  <si>
    <t>Specify what other costs have been incurred.</t>
  </si>
  <si>
    <t>This refers to manufacturing overheads. These are indirect costs associated with a manufacturing process that cannot be directly attributed to a specific product. Add more columns if necessary.</t>
  </si>
  <si>
    <t xml:space="preserve">AS&amp;G </t>
  </si>
  <si>
    <r>
      <rPr>
        <sz val="11"/>
        <color rgb="FF000000"/>
        <rFont val="Aptos Narrow"/>
        <family val="2"/>
      </rPr>
      <t>▪</t>
    </r>
    <r>
      <rPr>
        <sz val="11"/>
        <color rgb="FF000000"/>
        <rFont val="Arial"/>
        <family val="2"/>
      </rPr>
      <t xml:space="preserve"> In the '</t>
    </r>
    <r>
      <rPr>
        <b/>
        <sz val="11"/>
        <color rgb="FF000000"/>
        <rFont val="Arial"/>
        <family val="2"/>
      </rPr>
      <t>All goods</t>
    </r>
    <r>
      <rPr>
        <sz val="11"/>
        <color rgb="FF000000"/>
        <rFont val="Arial"/>
        <family val="2"/>
      </rPr>
      <t>'' row, provide the total cost to sell by cost type, for all goods sold during the POI.</t>
    </r>
  </si>
  <si>
    <r>
      <rPr>
        <sz val="11"/>
        <color rgb="FF000000"/>
        <rFont val="Aptos Narrow"/>
        <family val="2"/>
      </rPr>
      <t>▪</t>
    </r>
    <r>
      <rPr>
        <sz val="11"/>
        <color rgb="FF000000"/>
        <rFont val="Arial"/>
        <family val="2"/>
      </rPr>
      <t xml:space="preserve"> In the '</t>
    </r>
    <r>
      <rPr>
        <b/>
        <sz val="11"/>
        <color rgb="FF000000"/>
        <rFont val="Arial"/>
        <family val="2"/>
      </rPr>
      <t>All like goods</t>
    </r>
    <r>
      <rPr>
        <sz val="11"/>
        <color rgb="FF000000"/>
        <rFont val="Arial"/>
        <family val="2"/>
      </rPr>
      <t>' row, provide the total cost to sell by cost type, for all like goods sold during the POI.</t>
    </r>
  </si>
  <si>
    <r>
      <rPr>
        <sz val="11"/>
        <color rgb="FF000000"/>
        <rFont val="Aptos Narrow"/>
        <family val="2"/>
      </rPr>
      <t>▪</t>
    </r>
    <r>
      <rPr>
        <b/>
        <sz val="11"/>
        <color rgb="FF000000"/>
        <rFont val="Arial"/>
        <family val="2"/>
      </rPr>
      <t xml:space="preserve"> </t>
    </r>
    <r>
      <rPr>
        <u/>
        <sz val="11"/>
        <color rgb="FF000000"/>
        <rFont val="Arial"/>
        <family val="2"/>
      </rPr>
      <t>Note:</t>
    </r>
    <r>
      <rPr>
        <b/>
        <sz val="11"/>
        <color rgb="FF000000"/>
        <rFont val="Arial"/>
        <family val="2"/>
      </rPr>
      <t xml:space="preserve"> </t>
    </r>
    <r>
      <rPr>
        <sz val="11"/>
        <color rgb="FF000000"/>
        <rFont val="Arial"/>
        <family val="2"/>
      </rPr>
      <t>the total AS&amp;G figure should reconcile to the trial balance and/or income statement.</t>
    </r>
  </si>
  <si>
    <r>
      <rPr>
        <b/>
        <sz val="11"/>
        <color rgb="FF000000"/>
        <rFont val="Aptos Narrow"/>
        <family val="2"/>
      </rPr>
      <t>▪</t>
    </r>
    <r>
      <rPr>
        <b/>
        <sz val="11"/>
        <color rgb="FF000000"/>
        <rFont val="Arial"/>
        <family val="2"/>
      </rPr>
      <t xml:space="preserve"> </t>
    </r>
    <r>
      <rPr>
        <sz val="11"/>
        <color rgb="FF000000"/>
        <rFont val="Arial"/>
        <family val="2"/>
      </rPr>
      <t>Do NOT input data into the cells coloured yellow. The cells coloured yellow are automatically calculated.</t>
    </r>
  </si>
  <si>
    <r>
      <rPr>
        <sz val="11"/>
        <color rgb="FF000000"/>
        <rFont val="Aptos Narrow"/>
        <family val="2"/>
      </rPr>
      <t>▪</t>
    </r>
    <r>
      <rPr>
        <sz val="11"/>
        <color rgb="FF000000"/>
        <rFont val="Arial"/>
        <family val="2"/>
      </rPr>
      <t xml:space="preserve"> Add additional columns where necessary for further breakdown of cost types.</t>
    </r>
  </si>
  <si>
    <r>
      <rPr>
        <sz val="11"/>
        <color rgb="FF000000"/>
        <rFont val="Aptos Narrow"/>
        <family val="2"/>
      </rPr>
      <t>▪</t>
    </r>
    <r>
      <rPr>
        <sz val="11"/>
        <color rgb="FF000000"/>
        <rFont val="Arial"/>
        <family val="2"/>
      </rPr>
      <t xml:space="preserve"> Adapt the headings of each column to suit the categorisation of your own cost accounting system.</t>
    </r>
  </si>
  <si>
    <t>Type of goods</t>
  </si>
  <si>
    <t>Indirect labour cost</t>
  </si>
  <si>
    <t>Selling cost 1 (specify)</t>
  </si>
  <si>
    <t>Selling cost 2 (specify)</t>
  </si>
  <si>
    <t>Administrative and general cost 1 (specify)</t>
  </si>
  <si>
    <t>Administrative and general cost 2 (specify)</t>
  </si>
  <si>
    <t>Other costs 1 (specify)</t>
  </si>
  <si>
    <t>Other costs 2 (specify)</t>
  </si>
  <si>
    <t>Domestic freight cost</t>
  </si>
  <si>
    <t>All like goods</t>
  </si>
  <si>
    <t>Cost for employees not directly involved in producing the product, such as administrative, management, and support staff wages.</t>
  </si>
  <si>
    <t>Costs related to sales. e.g. commissions.</t>
  </si>
  <si>
    <t>Costs to operate day-to-day activities that are not directly related to selling products.</t>
  </si>
  <si>
    <t xml:space="preserve">This relates to other costs incurred including financial costs, R&amp;D etc. </t>
  </si>
  <si>
    <t>This figure should include costs incurred in transporting the goods to the customer. It is then removed to calculate the cost per unit at an Ex Works price.</t>
  </si>
  <si>
    <t>Cost reconciliation</t>
  </si>
  <si>
    <t>▪ Complete the white cells only - except where explanations to variances are required.</t>
  </si>
  <si>
    <t>▪ Do NOT input data into the cells coloured yellow. The cells coloured yellow are automatically calculated.</t>
  </si>
  <si>
    <t>Description</t>
  </si>
  <si>
    <t>Value</t>
  </si>
  <si>
    <t>Evidence/Supporting Documentation (e.g. audited accounts, Trial Balance)</t>
  </si>
  <si>
    <t xml:space="preserve">Total Cost of sales as Financial Statements      </t>
  </si>
  <si>
    <t>Less cost of sales included at [1] but not in POI</t>
  </si>
  <si>
    <t>Plus cost of sales included in the POI but not [1]</t>
  </si>
  <si>
    <t>Total Cost of Sales for All Goods per the POI</t>
  </si>
  <si>
    <t>Variance</t>
  </si>
  <si>
    <t>please provide an explanation for any variance here</t>
  </si>
  <si>
    <t>Enter the cost of sales figures for all goods as stated in the financial statements (usually ended within the POI).</t>
  </si>
  <si>
    <t>[2] &amp; [3]</t>
  </si>
  <si>
    <r>
      <rPr>
        <sz val="11"/>
        <color rgb="FF000000"/>
        <rFont val="Aptos Narrow"/>
        <family val="2"/>
      </rPr>
      <t>▪</t>
    </r>
    <r>
      <rPr>
        <sz val="11"/>
        <color rgb="FF000000"/>
        <rFont val="Arial"/>
        <family val="2"/>
      </rPr>
      <t xml:space="preserve"> This section comprises 12 sections (A to L). Each section contains one or more indicators for which data is requested. </t>
    </r>
  </si>
  <si>
    <r>
      <rPr>
        <sz val="11"/>
        <color rgb="FF000000"/>
        <rFont val="Aptos Narrow"/>
        <family val="2"/>
      </rPr>
      <t>▪</t>
    </r>
    <r>
      <rPr>
        <sz val="11"/>
        <color rgb="FF000000"/>
        <rFont val="Arial"/>
        <family val="2"/>
      </rPr>
      <t xml:space="preserve"> Complete the table for the whole of the Injury period. </t>
    </r>
  </si>
  <si>
    <r>
      <rPr>
        <sz val="11"/>
        <color rgb="FF000000"/>
        <rFont val="Aptos Narrow"/>
        <family val="2"/>
      </rPr>
      <t>▪</t>
    </r>
    <r>
      <rPr>
        <sz val="11"/>
        <color rgb="FF000000"/>
        <rFont val="Arial"/>
        <family val="2"/>
      </rPr>
      <t xml:space="preserve"> 'Other goods' refers to any other goods produced. </t>
    </r>
  </si>
  <si>
    <r>
      <rPr>
        <sz val="11"/>
        <color rgb="FF000000"/>
        <rFont val="Aptos Narrow"/>
        <family val="2"/>
      </rPr>
      <t>▪</t>
    </r>
    <r>
      <rPr>
        <sz val="11"/>
        <color rgb="FF000000"/>
        <rFont val="Arial"/>
        <family val="2"/>
      </rPr>
      <t xml:space="preserve"> It should be noted that the POI period may not reflect your company accounting period. If this is the case, please adjust your data to reflect the periods stated in the year columns. Use the following date format dd/mm/yyyy.</t>
    </r>
  </si>
  <si>
    <r>
      <rPr>
        <sz val="11"/>
        <color rgb="FF000000"/>
        <rFont val="Aptos Narrow"/>
        <family val="2"/>
      </rPr>
      <t xml:space="preserve">▪ </t>
    </r>
    <r>
      <rPr>
        <sz val="11"/>
        <color rgb="FF000000"/>
        <rFont val="Arial"/>
        <family val="2"/>
      </rPr>
      <t>Provide details of any supporting evidence/documentation in support of the relevant factor in the '</t>
    </r>
    <r>
      <rPr>
        <b/>
        <sz val="11"/>
        <color rgb="FF000000"/>
        <rFont val="Arial"/>
        <family val="2"/>
      </rPr>
      <t>Evidence / Supporting documentation'</t>
    </r>
    <r>
      <rPr>
        <sz val="11"/>
        <color rgb="FF000000"/>
        <rFont val="Arial"/>
        <family val="2"/>
      </rPr>
      <t xml:space="preserve"> column.</t>
    </r>
  </si>
  <si>
    <r>
      <rPr>
        <sz val="11"/>
        <color rgb="FF000000"/>
        <rFont val="Aptos Narrow"/>
        <family val="2"/>
      </rPr>
      <t>▪</t>
    </r>
    <r>
      <rPr>
        <sz val="11"/>
        <color rgb="FF000000"/>
        <rFont val="Arial"/>
        <family val="2"/>
      </rPr>
      <t xml:space="preserve"> For further explanation of factors and what is required see 'Notes' section at bottom of the table.</t>
    </r>
  </si>
  <si>
    <t>Indicator</t>
  </si>
  <si>
    <t xml:space="preserve">Explanation / methodology for POI figure (in support of documentation) - if methodology differs for remaining injury period, please explain.
</t>
  </si>
  <si>
    <t>Comments</t>
  </si>
  <si>
    <t>A. Turnover</t>
  </si>
  <si>
    <t>Total Turnover</t>
  </si>
  <si>
    <t>Turnover related to like goods (£)</t>
  </si>
  <si>
    <t>Turnover related to other goods (£)</t>
  </si>
  <si>
    <t>B. Domestic sales of the like goods</t>
  </si>
  <si>
    <t>Value of Like Goods Domestic sales manufactured by you</t>
  </si>
  <si>
    <t>Value of Like Goods Domestic sales purchased by you</t>
  </si>
  <si>
    <t>[8]</t>
  </si>
  <si>
    <t>C. Export sales of the like goods</t>
  </si>
  <si>
    <t>Value of Like goods export sales</t>
  </si>
  <si>
    <t>[9]</t>
  </si>
  <si>
    <t>[10]</t>
  </si>
  <si>
    <t>D. Costs</t>
  </si>
  <si>
    <t>Cost of sales for like goods</t>
  </si>
  <si>
    <t>[11]</t>
  </si>
  <si>
    <t>Cost of sales for all goods</t>
  </si>
  <si>
    <t>[12]</t>
  </si>
  <si>
    <t>Cost of production for like goods</t>
  </si>
  <si>
    <t>[13]</t>
  </si>
  <si>
    <t>Cost of sales for purchases for the like goods</t>
  </si>
  <si>
    <t>[14]</t>
  </si>
  <si>
    <t>E. Stock</t>
  </si>
  <si>
    <t>[15]</t>
  </si>
  <si>
    <t>[16]</t>
  </si>
  <si>
    <t>[17]</t>
  </si>
  <si>
    <t>[18]</t>
  </si>
  <si>
    <t xml:space="preserve">Like Goods variance: Cost of sales compared to costs of production and change in inventory </t>
  </si>
  <si>
    <t>[19]</t>
  </si>
  <si>
    <t>F. Profitability</t>
  </si>
  <si>
    <t>[20]</t>
  </si>
  <si>
    <t>[21]</t>
  </si>
  <si>
    <t>[22]</t>
  </si>
  <si>
    <t>G. Market share</t>
  </si>
  <si>
    <t>[23]</t>
  </si>
  <si>
    <t>[24]</t>
  </si>
  <si>
    <t>H. Output</t>
  </si>
  <si>
    <t>Output (like goods) value (£)</t>
  </si>
  <si>
    <t>[25]</t>
  </si>
  <si>
    <t>[26]</t>
  </si>
  <si>
    <t>I. Capacity</t>
  </si>
  <si>
    <t>[27]</t>
  </si>
  <si>
    <t>Production capacity utilisation for like goods</t>
  </si>
  <si>
    <t>[28]</t>
  </si>
  <si>
    <t>J. Productivity</t>
  </si>
  <si>
    <t>Total Full Time Equivalent (FTE) employees company-wide</t>
  </si>
  <si>
    <t>[29]</t>
  </si>
  <si>
    <t>Total FTE Employees for the like goods</t>
  </si>
  <si>
    <t>[30]</t>
  </si>
  <si>
    <t>[31]</t>
  </si>
  <si>
    <t>Median annual wage of employees who produce the like goods</t>
  </si>
  <si>
    <t>[32]</t>
  </si>
  <si>
    <t>K. Cashflow</t>
  </si>
  <si>
    <t>Cashflow: company-wide</t>
  </si>
  <si>
    <t>[33]</t>
  </si>
  <si>
    <t>Cashflow: like goods only</t>
  </si>
  <si>
    <t>[34]</t>
  </si>
  <si>
    <t>L. Return on Investments</t>
  </si>
  <si>
    <t>Fixed Asset base</t>
  </si>
  <si>
    <t>[35]</t>
  </si>
  <si>
    <t>Return on Investment (all goods)</t>
  </si>
  <si>
    <t>[36]</t>
  </si>
  <si>
    <t>Fixed Asset base associated with the like goods</t>
  </si>
  <si>
    <t>[37]</t>
  </si>
  <si>
    <t>Return on Investment (like goods)</t>
  </si>
  <si>
    <t>[38]</t>
  </si>
  <si>
    <t>Relates to the total turnover of the whole company for the year.</t>
  </si>
  <si>
    <t>Refers to the total turnover of only your like goods for the year.</t>
  </si>
  <si>
    <t xml:space="preserve">Turnover of other goods you produced during the year.    </t>
  </si>
  <si>
    <t>Variance: If Total turnover at [1] is not the sum of [2] like goods, and [3] other goods, explain in the comments column.</t>
  </si>
  <si>
    <t>Sales value of the like good on the domestic market (manufactured by you) for the year.</t>
  </si>
  <si>
    <t>Sales value of like good on the domestic market, purchased by you for re-sale.</t>
  </si>
  <si>
    <t xml:space="preserve">[8] </t>
  </si>
  <si>
    <t>Refers to total export sales value of the like good in your accounting currency for the year.</t>
  </si>
  <si>
    <t>Cost of Sales for the like goods. Please use the same valuation and methodology as you used in your financial statements.</t>
  </si>
  <si>
    <t xml:space="preserve">Cost of production for all goods during each year. </t>
  </si>
  <si>
    <t>Cost of Sales for the like goods you purchased. Please use the same valuation and methodology as you used in your financial statements.</t>
  </si>
  <si>
    <t>Show the valuation of finished 'all goods' stock as valued in your financial statements.</t>
  </si>
  <si>
    <t>Show the valuation of self-manufactured finished like goods stock as valued in your financial statements. (If none purchased = [16] above).</t>
  </si>
  <si>
    <t>Explain variance if the cost of production plus stock movement does not equal the cost of sales, creating a variance here.</t>
  </si>
  <si>
    <t>Profit before tax (PBT) looks at a company's profits before corporate income tax. State the PBT for all the company.</t>
  </si>
  <si>
    <r>
      <rPr>
        <sz val="11"/>
        <color rgb="FF000000"/>
        <rFont val="Arial"/>
        <family val="2"/>
      </rP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t>
    </r>
  </si>
  <si>
    <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 sold in the UK domestic market only</t>
    </r>
  </si>
  <si>
    <t>The share of the UK market total sales of the finished product manufactured by you. Express figure in percentages.</t>
  </si>
  <si>
    <t>The estimated share of the UK market total sales of the finished product manufactured by the UK industry. Express figure in percentages.</t>
  </si>
  <si>
    <t xml:space="preserve">Output in value terms of the like goods you produce ONLY.   </t>
  </si>
  <si>
    <t>Percentage (%) capacity utilised in the production of the like good.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</si>
  <si>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If you have made an estimation, please indicate this in the comments column.</t>
  </si>
  <si>
    <r>
      <t xml:space="preserve">See [29] above how to calculate. Please note that data is needed for </t>
    </r>
    <r>
      <rPr>
        <b/>
        <sz val="11"/>
        <color rgb="FF000000"/>
        <rFont val="Arial"/>
        <family val="2"/>
      </rPr>
      <t>ONLY</t>
    </r>
    <r>
      <rPr>
        <sz val="11"/>
        <color rgb="FF000000"/>
        <rFont val="Arial"/>
        <family val="2"/>
      </rPr>
      <t xml:space="preserve"> employees engaged in the production of the </t>
    </r>
    <r>
      <rPr>
        <b/>
        <sz val="11"/>
        <color rgb="FF000000"/>
        <rFont val="Arial"/>
        <family val="2"/>
      </rPr>
      <t>LIKE goods</t>
    </r>
    <r>
      <rPr>
        <sz val="11"/>
        <color rgb="FF000000"/>
        <rFont val="Arial"/>
        <family val="2"/>
      </rPr>
      <t>. Please enter the number of employees (FTE) rounded to the nearest whole number.</t>
    </r>
  </si>
  <si>
    <t>To calculate median annual wage for FTE engaged in activities related to the like goods: 1.) List all wages  2.) Order the wages from lowest to highest 3.) determine if dataset is odd or even, 4.) if odd, the median is the middle value in your ordered list (e.g. 1800, 2000, 2300, median  = 2000). if the dataset is even, the median is the average of the two middle values. e.g. Wages  = 1000, 1500, 2000, 2400 - Median = (1500+2000)/2 = 1750. Alternatively, you can use the 'Median' function in excel. If you are unable to calculate the median annual wage and you have used the mean annual wage, please state that in the comments column.</t>
  </si>
  <si>
    <t xml:space="preserve">Net Cash Flow (NCF) is the difference between a company's cash inflows and the cash outflows over a specified time period. </t>
  </si>
  <si>
    <t>Show the company's fixed asset base (annual Net Book Value (NBV)) of fixed assets as shown in the balance sheet.</t>
  </si>
  <si>
    <t xml:space="preserve">Automatically calculated - Do NOT input data into this row. </t>
  </si>
  <si>
    <t>Allocate a portion of the fixed asset base used in [35] associated with the like goods. Please provide the allocation basis in the comments section.</t>
  </si>
  <si>
    <t>Transaction by transaction (T by T) domestic sales</t>
  </si>
  <si>
    <r>
      <rPr>
        <sz val="11"/>
        <color rgb="FF000000"/>
        <rFont val="Aptos Narrow"/>
        <family val="2"/>
      </rPr>
      <t>▪</t>
    </r>
    <r>
      <rPr>
        <sz val="9.9"/>
        <color rgb="FF000000"/>
        <rFont val="Arial"/>
        <family val="2"/>
      </rPr>
      <t xml:space="preserve"> R</t>
    </r>
    <r>
      <rPr>
        <sz val="11"/>
        <color rgb="FF000000"/>
        <rFont val="Arial"/>
        <family val="2"/>
      </rPr>
      <t>eport sales as a positive figure.</t>
    </r>
  </si>
  <si>
    <r>
      <rPr>
        <sz val="11"/>
        <color rgb="FF000000"/>
        <rFont val="Aptos Narrow"/>
        <family val="2"/>
      </rPr>
      <t>▪</t>
    </r>
    <r>
      <rPr>
        <sz val="11"/>
        <color rgb="FF000000"/>
        <rFont val="Arial"/>
        <family val="2"/>
      </rPr>
      <t xml:space="preserve"> Ensure you categorise each sale by </t>
    </r>
    <r>
      <rPr>
        <sz val="11"/>
        <rFont val="Arial"/>
        <family val="2"/>
      </rPr>
      <t xml:space="preserve">internal product number by showing </t>
    </r>
    <r>
      <rPr>
        <sz val="11"/>
        <color rgb="FF000000"/>
        <rFont val="Arial"/>
        <family val="2"/>
      </rPr>
      <t>information for each invoice line item.</t>
    </r>
  </si>
  <si>
    <r>
      <rPr>
        <sz val="11"/>
        <color rgb="FF000000"/>
        <rFont val="Aptos Narrow"/>
        <family val="2"/>
      </rPr>
      <t>▪</t>
    </r>
    <r>
      <rPr>
        <sz val="9.9"/>
        <color rgb="FF000000"/>
        <rFont val="Arial"/>
        <family val="2"/>
      </rPr>
      <t xml:space="preserve"> </t>
    </r>
    <r>
      <rPr>
        <sz val="11"/>
        <color rgb="FF000000"/>
        <rFont val="Arial"/>
        <family val="2"/>
      </rPr>
      <t>The first row has been entered as an example - please delete before submission.</t>
    </r>
  </si>
  <si>
    <r>
      <rPr>
        <sz val="11"/>
        <color rgb="FF000000"/>
        <rFont val="Aptos Narrow"/>
        <family val="2"/>
      </rPr>
      <t>▪</t>
    </r>
    <r>
      <rPr>
        <sz val="9.9"/>
        <color rgb="FF000000"/>
        <rFont val="Arial"/>
        <family val="2"/>
      </rPr>
      <t xml:space="preserve"> </t>
    </r>
    <r>
      <rPr>
        <sz val="11"/>
        <color rgb="FF000000"/>
        <rFont val="Arial"/>
        <family val="2"/>
      </rPr>
      <t xml:space="preserve">Add more rows, if necessary </t>
    </r>
    <r>
      <rPr>
        <b/>
        <sz val="11"/>
        <color rgb="FF000000"/>
        <rFont val="Arial"/>
        <family val="2"/>
      </rPr>
      <t>within</t>
    </r>
    <r>
      <rPr>
        <sz val="11"/>
        <color rgb="FF000000"/>
        <rFont val="Arial"/>
        <family val="2"/>
      </rPr>
      <t xml:space="preserve"> the table or copy an existing row to the end of the table.</t>
    </r>
  </si>
  <si>
    <t>Goods information</t>
  </si>
  <si>
    <t>Customer information</t>
  </si>
  <si>
    <t>Transaction Detail</t>
  </si>
  <si>
    <t>Invoice value</t>
  </si>
  <si>
    <t>Internal Product Number/Model</t>
  </si>
  <si>
    <t>Customer name</t>
  </si>
  <si>
    <t>Customer link (Independent/
Associated)</t>
  </si>
  <si>
    <t>Customer type</t>
  </si>
  <si>
    <t>Sales invoice number</t>
  </si>
  <si>
    <t>Revenue Recognition Date</t>
  </si>
  <si>
    <t>Document type (e.g. invoice, despatch)</t>
  </si>
  <si>
    <t>Delivery terms</t>
  </si>
  <si>
    <t>Payment terms</t>
  </si>
  <si>
    <t>Invoice unit measurement</t>
  </si>
  <si>
    <t>Taxes</t>
  </si>
  <si>
    <t>Discounts</t>
  </si>
  <si>
    <t>Rebates</t>
  </si>
  <si>
    <t>Domestic freight</t>
  </si>
  <si>
    <t>Other charges (specify)</t>
  </si>
  <si>
    <t>Purchased</t>
  </si>
  <si>
    <t>Lancaster Industries</t>
  </si>
  <si>
    <t>Independent</t>
  </si>
  <si>
    <t>Retailer</t>
  </si>
  <si>
    <t>invoice</t>
  </si>
  <si>
    <t xml:space="preserve">Notes </t>
  </si>
  <si>
    <t>If the product has a specific Model name/number, please state here. If not applicable, insert [N/A].</t>
  </si>
  <si>
    <t xml:space="preserve">CN Code (Combined Nomenclature) at either the 8-digit or 10-digit level
</t>
  </si>
  <si>
    <t>This refers to the name of the customer purchasing the product.</t>
  </si>
  <si>
    <t>Click on the cell and a drop-down list should appear. From the drop-down list on each cell, click on either "Independent" or "Associated".</t>
  </si>
  <si>
    <t>If the customer type input to [7] is 'Other' please describe the type of customer here.</t>
  </si>
  <si>
    <t>This relates to the unique Sales Invoice Number given by your company for the sale of this product in this transaction.</t>
  </si>
  <si>
    <t>Refers to the date to when the revenue is recognised in your accounting system: e.g. despatch or invoice date etc.</t>
  </si>
  <si>
    <t>This refers to the type of document used for revenue recognition e.g. invoice, delivery note etc.</t>
  </si>
  <si>
    <t>This includes the payment due date, payment methods, and any potential discounts or penalties for late payments.</t>
  </si>
  <si>
    <t>This is the total amount a customer is billed on an invoice, including all costs, taxes, and any other fees or charges.</t>
  </si>
  <si>
    <t>This should show recoverable tax e.g. VAT included in your gross value. Please input as a positive figure.</t>
  </si>
  <si>
    <t>Please include any discounts not already reflected in the invoice value e.g. early payment discounts. Please include additional columns if there are multiple discounts, showing one type of discount per column. Input any discounts as positive figures.</t>
  </si>
  <si>
    <t>Include any discounts not already included in your gross value e.g. early payment discounts. Please include additional columns if there are multiple discounts, showing one type of discount per column.</t>
  </si>
  <si>
    <t>Enter any freight costs incurred by your company to ship the goods to the customer which are included in the price. If the goods are Ex Works, no adjustment is required.</t>
  </si>
  <si>
    <t>Include any other deductions from the invoice value that may be relevant in order to reach a price for the like goods e.g. one off pre-sales technical services, design costs.</t>
  </si>
  <si>
    <t>Automatically calculated in the spreadsheet. Net invoice value = Gross Invoice value minus Taxes, discounts, rebates and other charges.</t>
  </si>
  <si>
    <t>Case no:</t>
  </si>
  <si>
    <r>
      <rPr>
        <sz val="11"/>
        <color rgb="FF000000"/>
        <rFont val="Aptos Narrow"/>
        <family val="2"/>
      </rPr>
      <t>▪</t>
    </r>
    <r>
      <rPr>
        <sz val="11"/>
        <color rgb="FF000000"/>
        <rFont val="Arial"/>
        <family val="2"/>
      </rPr>
      <t xml:space="preserve"> Add more rows if necessary within the table before the "Total All Countries" row.</t>
    </r>
  </si>
  <si>
    <r>
      <rPr>
        <sz val="11"/>
        <color rgb="FF000000"/>
        <rFont val="Aptos Narrow"/>
        <family val="2"/>
      </rPr>
      <t>▪</t>
    </r>
    <r>
      <rPr>
        <sz val="8.8000000000000007"/>
        <color rgb="FF000000"/>
        <rFont val="Arial"/>
        <family val="2"/>
      </rPr>
      <t xml:space="preserve"> </t>
    </r>
    <r>
      <rPr>
        <sz val="11"/>
        <color rgb="FF000000"/>
        <rFont val="Arial"/>
        <family val="2"/>
      </rPr>
      <t xml:space="preserve">Complete the white cells only. </t>
    </r>
  </si>
  <si>
    <r>
      <rPr>
        <sz val="11"/>
        <color rgb="FF000000"/>
        <rFont val="Aptos Narrow"/>
        <family val="2"/>
      </rPr>
      <t>▪</t>
    </r>
    <r>
      <rPr>
        <sz val="11"/>
        <color rgb="FF000000"/>
        <rFont val="Arial"/>
        <family val="2"/>
      </rPr>
      <t xml:space="preserve"> Cells highlighted in yellow are automatically calculated. Do NOT input anything in these cells.</t>
    </r>
  </si>
  <si>
    <t>Country</t>
  </si>
  <si>
    <t>Total/Country</t>
  </si>
  <si>
    <t xml:space="preserve">[2] </t>
  </si>
  <si>
    <t xml:space="preserve">[4] </t>
  </si>
  <si>
    <t>Total All Countries [4] [5]</t>
  </si>
  <si>
    <t xml:space="preserve">Sales reconciliation </t>
  </si>
  <si>
    <r>
      <rPr>
        <sz val="11"/>
        <color rgb="FF000000"/>
        <rFont val="Aptos Narrow"/>
        <family val="2"/>
      </rPr>
      <t xml:space="preserve">▪ </t>
    </r>
    <r>
      <rPr>
        <sz val="11"/>
        <color rgb="FF000000"/>
        <rFont val="Arial"/>
        <family val="2"/>
      </rPr>
      <t xml:space="preserve"> Complete the Sales reconciliation table below for the POI.</t>
    </r>
  </si>
  <si>
    <r>
      <rPr>
        <sz val="11"/>
        <color rgb="FF000000"/>
        <rFont val="Aptos Narrow"/>
        <family val="2"/>
      </rPr>
      <t>▪</t>
    </r>
    <r>
      <rPr>
        <sz val="11"/>
        <color rgb="FF000000"/>
        <rFont val="Arial"/>
        <family val="2"/>
      </rPr>
      <t xml:space="preserve"> Complete the white cells only - except where explanations to variances are required.</t>
    </r>
  </si>
  <si>
    <r>
      <rPr>
        <sz val="11"/>
        <color rgb="FF000000"/>
        <rFont val="Aptos Narrow"/>
        <family val="2"/>
      </rPr>
      <t>▪</t>
    </r>
    <r>
      <rPr>
        <sz val="11"/>
        <color rgb="FF000000"/>
        <rFont val="Arial"/>
        <family val="2"/>
      </rPr>
      <t xml:space="preserve"> Do </t>
    </r>
    <r>
      <rPr>
        <b/>
        <sz val="11"/>
        <color rgb="FF000000"/>
        <rFont val="Arial"/>
        <family val="2"/>
      </rPr>
      <t xml:space="preserve">NOT </t>
    </r>
    <r>
      <rPr>
        <sz val="11"/>
        <color rgb="FF000000"/>
        <rFont val="Arial"/>
        <family val="2"/>
      </rPr>
      <t>input data into the cells coloured yellow. The cells coloured yellow are automatically calculated.</t>
    </r>
  </si>
  <si>
    <t>Total Sales as Financial Statements</t>
  </si>
  <si>
    <t>Less sales included at [1] but not in POI</t>
  </si>
  <si>
    <t>Plus sales included in the POI but not [1]</t>
  </si>
  <si>
    <t>Total Sales of All Goods per the POI</t>
  </si>
  <si>
    <t>Total sales per most recently audited financial statements (usually ended within the POI)</t>
  </si>
  <si>
    <t xml:space="preserve"> Employment by site</t>
  </si>
  <si>
    <r>
      <rPr>
        <sz val="11"/>
        <color rgb="FF000000"/>
        <rFont val="Aptos Narrow"/>
        <family val="2"/>
      </rPr>
      <t>▪</t>
    </r>
    <r>
      <rPr>
        <sz val="9.9"/>
        <color rgb="FF000000"/>
        <rFont val="Arial"/>
        <family val="2"/>
      </rPr>
      <t xml:space="preserve"> </t>
    </r>
    <r>
      <rPr>
        <sz val="11"/>
        <color rgb="FF000000"/>
        <rFont val="Arial"/>
        <family val="2"/>
      </rPr>
      <t>The table asks for data on the total number of Full Time Equivalent (FTE) employees for all the company and those working with the like goods only.</t>
    </r>
  </si>
  <si>
    <r>
      <rPr>
        <sz val="11"/>
        <color rgb="FF000000"/>
        <rFont val="Aptos Narrow"/>
        <family val="2"/>
      </rPr>
      <t>▪</t>
    </r>
    <r>
      <rPr>
        <sz val="9.9"/>
        <color rgb="FF000000"/>
        <rFont val="Arial"/>
        <family val="2"/>
      </rPr>
      <t xml:space="preserve"> </t>
    </r>
    <r>
      <rPr>
        <sz val="11"/>
        <color rgb="FF000000"/>
        <rFont val="Arial"/>
        <family val="2"/>
      </rPr>
      <t>Provide data on the number of employees for all sites and a breakdown by site. If your company has only one site, leave the rows under Breakdown by site blank.</t>
    </r>
  </si>
  <si>
    <t>Postcode of site</t>
  </si>
  <si>
    <t>Total number of employees (FTE) during the POI</t>
  </si>
  <si>
    <t>Number of employees working with the production of like goods (FTE) during the POI</t>
  </si>
  <si>
    <t>All sites</t>
  </si>
  <si>
    <t>Total</t>
  </si>
  <si>
    <t>Breakdown by site</t>
  </si>
  <si>
    <t>&lt;Site name&gt;</t>
  </si>
  <si>
    <t>Postcode where the site is located.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</si>
  <si>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and explain what you have done in the comments.</t>
  </si>
  <si>
    <r>
      <t xml:space="preserve">As [2] above, but only for employees engaged in the production of the </t>
    </r>
    <r>
      <rPr>
        <b/>
        <sz val="11"/>
        <color rgb="FF000000"/>
        <rFont val="Arial"/>
        <family val="2"/>
      </rPr>
      <t>like goods</t>
    </r>
    <r>
      <rPr>
        <sz val="11"/>
        <color rgb="FF000000"/>
        <rFont val="Arial"/>
        <family val="2"/>
      </rPr>
      <t>.</t>
    </r>
  </si>
  <si>
    <t>Add any comments regarding the FTE data provided.</t>
  </si>
  <si>
    <t>UK Producer</t>
  </si>
  <si>
    <t>Captive sales</t>
  </si>
  <si>
    <t>YES</t>
  </si>
  <si>
    <t>Own product</t>
  </si>
  <si>
    <t xml:space="preserve">Importer/distributor </t>
  </si>
  <si>
    <t>Associated</t>
  </si>
  <si>
    <t>Use</t>
  </si>
  <si>
    <t>NO</t>
  </si>
  <si>
    <t>Provider of raw materials</t>
  </si>
  <si>
    <t>Distributor</t>
  </si>
  <si>
    <t>Seller of raw materials</t>
  </si>
  <si>
    <t>End-User</t>
  </si>
  <si>
    <t>Purchase like goods for own use</t>
  </si>
  <si>
    <t>Purchase like goods for sale</t>
  </si>
  <si>
    <t>Other</t>
  </si>
  <si>
    <t>Injury period</t>
  </si>
  <si>
    <t>POI</t>
  </si>
  <si>
    <r>
      <rPr>
        <sz val="11"/>
        <color rgb="FF000000"/>
        <rFont val="Aptos Narrow"/>
        <family val="2"/>
      </rPr>
      <t>▪</t>
    </r>
    <r>
      <rPr>
        <sz val="11"/>
        <color rgb="FF000000"/>
        <rFont val="Arial"/>
        <family val="2"/>
      </rPr>
      <t xml:space="preserve"> In the '</t>
    </r>
    <r>
      <rPr>
        <b/>
        <sz val="11"/>
        <color rgb="FF000000"/>
        <rFont val="Arial"/>
        <family val="2"/>
      </rPr>
      <t xml:space="preserve">All like goods sold on UK domestic market </t>
    </r>
    <r>
      <rPr>
        <sz val="11"/>
        <color rgb="FF000000"/>
        <rFont val="Arial"/>
        <family val="2"/>
      </rPr>
      <t>' row, provide the total cost to sell by cost type, for all like goods sold on the domestic market during the POI.</t>
    </r>
  </si>
  <si>
    <r>
      <rPr>
        <sz val="11"/>
        <color rgb="FF000000"/>
        <rFont val="Aptos Narrow"/>
        <family val="2"/>
      </rPr>
      <t xml:space="preserve">▪ </t>
    </r>
    <r>
      <rPr>
        <sz val="11"/>
        <color rgb="FF000000"/>
        <rFont val="Arial"/>
        <family val="2"/>
      </rPr>
      <t>Provide in the '</t>
    </r>
    <r>
      <rPr>
        <b/>
        <sz val="11"/>
        <color rgb="FF000000"/>
        <rFont val="Arial"/>
        <family val="2"/>
      </rPr>
      <t>All goods</t>
    </r>
    <r>
      <rPr>
        <sz val="11"/>
        <color rgb="FF000000"/>
        <rFont val="Arial"/>
        <family val="2"/>
      </rPr>
      <t>' row, the total cost to make by cost type, for all goods produced by your company or an associated party during the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</si>
  <si>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goods sold on UK domestic market</t>
    </r>
    <r>
      <rPr>
        <sz val="11"/>
        <color rgb="FF000000"/>
        <rFont val="Arial"/>
        <family val="2"/>
      </rPr>
      <t xml:space="preserve"> ' produced by your company or an associated party during the POI sold in the domestic market.</t>
    </r>
  </si>
  <si>
    <t xml:space="preserve">All like goods sold on UK domestic market </t>
  </si>
  <si>
    <t>Purchases of like goods</t>
  </si>
  <si>
    <r>
      <rPr>
        <sz val="11"/>
        <color theme="1"/>
        <rFont val="Aptos Narrow"/>
        <family val="2"/>
      </rPr>
      <t xml:space="preserve">▪ </t>
    </r>
    <r>
      <rPr>
        <sz val="11"/>
        <color theme="1"/>
        <rFont val="Arial"/>
        <family val="2"/>
      </rPr>
      <t xml:space="preserve"> For each item in the table below, unless otherwise stated, provide data on the total costs.</t>
    </r>
  </si>
  <si>
    <t>▪ For each item in the table below, unless otherwise stated, provide data on the total costs.</t>
  </si>
  <si>
    <t>Injury Period (years)</t>
  </si>
  <si>
    <t>Purchases of like goods and/or goods subject to review</t>
  </si>
  <si>
    <t>Name of the country from where you purchased the like goods or goods subject to review.</t>
  </si>
  <si>
    <r>
      <rPr>
        <sz val="11"/>
        <color rgb="FF000000"/>
        <rFont val="Aptos Narrow"/>
        <family val="2"/>
      </rPr>
      <t>▪</t>
    </r>
    <r>
      <rPr>
        <sz val="11"/>
        <color rgb="FF000000"/>
        <rFont val="Arial"/>
        <family val="2"/>
      </rPr>
      <t xml:space="preserve"> If your company has more sites than rows available in the table below,</t>
    </r>
    <r>
      <rPr>
        <sz val="9.9"/>
        <color rgb="FF000000"/>
        <rFont val="Arial"/>
        <family val="2"/>
      </rPr>
      <t xml:space="preserve"> </t>
    </r>
    <r>
      <rPr>
        <sz val="11"/>
        <color rgb="FF000000"/>
        <rFont val="Arial"/>
        <family val="2"/>
      </rPr>
      <t>add additional rows under breakdown by site.</t>
    </r>
  </si>
  <si>
    <r>
      <t xml:space="preserve">Value of closing stock (finished goods only) for </t>
    </r>
    <r>
      <rPr>
        <b/>
        <u/>
        <sz val="11"/>
        <color theme="1"/>
        <rFont val="Arial"/>
        <family val="2"/>
      </rPr>
      <t>all goods</t>
    </r>
  </si>
  <si>
    <r>
      <t>Value of closing stock (finished goods only) for l</t>
    </r>
    <r>
      <rPr>
        <b/>
        <u/>
        <sz val="11"/>
        <color theme="1"/>
        <rFont val="Arial"/>
        <family val="2"/>
      </rPr>
      <t>ike goods</t>
    </r>
  </si>
  <si>
    <r>
      <t>Value of closing stock manufactured by yourselves (finished goods only) of the</t>
    </r>
    <r>
      <rPr>
        <b/>
        <u/>
        <sz val="11"/>
        <color theme="1"/>
        <rFont val="Arial"/>
        <family val="2"/>
      </rPr>
      <t xml:space="preserve"> like goods</t>
    </r>
  </si>
  <si>
    <r>
      <t xml:space="preserve">Net operating Profit </t>
    </r>
    <r>
      <rPr>
        <b/>
        <u/>
        <sz val="11"/>
        <color theme="1"/>
        <rFont val="Arial"/>
        <family val="2"/>
      </rPr>
      <t>Before</t>
    </r>
    <r>
      <rPr>
        <b/>
        <sz val="11"/>
        <color theme="1"/>
        <rFont val="Arial"/>
        <family val="2"/>
      </rPr>
      <t xml:space="preserve"> Tax for whole company (£)</t>
    </r>
  </si>
  <si>
    <r>
      <t xml:space="preserve">Net operating Profit </t>
    </r>
    <r>
      <rPr>
        <b/>
        <u/>
        <sz val="11"/>
        <color theme="1"/>
        <rFont val="Arial"/>
        <family val="2"/>
      </rPr>
      <t>Before</t>
    </r>
    <r>
      <rPr>
        <b/>
        <sz val="11"/>
        <color theme="1"/>
        <rFont val="Arial"/>
        <family val="2"/>
      </rPr>
      <t xml:space="preserve"> Tax from like goods (£)</t>
    </r>
  </si>
  <si>
    <r>
      <t xml:space="preserve">Net operating Profit </t>
    </r>
    <r>
      <rPr>
        <b/>
        <u/>
        <sz val="11"/>
        <color theme="1"/>
        <rFont val="Arial"/>
        <family val="2"/>
      </rPr>
      <t>Before</t>
    </r>
    <r>
      <rPr>
        <b/>
        <sz val="11"/>
        <color theme="1"/>
        <rFont val="Arial"/>
        <family val="2"/>
      </rPr>
      <t xml:space="preserve"> Tax from like goods (£) - Domestic Sales Only</t>
    </r>
  </si>
  <si>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</si>
  <si>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</si>
  <si>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Completed on Behalf of:</t>
  </si>
  <si>
    <t>Intangible asset</t>
  </si>
  <si>
    <t>Case team email</t>
  </si>
  <si>
    <r>
      <rPr>
        <b/>
        <sz val="11"/>
        <color theme="1"/>
        <rFont val="Arial"/>
        <family val="2"/>
      </rPr>
      <t xml:space="preserve">Evidence/Supporting documentation for the POI (i.e., audited accounts, Trial Balance) </t>
    </r>
    <r>
      <rPr>
        <sz val="11"/>
        <color theme="1"/>
        <rFont val="Arial"/>
        <family val="2"/>
      </rPr>
      <t xml:space="preserve">
(insert name of supporting document(s))</t>
    </r>
  </si>
  <si>
    <t>UK domestic companies</t>
  </si>
  <si>
    <r>
      <rPr>
        <sz val="11"/>
        <rFont val="Aptos Narrow"/>
        <family val="2"/>
      </rPr>
      <t>▪</t>
    </r>
    <r>
      <rPr>
        <sz val="9.9"/>
        <rFont val="Arial"/>
        <family val="2"/>
      </rPr>
      <t xml:space="preserve"> </t>
    </r>
    <r>
      <rPr>
        <sz val="11"/>
        <rFont val="Arial"/>
        <family val="2"/>
      </rPr>
      <t>Complete the table for UK companies ONLY.</t>
    </r>
  </si>
  <si>
    <r>
      <rPr>
        <sz val="11"/>
        <color rgb="FF000000"/>
        <rFont val="Aptos Narrow"/>
        <family val="2"/>
      </rPr>
      <t>▪</t>
    </r>
    <r>
      <rPr>
        <sz val="9.9"/>
        <color rgb="FF000000"/>
        <rFont val="Arial"/>
        <family val="2"/>
      </rPr>
      <t xml:space="preserve"> </t>
    </r>
    <r>
      <rPr>
        <sz val="11"/>
        <color rgb="FF000000"/>
        <rFont val="Arial"/>
        <family val="2"/>
      </rPr>
      <t>The table collects data on those UK companies that:</t>
    </r>
  </si>
  <si>
    <r>
      <rPr>
        <sz val="11"/>
        <color rgb="FF000000"/>
        <rFont val="Aptos Narrow"/>
        <family val="2"/>
      </rPr>
      <t>▪</t>
    </r>
    <r>
      <rPr>
        <sz val="9.9"/>
        <color rgb="FF000000"/>
        <rFont val="Arial"/>
        <family val="2"/>
      </rPr>
      <t xml:space="preserve"> </t>
    </r>
    <r>
      <rPr>
        <sz val="11"/>
        <color rgb="FF000000"/>
        <rFont val="Arial"/>
        <family val="2"/>
      </rPr>
      <t>Provide the address and contact details if known.</t>
    </r>
  </si>
  <si>
    <r>
      <rPr>
        <sz val="11"/>
        <color rgb="FF000000"/>
        <rFont val="Aptos Narrow"/>
        <family val="2"/>
      </rPr>
      <t>▪</t>
    </r>
    <r>
      <rPr>
        <sz val="11"/>
        <color rgb="FF000000"/>
        <rFont val="Arial"/>
        <family val="2"/>
      </rPr>
      <t xml:space="preserve"> Add more rows, if necessary within the table or copy an existing row to the end of the table.</t>
    </r>
  </si>
  <si>
    <t>Name of company</t>
  </si>
  <si>
    <t>Type of company in relation to like goods</t>
  </si>
  <si>
    <t>Address (If known)</t>
  </si>
  <si>
    <t xml:space="preserve">Name of the company </t>
  </si>
  <si>
    <t>Add the address of the company if known.</t>
  </si>
  <si>
    <t>Type of data being submitted</t>
  </si>
  <si>
    <t>Non-confidential</t>
  </si>
  <si>
    <t xml:space="preserve">Click on cell to the left and  from the drop-down menu select either "Confidential" or "Non-confidential" </t>
  </si>
  <si>
    <t>Last financial year prior to POI</t>
  </si>
  <si>
    <t>Glossary and Incoterms</t>
  </si>
  <si>
    <t>Cost allocation</t>
  </si>
  <si>
    <t>The number of units sold.</t>
  </si>
  <si>
    <t>Provide an explanation for any variance here</t>
  </si>
  <si>
    <t>▪ Complete the Sales reconciliation table below for the POI.</t>
  </si>
  <si>
    <t>Automatically calculated [1] - [2] + [3]</t>
  </si>
  <si>
    <t>Note on verification</t>
  </si>
  <si>
    <t>Each tab in the annex consists of the following items:</t>
  </si>
  <si>
    <t>Layout of annex tabs</t>
  </si>
  <si>
    <t>Volume</t>
  </si>
  <si>
    <t>Units of volume</t>
  </si>
  <si>
    <t>Invoice volume</t>
  </si>
  <si>
    <t xml:space="preserve">The measurement or volume of items being invoiced. e.g. each, litres (L), meters (m), kilograms (KG), Tons (T) etc. </t>
  </si>
  <si>
    <t>volume of Like Goods Domestic sales manufactured by you</t>
  </si>
  <si>
    <t>volume of Like Goods Domestic sales purchased by you.</t>
  </si>
  <si>
    <t>volume of Like Goods export sales</t>
  </si>
  <si>
    <t>volume of closing stock (finished goods only) of the like goods</t>
  </si>
  <si>
    <t>Output (like goods) volume</t>
  </si>
  <si>
    <t>Average output in volume per employee for like goods (FTE) produced for domestic market only</t>
  </si>
  <si>
    <t>Sales volume (units or weight) of the like good on the domestic market (manufactured by you) for the year. Specify the unit of measurement in the comments column.</t>
  </si>
  <si>
    <t>Sales volume (units or weight) of the like good on the domestic market purchased by you for re-sale. Specify the unit of measurement.</t>
  </si>
  <si>
    <t>Show the volume of like goods stock held at each year end.</t>
  </si>
  <si>
    <t>Output in volume terms of the like goods you produce ONLY. State the unit of measurement clearly.</t>
  </si>
  <si>
    <t xml:space="preserve">Calculated as volume of like goods produced / Number of employees (FTE) engaged in the production of the like goods. </t>
  </si>
  <si>
    <t>Automatically Calculated - Do NOT input anything in the cell. Total value purchased of the like goods / goods subject to review for all years referred to in columns denoted [2].</t>
  </si>
  <si>
    <t>Automatically Calculated - Do NOT input anything in the cell. Total volume purchased of the like goods / goods subject to review for all years referred to in columns denoted [3].</t>
  </si>
  <si>
    <r>
      <rPr>
        <sz val="9.9"/>
        <color rgb="FF000000"/>
        <rFont val="Aptos Narrow"/>
        <family val="2"/>
      </rPr>
      <t>▪</t>
    </r>
    <r>
      <rPr>
        <sz val="9.9"/>
        <color rgb="FF000000"/>
        <rFont val="Arial"/>
        <family val="2"/>
      </rPr>
      <t xml:space="preserve"> C</t>
    </r>
    <r>
      <rPr>
        <sz val="11"/>
        <color rgb="FF000000"/>
        <rFont val="Arial"/>
        <family val="2"/>
      </rPr>
      <t>omplete the table below, by product, for all like goods that you sold during the Period of Investigation (POI).</t>
    </r>
  </si>
  <si>
    <t>Specific principles, bases, conventions, rules and practices applied by an entity in preparing and presenting financial statements.</t>
  </si>
  <si>
    <r>
      <t xml:space="preserve">Shareholder with holding not less than 5%
</t>
    </r>
    <r>
      <rPr>
        <sz val="11"/>
        <color rgb="FF000000"/>
        <rFont val="Arial"/>
        <family val="2"/>
      </rPr>
      <t>(Repeat row for each shareholder)</t>
    </r>
  </si>
  <si>
    <r>
      <rPr>
        <b/>
        <sz val="11"/>
        <color theme="1"/>
        <rFont val="Arial"/>
        <family val="2"/>
      </rPr>
      <t xml:space="preserve">Source: </t>
    </r>
    <r>
      <rPr>
        <sz val="11"/>
        <color theme="1"/>
        <rFont val="Arial"/>
        <family val="2"/>
      </rPr>
      <t>HM Revenue &amp; Customs - Customs valuation Incoterms (https://www.gov.uk/guidance/customs-valuation/incoterms)</t>
    </r>
  </si>
  <si>
    <t>Stock</t>
  </si>
  <si>
    <t xml:space="preserve">Company email </t>
  </si>
  <si>
    <r>
      <t xml:space="preserve">Company telephone number 
</t>
    </r>
    <r>
      <rPr>
        <sz val="11"/>
        <rFont val="Arial"/>
        <family val="2"/>
      </rPr>
      <t>(Include country code in parenthesis)</t>
    </r>
  </si>
  <si>
    <t>Registered Office address</t>
  </si>
  <si>
    <t xml:space="preserve">Units produced </t>
  </si>
  <si>
    <t xml:space="preserve">Units sold </t>
  </si>
  <si>
    <t>Ex works is when the seller places the goods at the disposal of the buyer at the seller’s premises or at another named place (such as, works, factory or warehouse). 
The seller does not need to load the goods on any collecting vehicle. Nor does it need to clear them for export, where such clearance is applicable.</t>
  </si>
  <si>
    <t>The seller delivers the goods to the carrier or another person nominated by the buyer at the seller’s premises or another named place. 
The parties are well advised to specify as explicitly as possible the point within the named place of delivery, as the risk passes to the buyer at that point.</t>
  </si>
  <si>
    <t>The seller delivers when the goods are placed alongside the vessel, for example, on a quay or a barge nominated by the buyer at the named port of shipment. 
The risk of loss of or damage to the goods passes when the products are alongside the ship.  The buyer bears all costs from that moment onwards.</t>
  </si>
  <si>
    <t>The seller delivers the goods on board the vessel nominated by the buyer at the named port of shipment or procures the goods already so delivered. 
The risk of loss of or damage to the goods passes when the products are on board the vessel.  The buyer bears all costs from that moment onwards.</t>
  </si>
  <si>
    <t>The seller delivers the goods on board the vessel or procures the goods already so delivered. 
The risk of loss of or damage to the goods passes when the products are on board the vessel. 
The seller must contract for and pay the costs and freight necessary to bring the goods to the named port of destination.</t>
  </si>
  <si>
    <t>The seller delivers the goods on board the vessel or procures the goods already so delivered. The risk of loss of or damage to the goods passes when the products are on the ship. 
The seller must contract for and pay the costs and freight necessary to bring the goods to the named port of destination. 
The seller also contracts for insurance cover against the buyer’s risk of loss of or damage to the goods during the carriage. 
The buyer should note that under CIF the seller is required to obtain insurance only on minimum cover. Should the buyer wish to have more insurance protection, it will need either to agree as much expressly with the seller or to make its own extra insurance arrangements.</t>
  </si>
  <si>
    <t>Carriage paid to (CPT)</t>
  </si>
  <si>
    <t>The seller delivers the goods to the carrier or another person nominated by the seller at an agreed place if any such site is agreed between parties. 
The seller must contract for and pay the costs of carriage necessary to bring the goods to the named place of destination.</t>
  </si>
  <si>
    <t>Carriage and insurance paid to (CIP)</t>
  </si>
  <si>
    <t>The seller has the same responsibilities as CPT, but they also contract for insurance cover against the buyer’s risk of loss of or damage to the goods during the carriage. 
The buyer should note that under CIP the seller is required to obtain insurance only on minimum cover. Should the buyer wish to have more insurance protection, it will need either to agree as much expressly with the seller or to make its own extra insurance arrangements.</t>
  </si>
  <si>
    <t>The seller delivers the goods when the goods are placed at the disposal of the buyer, cleared for import on the arriving means of transport ready for unloading at the named place of destination. 
The seller bears all the costs and risks involved in bringing the goods to the place of destination.  They must clear the products not only for export but also for import, to pay any duty for both export and import and to carry out all customs formalities.</t>
  </si>
  <si>
    <t>Profit Before Tax (PBT)</t>
  </si>
  <si>
    <t>Refers to finished goods only.</t>
  </si>
  <si>
    <t>Profit Before Tax (PBT), also called pre-tax profit or Earnings Before Tax (EBT), is a company's earnings after deducting all operating and non-operating expenses (like COGS, salaries, interest) but before subtracting income taxes.</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</si>
  <si>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</si>
  <si>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Goods concerned</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</si>
  <si>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</si>
  <si>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</si>
  <si>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Quarter</t>
  </si>
  <si>
    <t xml:space="preserve">An associated three-month period of a year e.g. 1 January – 31 March, 1 April – 30 June, etc. </t>
  </si>
  <si>
    <t xml:space="preserve">Statement of profit or loss (SOPL) </t>
  </si>
  <si>
    <t>Years</t>
  </si>
  <si>
    <r>
      <rPr>
        <sz val="11"/>
        <color rgb="FF000000"/>
        <rFont val="Aptos Narrow"/>
        <family val="2"/>
      </rPr>
      <t>▪</t>
    </r>
    <r>
      <rPr>
        <sz val="11"/>
        <color rgb="FF000000"/>
        <rFont val="Arial"/>
        <family val="2"/>
      </rPr>
      <t xml:space="preserve"> Provide data for volume and value for each year in the injury period. The years have been auto populated.</t>
    </r>
  </si>
  <si>
    <t>Contents</t>
  </si>
  <si>
    <t>Source (Own product/purchased)</t>
  </si>
  <si>
    <t>The seller delivers when the goods are placed at the disposal of the buyer on the arriving means of transport ready for unloading at the named place of destination. 
The seller bears all risks involved in bringing the goods to the named place.</t>
  </si>
  <si>
    <t>Delivered at Place (DAP)</t>
  </si>
  <si>
    <t>Delivered at Place Unloaded (replaces Incoterm® 2010 DAT) (DPU)</t>
  </si>
  <si>
    <r>
      <rPr>
        <sz val="11"/>
        <rFont val="Aptos Narrow"/>
        <family val="2"/>
      </rPr>
      <t>▪</t>
    </r>
    <r>
      <rPr>
        <sz val="9.9"/>
        <rFont val="Arial"/>
        <family val="2"/>
      </rPr>
      <t xml:space="preserve"> </t>
    </r>
    <r>
      <rPr>
        <sz val="11"/>
        <rFont val="Arial"/>
        <family val="2"/>
      </rPr>
      <t xml:space="preserve">Complete the table for the </t>
    </r>
    <r>
      <rPr>
        <b/>
        <sz val="11"/>
        <rFont val="Arial"/>
        <family val="2"/>
      </rPr>
      <t xml:space="preserve">Period of Investigation </t>
    </r>
    <r>
      <rPr>
        <sz val="11"/>
        <rFont val="Arial"/>
        <family val="2"/>
      </rPr>
      <t>(</t>
    </r>
    <r>
      <rPr>
        <b/>
        <sz val="11"/>
        <rFont val="Arial"/>
        <family val="2"/>
      </rPr>
      <t>POI) only.</t>
    </r>
  </si>
  <si>
    <t>Contents page</t>
  </si>
  <si>
    <t>Annex tabs</t>
  </si>
  <si>
    <t>Link to questionnaire main section</t>
  </si>
  <si>
    <t>Sub-section of questionnaire</t>
  </si>
  <si>
    <t>A</t>
  </si>
  <si>
    <t>Section A: Company structure and operations</t>
  </si>
  <si>
    <t>B</t>
  </si>
  <si>
    <t>Section B: About your goods</t>
  </si>
  <si>
    <t>C</t>
  </si>
  <si>
    <t xml:space="preserve">Cost to make </t>
  </si>
  <si>
    <t>Section C: Costs and Production</t>
  </si>
  <si>
    <t>C1: Cost to make and sell</t>
  </si>
  <si>
    <t>D</t>
  </si>
  <si>
    <t>Section D: Sales to the UK</t>
  </si>
  <si>
    <t>D1: Domestic sales</t>
  </si>
  <si>
    <t>D3: Sales reconciliation</t>
  </si>
  <si>
    <t>Section E: Injury to your company</t>
  </si>
  <si>
    <t>H</t>
  </si>
  <si>
    <t>Section H: Understanding the UK market and impacts of the measure expiring</t>
  </si>
  <si>
    <t>Employment by site</t>
  </si>
  <si>
    <t>E</t>
  </si>
  <si>
    <t>E1: Material Injury</t>
  </si>
  <si>
    <t xml:space="preserve">Both natural persons (individuals) and legal persons (e.g. companies) are considered to be associated where they meet the definition of ‘Related Persons’ in Regulation 128 of the Customs (Import Duty) (EU Exit) Regulations 2018. </t>
  </si>
  <si>
    <t>Selling price of the goods concerned. This could be from sales to a UK importer or a third party for export to the UK in accordance with Regulation 15 of The Trade Remedies (Dumping and Subsidisation) (EU Exit) Regulations 2019.</t>
  </si>
  <si>
    <t>Costs associated with materials that were booked into inventory first will be the first to be used in the production process.</t>
  </si>
  <si>
    <t>Type of diagram that represents a workflow or process.</t>
  </si>
  <si>
    <t>Goods subject to review</t>
  </si>
  <si>
    <t>Goods subject to review are the goods imported into the UK from the exporting country that are subject to a TRA review. These goods are described in the notice of initiation of a review  and have the same meaning as provided in regulation 2 of the Trade Remedies (Dumping and Subsidisation) (EU Exit) Regulations 2019.</t>
  </si>
  <si>
    <t>The injury period typically covers the period of investigation plus the 36 months (three years) immediately before it, generally totalling 48 months, unless the TRA considers that it is appropriate to use an alternative period in accordance with Regulation 30(4) of the Trade Remedies (Dumping and Subsidisation) (EU Exit) Regulations 2019</t>
  </si>
  <si>
    <t xml:space="preserve">Goods which are like the goods concerned or goods subject to review in all respects, or with characteristics closely resembling them. </t>
  </si>
  <si>
    <t>The normal value is the price at which the goods are sold domestically in the exporting country or territory.</t>
  </si>
  <si>
    <t>Expenses incurred by a business through its normal business operations.</t>
  </si>
  <si>
    <t>Indirect production costs which are incurred in the course of making a product/service that cannot be traced to a specific product and must be assigned using an allocation method.   (e.g. factory rent, factory insurance, factory depreciation and production salaries).</t>
  </si>
  <si>
    <t>During every investigation, we analyse industry data relating to a specific time period before the case initiated – this is the period of investigation. This is usually a period of one year, with the period ending as close as possible to the date of initiation.</t>
  </si>
  <si>
    <t>Product Control Numbers (PCN)</t>
  </si>
  <si>
    <t>Identifiers created on the basis of the main characteristics differentiating the sub-categories of goods within the scope of the investigation.</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</si>
  <si>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</si>
  <si>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Financial statement that summarises a company's assets, liabilities, and equity on a particular date – usually at the end of a financial month or financial year. This is commonly known as a Balance sheet.</t>
  </si>
  <si>
    <t xml:space="preserve">Also called an income statement, this report shows your business’s revenues and expenses. Expenses are subtracted from revenues to show your business’s profit or loss figure. </t>
  </si>
  <si>
    <t>Section tabs</t>
  </si>
  <si>
    <t>DPU replaces the former Incoterm® DAT (Delivered at Terminal).  The seller delivers when the goods, once unloaded, are placed at the disposal of the buyer at a named place of destination. 
The seller bears all risks involved in bringing the goods to, and unloading them at the named place of destination.</t>
  </si>
  <si>
    <r>
      <rPr>
        <sz val="11"/>
        <color rgb="FF000000"/>
        <rFont val="Aptos Narrow"/>
        <family val="2"/>
      </rPr>
      <t xml:space="preserve">     -</t>
    </r>
    <r>
      <rPr>
        <sz val="11"/>
        <color rgb="FF000000"/>
        <rFont val="Arial"/>
        <family val="2"/>
      </rPr>
      <t xml:space="preserve"> </t>
    </r>
    <r>
      <rPr>
        <b/>
        <sz val="11"/>
        <color rgb="FF000000"/>
        <rFont val="Arial"/>
        <family val="2"/>
      </rPr>
      <t>Table B: Non-group entities</t>
    </r>
    <r>
      <rPr>
        <sz val="11"/>
        <color rgb="FF000000"/>
        <rFont val="Arial"/>
        <family val="2"/>
      </rPr>
      <t xml:space="preserve"> - showing control exercised over non group entities.  </t>
    </r>
  </si>
  <si>
    <t>Specify the volumes by type of goods ('All goods', 'All like goods', 'All like goods sold on UK domestic market') sold.</t>
  </si>
  <si>
    <t>Automatically calculated - identifies any difference between [4] and the total reported in the 'Injury' tab for the POI.</t>
  </si>
  <si>
    <r>
      <rPr>
        <sz val="11"/>
        <color rgb="FF000000"/>
        <rFont val="Aptos Narrow"/>
        <family val="2"/>
      </rPr>
      <t>▪</t>
    </r>
    <r>
      <rPr>
        <sz val="11"/>
        <color rgb="FF000000"/>
        <rFont val="Arial"/>
        <family val="2"/>
      </rPr>
      <t xml:space="preserve"> Complete the table which collects data, in volume and value terms, of any purchases of like goods/goods subject to review by country where applicable.</t>
    </r>
  </si>
  <si>
    <r>
      <rPr>
        <sz val="11"/>
        <color rgb="FF000000"/>
        <rFont val="Aptos Narrow"/>
        <family val="2"/>
      </rPr>
      <t>▪</t>
    </r>
    <r>
      <rPr>
        <sz val="11"/>
        <color rgb="FF000000"/>
        <rFont val="Arial"/>
        <family val="2"/>
      </rPr>
      <t xml:space="preserve"> Specify the units of volume you used in the table in cell C19 above the table. This can either refer to the number of units of the product or the weight (e.g. kg, Tons, Litres, Gallons, etc). </t>
    </r>
  </si>
  <si>
    <r>
      <rPr>
        <sz val="11"/>
        <color rgb="FF000000"/>
        <rFont val="Aptos Narrow"/>
        <family val="2"/>
      </rPr>
      <t>▪</t>
    </r>
    <r>
      <rPr>
        <sz val="11"/>
        <color rgb="FF000000"/>
        <rFont val="Arial"/>
        <family val="2"/>
      </rPr>
      <t xml:space="preserve"> If you have purchased like goods/goods subject to review from more countries than there are rows available, add more rows before the "Total All Countries" row.</t>
    </r>
  </si>
  <si>
    <t>Total value of like goods / goods subject to review purchased in the year.</t>
  </si>
  <si>
    <t xml:space="preserve">Total volume of like goods / goods subject to review purchased in the year. </t>
  </si>
  <si>
    <t>Specify how many units of each type of goods ('All goods', 'All like goods', 'All like goods sold on UK domestic market') were produced.</t>
  </si>
  <si>
    <r>
      <rPr>
        <sz val="11"/>
        <color rgb="FF000000"/>
        <rFont val="Aptos Narrow"/>
        <family val="2"/>
      </rPr>
      <t>▪</t>
    </r>
    <r>
      <rPr>
        <sz val="11"/>
        <color rgb="FF000000"/>
        <rFont val="Arial"/>
        <family val="2"/>
      </rPr>
      <t xml:space="preserve"> 'Like goods' refers only to your domestically produced like goods and not any like goods or goods subject to review that have been purchased/imported for resale.</t>
    </r>
  </si>
  <si>
    <r>
      <rPr>
        <sz val="11"/>
        <color rgb="FF000000"/>
        <rFont val="Aptos Narrow"/>
        <family val="2"/>
      </rPr>
      <t xml:space="preserve">▪ </t>
    </r>
    <r>
      <rPr>
        <sz val="11"/>
        <color rgb="FF000000"/>
        <rFont val="Arial"/>
        <family val="2"/>
      </rPr>
      <t>Provide information on the calculation / estimation basis of the indicator and any other critical information related to the source of the data (e.g. workings) in the '</t>
    </r>
    <r>
      <rPr>
        <b/>
        <sz val="11"/>
        <color rgb="FF000000"/>
        <rFont val="Arial"/>
        <family val="2"/>
      </rPr>
      <t>Explanation / methodology</t>
    </r>
    <r>
      <rPr>
        <sz val="11"/>
        <color rgb="FF000000"/>
        <rFont val="Arial"/>
        <family val="2"/>
      </rPr>
      <t>' column.</t>
    </r>
  </si>
  <si>
    <r>
      <rPr>
        <sz val="11"/>
        <color rgb="FF000000"/>
        <rFont val="Aptos Narrow"/>
        <family val="2"/>
      </rPr>
      <t>▪</t>
    </r>
    <r>
      <rPr>
        <sz val="11"/>
        <color rgb="FF000000"/>
        <rFont val="Arial"/>
        <family val="2"/>
      </rPr>
      <t xml:space="preserve"> For any indicator that requires a more detailed explanation, please provide additional supporting documentation and clearly label within appendices.</t>
    </r>
  </si>
  <si>
    <t>Refers to total export sales of the like goods by volume for the year.</t>
  </si>
  <si>
    <t xml:space="preserve">Cost of production for the like goods for each year. </t>
  </si>
  <si>
    <t>Show the valuation of finished 'like goods' stock as valued in your financial statements.</t>
  </si>
  <si>
    <t>State the units of measurement for the production capacity of your like goods. (e.g. each, kg, tons, metres, litres, ….) in the comments column.</t>
  </si>
  <si>
    <t>This refers to Net Cash Flow (NCF) as defined above at [33], but for like goods only.</t>
  </si>
  <si>
    <t>example plc</t>
  </si>
  <si>
    <t>Approximate UK market share (%) for all UK producers of Welded Tubes and Pipe</t>
  </si>
  <si>
    <t>Production capacity for like goods (MT)</t>
  </si>
  <si>
    <r>
      <t>A.</t>
    </r>
    <r>
      <rPr>
        <b/>
        <i/>
        <sz val="12"/>
        <rFont val="Times New Roman"/>
        <family val="1"/>
      </rPr>
      <t xml:space="preserve">   </t>
    </r>
    <r>
      <rPr>
        <sz val="12"/>
        <rFont val="Arial"/>
        <family val="2"/>
      </rPr>
      <t>the trial balance which starts from the beginning of your financial year and ends on 30/09/2024;</t>
    </r>
  </si>
  <si>
    <r>
      <t>B.</t>
    </r>
    <r>
      <rPr>
        <b/>
        <i/>
        <sz val="12"/>
        <rFont val="Times New Roman"/>
        <family val="1"/>
      </rPr>
      <t xml:space="preserve">   </t>
    </r>
    <r>
      <rPr>
        <sz val="12"/>
        <rFont val="Arial"/>
        <family val="2"/>
      </rPr>
      <t>the trial balance which starts from 01/10/2024  to the end of your financial year; and</t>
    </r>
  </si>
  <si>
    <r>
      <t>C.</t>
    </r>
    <r>
      <rPr>
        <b/>
        <i/>
        <sz val="12"/>
        <rFont val="Times New Roman"/>
        <family val="1"/>
      </rPr>
      <t xml:space="preserve">   </t>
    </r>
    <r>
      <rPr>
        <sz val="12"/>
        <rFont val="Arial"/>
        <family val="2"/>
      </rPr>
      <t>the trial balance which starts from the beginning of your following financial year and ends on 30/09/2025.</t>
    </r>
  </si>
  <si>
    <t>Explanation/methodology for POI figure (in support of documentation)</t>
  </si>
  <si>
    <t>E.g. - ABC Steel</t>
  </si>
  <si>
    <t>edward.king@abcsteel.co.uk</t>
  </si>
  <si>
    <t>DEF imports Ltd</t>
  </si>
  <si>
    <t>contact@def-imports.co.uk</t>
  </si>
  <si>
    <t>ABC1234</t>
  </si>
  <si>
    <t>DAP</t>
  </si>
  <si>
    <t>30 days</t>
  </si>
  <si>
    <t>Mt</t>
  </si>
  <si>
    <t>na</t>
  </si>
  <si>
    <r>
      <rPr>
        <b/>
        <sz val="12"/>
        <color rgb="FF000000"/>
        <rFont val="Arial"/>
        <family val="2"/>
      </rPr>
      <t>Accounting currency and /or unit of volume table</t>
    </r>
    <r>
      <rPr>
        <sz val="12"/>
        <color rgb="FF000000"/>
        <rFont val="Arial"/>
        <family val="2"/>
      </rPr>
      <t xml:space="preserve"> -  Not all tabs include this. This appears above the main data tables. This is to collect information on the units used to measure volume and value in the data table.</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</si>
  <si>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labelled [1] to [n], which can be cross-referenced to the main table.</t>
    </r>
  </si>
  <si>
    <r>
      <rPr>
        <sz val="11"/>
        <color rgb="FF000000"/>
        <rFont val="Aptos Narrow"/>
        <family val="2"/>
      </rPr>
      <t>▪</t>
    </r>
    <r>
      <rPr>
        <sz val="9.9"/>
        <color rgb="FF000000"/>
        <rFont val="Arial"/>
        <family val="2"/>
      </rPr>
      <t xml:space="preserve"> </t>
    </r>
    <r>
      <rPr>
        <sz val="11"/>
        <color rgb="FF000000"/>
        <rFont val="Arial"/>
        <family val="2"/>
      </rPr>
      <t xml:space="preserve">Complete the table, which collects data on </t>
    </r>
    <r>
      <rPr>
        <u/>
        <sz val="11"/>
        <color rgb="FF000000"/>
        <rFont val="Arial"/>
        <family val="2"/>
      </rPr>
      <t>domestic sales</t>
    </r>
    <r>
      <rPr>
        <sz val="11"/>
        <color rgb="FF000000"/>
        <rFont val="Arial"/>
        <family val="2"/>
      </rPr>
      <t xml:space="preserve"> of like goods and / or the goods subject to review.</t>
    </r>
  </si>
  <si>
    <r>
      <rPr>
        <sz val="11"/>
        <rFont val="Aptos Narrow"/>
        <family val="2"/>
      </rPr>
      <t>▪</t>
    </r>
    <r>
      <rPr>
        <sz val="11"/>
        <rFont val="Arial"/>
        <family val="2"/>
      </rPr>
      <t xml:space="preserve"> Include all your domestic sales net of returns of the like goods and/or goods subject to review for the POI. This includes the like goods you have produced, purchased and resold and/or goods subject to review</t>
    </r>
    <r>
      <rPr>
        <strike/>
        <sz val="11"/>
        <rFont val="Arial"/>
        <family val="2"/>
      </rPr>
      <t xml:space="preserve"> </t>
    </r>
    <r>
      <rPr>
        <sz val="11"/>
        <rFont val="Arial"/>
        <family val="2"/>
      </rPr>
      <t>that you</t>
    </r>
    <r>
      <rPr>
        <strike/>
        <sz val="11"/>
        <rFont val="Arial"/>
        <family val="2"/>
      </rPr>
      <t xml:space="preserve"> </t>
    </r>
    <r>
      <rPr>
        <sz val="11"/>
        <rFont val="Arial"/>
        <family val="2"/>
      </rPr>
      <t xml:space="preserve">have purchased and resold. </t>
    </r>
  </si>
  <si>
    <r>
      <rPr>
        <b/>
        <sz val="12"/>
        <color rgb="FF000000"/>
        <rFont val="Arial"/>
        <family val="2"/>
      </rPr>
      <t>Instructions</t>
    </r>
    <r>
      <rPr>
        <sz val="12"/>
        <color rgb="FF000000"/>
        <rFont val="Arial"/>
        <family val="2"/>
      </rPr>
      <t xml:space="preserve">   - This gives some basic points on how to complete the tab and the table(s) contained within it.</t>
    </r>
  </si>
  <si>
    <t>Add any contact details if known.</t>
  </si>
  <si>
    <t xml:space="preserve">C3: Purchases of like goods and/or goods subject to review </t>
  </si>
  <si>
    <t>ER0081</t>
  </si>
  <si>
    <t>Welded Tubes and Pipes from Belarus and the PRC</t>
  </si>
  <si>
    <t>State the type of control on another business involved in the production, sales or importation of the goods subject to review or the like goods in another group of companies or business.</t>
  </si>
  <si>
    <t>threaded tube</t>
  </si>
  <si>
    <t>Round, 150mm diameter, threaded, 2.00mm wall thickness</t>
  </si>
  <si>
    <t>Click on the cell and from the drop down list select either: UK Producer; Importer/distributor, Producer of raw materials, seller of raw materials, Purchase like goods for own use, purchase of like goods for sale.</t>
  </si>
  <si>
    <t>Internal Transfer</t>
  </si>
  <si>
    <t>State the unit of volume (e.g. kg. Tons, metres, litres, each etc.).</t>
  </si>
  <si>
    <r>
      <rPr>
        <b/>
        <sz val="12"/>
        <color rgb="FF000000"/>
        <rFont val="Arial"/>
        <family val="2"/>
      </rPr>
      <t>Main data table(s)</t>
    </r>
    <r>
      <rPr>
        <sz val="12"/>
        <color rgb="FF000000"/>
        <rFont val="Arial"/>
        <family val="2"/>
      </rPr>
      <t xml:space="preserve"> -   Please be aware that the table will have notes with further guidance for data that is collected. The location of the number of these Notes either appears as a column which is labelled 'Notes' or as a row underneath the main column labels.   Each note is labelled [1] to [n], which can be cross-referenced to the Notes section which appears underneath the table.  </t>
    </r>
  </si>
  <si>
    <t>C2: Cost reconciliation</t>
  </si>
  <si>
    <t>Costs reconciliation</t>
  </si>
  <si>
    <t xml:space="preserve">Representative email </t>
  </si>
  <si>
    <t>State what directorship (e.g. CEO/Non executive director) or level of shareholding that can be used to exert control.</t>
  </si>
  <si>
    <t>Welded Tubes &amp; Pipes, of iron or non-alloy steel, of circular cross-section and of an external diameter not exceeding 168.3 mm, excluding line pipe of a kind used for oil or gas pipelines, casing and tubing of a kind used in drilling for oil or gas, precision tubes and tubes and pipes with attached fittings suitable for conducting gases or liquids for use in civil aircraft.</t>
  </si>
  <si>
    <t>▪ Reference source documents used where applicable in the Evidence/Supporting Documentation column.</t>
  </si>
  <si>
    <t>Align the financial statements to the POI by excluding a period that is in the financial statement and not in the POI [2] and including the period to complete the POI [3]. If the POI and financial period is the same [2] &amp; [3] should be zero. Enter all figures as positive.</t>
  </si>
  <si>
    <t>Essential characteristics (physical) of the product/model</t>
  </si>
  <si>
    <t>Essential characteristics (commercial) of the product/model</t>
  </si>
  <si>
    <t>Directorship/level of shareholding held in outside company</t>
  </si>
  <si>
    <t>Gross invoice value (£)</t>
  </si>
  <si>
    <t>Net invoice value (£)</t>
  </si>
  <si>
    <t xml:space="preserve">Customer type 'Other' Describe </t>
  </si>
  <si>
    <t xml:space="preserve">Click on a cell and a drop-down should appear. If the product has been produced by your own company, click on 'Own product'. If the product has been purchased from a producer click on  'Purchased'. </t>
  </si>
  <si>
    <t>A3: Organisational structure</t>
  </si>
  <si>
    <t>H3: Changes affecting your business / the market</t>
  </si>
  <si>
    <r>
      <rPr>
        <sz val="11"/>
        <color rgb="FF000000"/>
        <rFont val="Aptos Narrow"/>
        <family val="2"/>
      </rPr>
      <t xml:space="preserve">     -</t>
    </r>
    <r>
      <rPr>
        <sz val="11"/>
        <color rgb="FF000000"/>
        <rFont val="Arial"/>
        <family val="2"/>
      </rPr>
      <t xml:space="preserve"> </t>
    </r>
    <r>
      <rPr>
        <b/>
        <sz val="11"/>
        <color rgb="FF000000"/>
        <rFont val="Arial"/>
        <family val="2"/>
      </rPr>
      <t>Table A- Associated companies</t>
    </r>
    <r>
      <rPr>
        <sz val="11"/>
        <color rgb="FF000000"/>
        <rFont val="Arial"/>
        <family val="2"/>
      </rPr>
      <t xml:space="preserve"> - list all companies in the group associated with the like goods.  - Complete the table for the POI.</t>
    </r>
  </si>
  <si>
    <r>
      <t>Delivery terms include EXW (Ex Works),</t>
    </r>
    <r>
      <rPr>
        <sz val="11"/>
        <color theme="5" tint="-0.249977111117893"/>
        <rFont val="Arial"/>
        <family val="2"/>
      </rPr>
      <t xml:space="preserve"> </t>
    </r>
    <r>
      <rPr>
        <sz val="11"/>
        <rFont val="Arial"/>
        <family val="2"/>
      </rPr>
      <t>Delivered at Place (DAP)</t>
    </r>
  </si>
  <si>
    <r>
      <rPr>
        <sz val="11"/>
        <color rgb="FF000000"/>
        <rFont val="Aptos Narrow"/>
        <family val="2"/>
      </rPr>
      <t>▪</t>
    </r>
    <r>
      <rPr>
        <sz val="11"/>
        <color rgb="FF000000"/>
        <rFont val="Arial"/>
        <family val="2"/>
      </rPr>
      <t xml:space="preserve"> Reference source documents used where applicable in the evidence/supporting documentation column.</t>
    </r>
  </si>
  <si>
    <t>Section E: Injury</t>
  </si>
  <si>
    <t>Approximate % of all Welded Tubes and Pipe purchased in the UK manufactured by you</t>
  </si>
  <si>
    <t xml:space="preserve"> - Produce the LIKE goods in the UK;</t>
  </si>
  <si>
    <t xml:space="preserve"> - Are involved in the importation, distribution, or sale of the LIKE goods from third countries;</t>
  </si>
  <si>
    <t xml:space="preserve"> - Produce or sell raw materials used in the production of LIKE goods in the UK;</t>
  </si>
  <si>
    <t xml:space="preserve"> - Purchase the LIKE goods to use in their products or services</t>
  </si>
  <si>
    <t xml:space="preserve"> - Purchase the LIKE goods to sell on the LIKE goods either to other businesses or to final consumers.</t>
  </si>
  <si>
    <t>Contact details (if known)</t>
  </si>
  <si>
    <t>Automatically calculated, identifies any difference between [4] and the total reported in the 'Injury' tab for the POI.</t>
  </si>
  <si>
    <r>
      <rPr>
        <b/>
        <sz val="12"/>
        <color rgb="FF000000"/>
        <rFont val="Arial"/>
        <family val="2"/>
      </rPr>
      <t>Case details table</t>
    </r>
    <r>
      <rPr>
        <sz val="12"/>
        <color rgb="FF000000"/>
        <rFont val="Arial"/>
        <family val="2"/>
      </rPr>
      <t xml:space="preserve"> - This is a prepopulated table at the beginning of each tab. This contains the case number, company name, Period of investigation (POI and Injury Period (IP)). Please note that you </t>
    </r>
    <r>
      <rPr>
        <u/>
        <sz val="12"/>
        <color rgb="FF000000"/>
        <rFont val="Arial"/>
        <family val="2"/>
      </rPr>
      <t>do not</t>
    </r>
    <r>
      <rPr>
        <sz val="12"/>
        <color rgb="FF000000"/>
        <rFont val="Arial"/>
        <family val="2"/>
      </rPr>
      <t xml:space="preserve"> have to complete it.</t>
    </r>
  </si>
  <si>
    <t>TRA Anti-Dumping Expiry Review Annex for Producers</t>
  </si>
  <si>
    <t>Complementary good</t>
  </si>
  <si>
    <t>Goods that are usually used/ consumed together. e.g. tennis rackets and tennis balls.</t>
  </si>
  <si>
    <t>UK like goods</t>
  </si>
  <si>
    <t>Goods which are like the goods concerned or goods subject to review in all respects, or with characteristics closely resembling them which have been produced in the UK.</t>
  </si>
  <si>
    <r>
      <rPr>
        <sz val="11"/>
        <color rgb="FF000000"/>
        <rFont val="Aptos Narrow"/>
        <family val="2"/>
      </rPr>
      <t>▪</t>
    </r>
    <r>
      <rPr>
        <sz val="11"/>
        <color rgb="FF000000"/>
        <rFont val="Arial"/>
        <family val="2"/>
      </rPr>
      <t xml:space="preserve"> Provide the cost to make for '</t>
    </r>
    <r>
      <rPr>
        <b/>
        <sz val="11"/>
        <color rgb="FF000000"/>
        <rFont val="Arial"/>
        <family val="2"/>
      </rPr>
      <t>All like goods</t>
    </r>
    <r>
      <rPr>
        <sz val="11"/>
        <color rgb="FF000000"/>
        <rFont val="Arial"/>
        <family val="2"/>
      </rPr>
      <t>' produced by your company or an associated party during the POI.</t>
    </r>
  </si>
  <si>
    <t>Automatically calculated - [1] - [2] + [3]</t>
  </si>
  <si>
    <t>Click on a cell and from the drop-down list on each row, click on the type of customer: 
 -  Retailer (Sales directly to final customers)
  - Distributor (Purchase of goods for resale without major transformation (e.g. wholesalers, Importers, brokers))
 -  End-User (Any customer not reselling the product)
 -  Internal transfer
 -  Other (Specify in Col [7]).</t>
  </si>
  <si>
    <t>Sum of the cost of production or manufacture, and the selling, general and administration costs associated with the sale of those goods.</t>
  </si>
  <si>
    <t>Setting of prices between divisions of a group.</t>
  </si>
  <si>
    <t>ER0081@traderemedies.gov.uk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</si>
</sst>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1" formatCode="_-* #,##0_-;\-* #,##0_-;_-* &quot;-&quot;_-;_-@_-"/>
    <numFmt numFmtId="43" formatCode="_-* #,##0.00_-;\-* #,##0.00_-;_-* &quot;-&quot;??_-;_-@_-"/>
    <numFmt numFmtId="164" formatCode="0.0%"/>
    <numFmt numFmtId="165" formatCode="[$-F800]dddd\,\ mmmm\ dd\,\ yyyy"/>
    <numFmt numFmtId="166" formatCode="&quot;£&quot;#,##0.00"/>
    <numFmt numFmtId="167" formatCode="#,##0.00;\(#,##0.00\);\-"/>
    <numFmt numFmtId="168" formatCode="_-* #,##0.0_-;\-* #,##0.0_-;_-* &quot;-&quot;?_-;_-@_-"/>
  </numFmts>
  <fonts count="96">
    <font>
      <sz val="11"/>
      <color theme="1"/>
      <name val="Aptos Narrow"/>
      <family val="2"/>
      <scheme val="minor"/>
    </font>
    <font>
      <sz val="11"/>
      <color theme="1"/>
      <name val="Arial"/>
      <family val="2"/>
    </font>
    <font>
      <sz val="11"/>
      <color theme="1"/>
      <name val="Arial"/>
      <family val="2"/>
    </font>
    <font>
      <sz val="11"/>
      <color theme="1"/>
      <name val="Arial"/>
      <family val="2"/>
    </font>
    <font>
      <sz val="11"/>
      <color theme="1"/>
      <name val="Aptos Narrow"/>
      <family val="2"/>
      <scheme val="minor"/>
    </font>
    <font>
      <i/>
      <sz val="11"/>
      <color rgb="FF7F7F7F"/>
      <name val="Aptos Narrow"/>
      <family val="2"/>
      <scheme val="minor"/>
    </font>
    <font>
      <b/>
      <sz val="11"/>
      <color theme="1"/>
      <name val="Aptos Narrow"/>
      <family val="2"/>
      <scheme val="minor"/>
    </font>
    <font>
      <u/>
      <sz val="11"/>
      <color theme="10"/>
      <name val="Aptos Narrow"/>
      <family val="2"/>
      <scheme val="minor"/>
    </font>
    <font>
      <sz val="11"/>
      <color rgb="FF000000"/>
      <name val="Arial"/>
      <family val="2"/>
    </font>
    <font>
      <b/>
      <sz val="14"/>
      <color rgb="FFFFFFFF"/>
      <name val="Arial"/>
      <family val="2"/>
    </font>
    <font>
      <sz val="11"/>
      <color rgb="FFFF0000"/>
      <name val="Arial"/>
      <family val="2"/>
    </font>
    <font>
      <b/>
      <sz val="11"/>
      <color rgb="FF000000"/>
      <name val="Arial"/>
      <family val="2"/>
    </font>
    <font>
      <i/>
      <sz val="11"/>
      <color rgb="FFFF0000"/>
      <name val="Arial"/>
      <family val="2"/>
    </font>
    <font>
      <sz val="11"/>
      <color theme="1"/>
      <name val="Arial"/>
      <family val="2"/>
    </font>
    <font>
      <sz val="9.9"/>
      <color rgb="FF000000"/>
      <name val="Arial"/>
      <family val="2"/>
    </font>
    <font>
      <i/>
      <sz val="8"/>
      <color rgb="FFFF0000"/>
      <name val="Arial"/>
      <family val="2"/>
    </font>
    <font>
      <i/>
      <u/>
      <sz val="11"/>
      <color rgb="FFFF0000"/>
      <name val="Arial"/>
      <family val="2"/>
    </font>
    <font>
      <b/>
      <sz val="11"/>
      <color rgb="FFFFFFFF"/>
      <name val="Arial"/>
      <family val="2"/>
    </font>
    <font>
      <sz val="11"/>
      <name val="Arial"/>
      <family val="2"/>
    </font>
    <font>
      <sz val="11"/>
      <color rgb="FF000000"/>
      <name val="Calibri"/>
      <family val="2"/>
    </font>
    <font>
      <b/>
      <sz val="11"/>
      <color rgb="FFFF0000"/>
      <name val="Arial"/>
      <family val="2"/>
    </font>
    <font>
      <b/>
      <u/>
      <sz val="11"/>
      <color rgb="FF0563C1"/>
      <name val="Arial"/>
      <family val="2"/>
    </font>
    <font>
      <sz val="11"/>
      <color rgb="FF000000"/>
      <name val="Wingdings"/>
      <charset val="2"/>
    </font>
    <font>
      <sz val="11"/>
      <color rgb="FF000000"/>
      <name val="Aptos Narrow"/>
      <family val="2"/>
    </font>
    <font>
      <u/>
      <sz val="11"/>
      <color rgb="FF000000"/>
      <name val="Arial"/>
      <family val="2"/>
    </font>
    <font>
      <b/>
      <i/>
      <sz val="11"/>
      <color rgb="FF000000"/>
      <name val="Arial"/>
      <family val="2"/>
    </font>
    <font>
      <b/>
      <sz val="14"/>
      <color rgb="FF000000"/>
      <name val="Arial"/>
      <family val="2"/>
    </font>
    <font>
      <b/>
      <sz val="11"/>
      <color theme="1"/>
      <name val="Arial"/>
      <family val="2"/>
    </font>
    <font>
      <sz val="10"/>
      <color theme="1"/>
      <name val="Arial"/>
      <family val="2"/>
    </font>
    <font>
      <b/>
      <sz val="11"/>
      <name val="Aptos Narrow"/>
      <family val="2"/>
      <scheme val="minor"/>
    </font>
    <font>
      <b/>
      <sz val="10"/>
      <color theme="1"/>
      <name val="Arial"/>
      <family val="2"/>
    </font>
    <font>
      <sz val="11"/>
      <name val="Aptos Narrow"/>
      <family val="2"/>
      <scheme val="minor"/>
    </font>
    <font>
      <sz val="11"/>
      <name val="Aptos Narrow"/>
      <family val="2"/>
    </font>
    <font>
      <strike/>
      <sz val="11"/>
      <name val="Arial"/>
      <family val="2"/>
    </font>
    <font>
      <sz val="9.9"/>
      <name val="Arial"/>
      <family val="2"/>
    </font>
    <font>
      <b/>
      <sz val="11"/>
      <name val="Arial"/>
      <family val="2"/>
    </font>
    <font>
      <sz val="8.8000000000000007"/>
      <color rgb="FF000000"/>
      <name val="Arial"/>
      <family val="2"/>
    </font>
    <font>
      <b/>
      <sz val="12"/>
      <name val="Arial"/>
      <family val="2"/>
    </font>
    <font>
      <b/>
      <sz val="15"/>
      <color theme="3"/>
      <name val="Aptos Narrow"/>
      <family val="2"/>
      <scheme val="minor"/>
    </font>
    <font>
      <b/>
      <sz val="13"/>
      <color theme="3"/>
      <name val="Aptos Narrow"/>
      <family val="2"/>
      <scheme val="minor"/>
    </font>
    <font>
      <b/>
      <sz val="28"/>
      <color theme="3"/>
      <name val="Aptos Narrow"/>
      <family val="2"/>
      <scheme val="minor"/>
    </font>
    <font>
      <sz val="12"/>
      <color theme="1"/>
      <name val="Arial"/>
      <family val="2"/>
    </font>
    <font>
      <b/>
      <sz val="12"/>
      <color theme="1"/>
      <name val="Arial"/>
      <family val="2"/>
    </font>
    <font>
      <sz val="12"/>
      <color rgb="FF000000"/>
      <name val="Arial"/>
      <family val="2"/>
    </font>
    <font>
      <b/>
      <sz val="12"/>
      <color rgb="FF000000"/>
      <name val="Arial"/>
      <family val="2"/>
    </font>
    <font>
      <sz val="11"/>
      <color theme="0"/>
      <name val="Arial"/>
      <family val="2"/>
    </font>
    <font>
      <u/>
      <sz val="12"/>
      <color theme="10"/>
      <name val="Ariel"/>
    </font>
    <font>
      <sz val="12"/>
      <name val="Arial"/>
      <family val="2"/>
    </font>
    <font>
      <b/>
      <i/>
      <sz val="12"/>
      <color theme="1"/>
      <name val="Arial"/>
      <family val="2"/>
    </font>
    <font>
      <sz val="12"/>
      <color rgb="FFFF0000"/>
      <name val="Arial"/>
      <family val="2"/>
    </font>
    <font>
      <b/>
      <sz val="16"/>
      <color theme="1"/>
      <name val="Arial"/>
      <family val="2"/>
    </font>
    <font>
      <sz val="11"/>
      <color rgb="FF0B0C0C"/>
      <name val="Arial"/>
      <family val="2"/>
    </font>
    <font>
      <sz val="12"/>
      <color rgb="FF0B0C0C"/>
      <name val="Arial"/>
      <family val="2"/>
    </font>
    <font>
      <b/>
      <sz val="18"/>
      <color theme="3"/>
      <name val="Aptos Narrow"/>
      <family val="2"/>
      <scheme val="minor"/>
    </font>
    <font>
      <sz val="10"/>
      <name val="Arial"/>
      <family val="2"/>
    </font>
    <font>
      <b/>
      <i/>
      <sz val="11"/>
      <color theme="1"/>
      <name val="Arial"/>
      <family val="2"/>
    </font>
    <font>
      <b/>
      <sz val="11"/>
      <color rgb="FF000000"/>
      <name val="Aptos Narrow"/>
      <family val="2"/>
    </font>
    <font>
      <i/>
      <sz val="11"/>
      <color rgb="FFFF0000"/>
      <name val="Aptos Narrow"/>
      <family val="2"/>
      <scheme val="minor"/>
    </font>
    <font>
      <sz val="9.9"/>
      <color rgb="FF000000"/>
      <name val="Aptos Narrow"/>
      <family val="2"/>
    </font>
    <font>
      <sz val="11"/>
      <color theme="5" tint="-0.249977111117893"/>
      <name val="Arial"/>
      <family val="2"/>
    </font>
    <font>
      <sz val="11"/>
      <color theme="1"/>
      <name val="Aptos Narrow"/>
      <family val="2"/>
    </font>
    <font>
      <sz val="14"/>
      <color theme="1"/>
      <name val="Arial"/>
      <family val="2"/>
    </font>
    <font>
      <i/>
      <sz val="10"/>
      <color theme="0" tint="-0.499984740745262"/>
      <name val="Arial"/>
      <family val="2"/>
    </font>
    <font>
      <b/>
      <sz val="11"/>
      <name val="Arial"/>
      <family val="2"/>
    </font>
    <font>
      <b/>
      <sz val="11"/>
      <color rgb="FFFA7D00"/>
      <name val="Aptos Narrow"/>
      <family val="2"/>
      <scheme val="minor"/>
    </font>
    <font>
      <sz val="11"/>
      <name val="Arial"/>
      <family val="2"/>
    </font>
    <font>
      <sz val="9"/>
      <color rgb="FF747474"/>
      <name val="Arial"/>
      <family val="2"/>
    </font>
    <font>
      <b/>
      <sz val="10"/>
      <color theme="1"/>
      <name val="Arial"/>
      <family val="2"/>
    </font>
    <font>
      <sz val="10"/>
      <color theme="1"/>
      <name val="Arial"/>
      <family val="2"/>
    </font>
    <font>
      <sz val="11"/>
      <color theme="1"/>
      <name val="Arial"/>
      <family val="2"/>
    </font>
    <font>
      <i/>
      <sz val="10"/>
      <color theme="0" tint="-0.499984740745262"/>
      <name val="Arial"/>
      <family val="2"/>
    </font>
    <font>
      <sz val="11"/>
      <color rgb="FF000000"/>
      <name val="Arial"/>
      <family val="2"/>
    </font>
    <font>
      <b/>
      <sz val="11"/>
      <color rgb="FF000000"/>
      <name val="Arial"/>
      <family val="2"/>
    </font>
    <font>
      <sz val="11"/>
      <color rgb="FFFF0000"/>
      <name val="Arial"/>
      <family val="2"/>
    </font>
    <font>
      <b/>
      <u/>
      <sz val="11"/>
      <color theme="1"/>
      <name val="Arial"/>
      <family val="2"/>
    </font>
    <font>
      <b/>
      <sz val="11"/>
      <color rgb="FFFA7D00"/>
      <name val="Arial"/>
      <family val="2"/>
    </font>
    <font>
      <u/>
      <sz val="12"/>
      <color theme="10"/>
      <name val="Arial"/>
      <family val="2"/>
    </font>
    <font>
      <b/>
      <u/>
      <sz val="12"/>
      <name val="Arial"/>
      <family val="2"/>
    </font>
    <font>
      <sz val="14"/>
      <color theme="1"/>
      <name val="Aptos Narrow"/>
      <family val="2"/>
      <scheme val="minor"/>
    </font>
    <font>
      <b/>
      <sz val="16"/>
      <color theme="3"/>
      <name val="Aptos Narrow"/>
      <family val="2"/>
      <scheme val="minor"/>
    </font>
    <font>
      <sz val="11"/>
      <color rgb="FF006100"/>
      <name val="Aptos Narrow"/>
      <family val="2"/>
      <scheme val="minor"/>
    </font>
    <font>
      <b/>
      <sz val="11"/>
      <color theme="0"/>
      <name val="Aptos Narrow"/>
      <family val="2"/>
      <scheme val="minor"/>
    </font>
    <font>
      <i/>
      <sz val="10"/>
      <color rgb="FF7F7F7F"/>
      <name val="Arial"/>
      <family val="2"/>
    </font>
    <font>
      <b/>
      <sz val="11"/>
      <color rgb="FF006100"/>
      <name val="Aptos Narrow"/>
      <family val="2"/>
      <scheme val="minor"/>
    </font>
    <font>
      <b/>
      <u/>
      <sz val="11"/>
      <color theme="10"/>
      <name val="Arial"/>
      <family val="2"/>
    </font>
    <font>
      <b/>
      <sz val="28"/>
      <color rgb="FF0070C0"/>
      <name val="Calibri"/>
      <family val="2"/>
    </font>
    <font>
      <b/>
      <sz val="14"/>
      <color rgb="FF0070C0"/>
      <name val="Arial"/>
      <family val="2"/>
    </font>
    <font>
      <b/>
      <sz val="12"/>
      <color theme="0"/>
      <name val="Arial"/>
    </font>
    <font>
      <sz val="12"/>
      <color theme="1"/>
      <name val="Arial"/>
    </font>
    <font>
      <b/>
      <i/>
      <sz val="12"/>
      <name val="Times New Roman"/>
      <family val="1"/>
    </font>
    <font>
      <b/>
      <i/>
      <sz val="12"/>
      <name val="Arial"/>
      <family val="2"/>
    </font>
    <font>
      <i/>
      <u/>
      <sz val="11"/>
      <color rgb="FFFF0000"/>
      <name val="Arial"/>
    </font>
    <font>
      <u/>
      <sz val="12"/>
      <color rgb="FF000000"/>
      <name val="Arial"/>
      <family val="2"/>
    </font>
    <font>
      <b/>
      <sz val="14"/>
      <name val="Arial"/>
      <family val="2"/>
    </font>
    <font>
      <b/>
      <sz val="28"/>
      <name val="Calibri"/>
      <family val="2"/>
    </font>
    <font>
      <u/>
      <sz val="11"/>
      <color theme="10"/>
      <name val="Arial"/>
      <family val="2"/>
    </font>
  </fonts>
  <fills count="25">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theme="0"/>
        <bgColor indexed="64"/>
      </patternFill>
    </fill>
    <fill>
      <patternFill patternType="solid">
        <fgColor rgb="FFD9D9D9"/>
        <bgColor rgb="FF000000"/>
      </patternFill>
    </fill>
    <fill>
      <patternFill patternType="solid">
        <fgColor theme="0"/>
        <bgColor rgb="FF000000"/>
      </patternFill>
    </fill>
    <fill>
      <patternFill patternType="solid">
        <fgColor rgb="FFF2F2F2"/>
        <bgColor rgb="FF000000"/>
      </patternFill>
    </fill>
    <fill>
      <patternFill patternType="solid">
        <fgColor rgb="FFE7E6E6"/>
        <bgColor rgb="FF000000"/>
      </patternFill>
    </fill>
    <fill>
      <patternFill patternType="solid">
        <fgColor rgb="FFFFFFFF"/>
        <bgColor indexed="64"/>
      </patternFill>
    </fill>
    <fill>
      <patternFill patternType="solid">
        <fgColor rgb="FFFFF2CC"/>
        <bgColor rgb="FF000000"/>
      </patternFill>
    </fill>
    <fill>
      <patternFill patternType="solid">
        <fgColor rgb="FFC00000"/>
        <bgColor indexed="64"/>
      </patternFill>
    </fill>
    <fill>
      <patternFill patternType="solid">
        <fgColor theme="0" tint="-0.14999847407452621"/>
        <bgColor indexed="64"/>
      </patternFill>
    </fill>
    <fill>
      <patternFill patternType="solid">
        <fgColor rgb="FFFDEFA9"/>
        <bgColor indexed="64"/>
      </patternFill>
    </fill>
    <fill>
      <patternFill patternType="solid">
        <fgColor rgb="FFCC0320"/>
        <bgColor rgb="FF000000"/>
      </patternFill>
    </fill>
    <fill>
      <patternFill patternType="solid">
        <fgColor theme="0" tint="-0.14999847407452621"/>
        <bgColor rgb="FF000000"/>
      </patternFill>
    </fill>
    <fill>
      <patternFill patternType="solid">
        <fgColor theme="0" tint="-4.9989318521683403E-2"/>
        <bgColor rgb="FF000000"/>
      </patternFill>
    </fill>
    <fill>
      <patternFill patternType="solid">
        <fgColor rgb="FFFFFFCC"/>
      </patternFill>
    </fill>
    <fill>
      <patternFill patternType="solid">
        <fgColor rgb="FF24135F"/>
        <bgColor indexed="64"/>
      </patternFill>
    </fill>
    <fill>
      <patternFill patternType="solid">
        <fgColor rgb="FFFFF2CC"/>
        <bgColor indexed="64"/>
      </patternFill>
    </fill>
    <fill>
      <patternFill patternType="solid">
        <fgColor rgb="FFF2F2F2"/>
      </patternFill>
    </fill>
    <fill>
      <patternFill patternType="solid">
        <fgColor rgb="FFFF0000"/>
        <bgColor indexed="64"/>
      </patternFill>
    </fill>
    <fill>
      <patternFill patternType="solid">
        <fgColor rgb="FFC6EFCE"/>
      </patternFill>
    </fill>
    <fill>
      <patternFill patternType="solid">
        <fgColor rgb="FF92D050"/>
        <bgColor indexed="64"/>
      </patternFill>
    </fill>
    <fill>
      <patternFill patternType="solid">
        <fgColor rgb="FFFFFF00"/>
        <bgColor indexed="64"/>
      </patternFill>
    </fill>
  </fills>
  <borders count="5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000000"/>
      </left>
      <right/>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theme="1"/>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theme="1"/>
      </bottom>
      <diagonal/>
    </border>
    <border>
      <left style="medium">
        <color theme="1"/>
      </left>
      <right/>
      <top style="thin">
        <color indexed="64"/>
      </top>
      <bottom/>
      <diagonal/>
    </border>
    <border>
      <left style="medium">
        <color theme="1"/>
      </left>
      <right/>
      <top/>
      <bottom style="thin">
        <color indexed="64"/>
      </bottom>
      <diagonal/>
    </border>
    <border>
      <left style="thin">
        <color rgb="FF000000"/>
      </left>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diagonal/>
    </border>
  </borders>
  <cellStyleXfs count="12">
    <xf numFmtId="0" fontId="0" fillId="0" borderId="0"/>
    <xf numFmtId="41"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38" fillId="0" borderId="25" applyNumberFormat="0" applyFill="0" applyAlignment="0" applyProtection="0"/>
    <xf numFmtId="0" fontId="39" fillId="0" borderId="26" applyNumberFormat="0" applyFill="0" applyAlignment="0" applyProtection="0"/>
    <xf numFmtId="0" fontId="4" fillId="17" borderId="27" applyNumberFormat="0" applyFont="0" applyAlignment="0" applyProtection="0"/>
    <xf numFmtId="0" fontId="54" fillId="0" borderId="0"/>
    <xf numFmtId="43" fontId="4" fillId="0" borderId="0" applyFont="0" applyFill="0" applyBorder="0" applyAlignment="0" applyProtection="0"/>
    <xf numFmtId="0" fontId="64" fillId="20" borderId="35" applyNumberFormat="0" applyAlignment="0" applyProtection="0"/>
    <xf numFmtId="0" fontId="80" fillId="22" borderId="0" applyNumberFormat="0" applyBorder="0" applyAlignment="0" applyProtection="0"/>
  </cellStyleXfs>
  <cellXfs count="740">
    <xf numFmtId="0" fontId="0" fillId="0" borderId="0" xfId="0"/>
    <xf numFmtId="0" fontId="8" fillId="2" borderId="0" xfId="0" applyFont="1" applyFill="1"/>
    <xf numFmtId="0" fontId="0" fillId="4" borderId="0" xfId="0" applyFill="1"/>
    <xf numFmtId="0" fontId="8" fillId="0" borderId="0" xfId="0" applyFont="1"/>
    <xf numFmtId="0" fontId="10" fillId="2" borderId="0" xfId="0" applyFont="1" applyFill="1"/>
    <xf numFmtId="0" fontId="8" fillId="2" borderId="0" xfId="0" applyFont="1" applyFill="1" applyAlignment="1">
      <alignment horizontal="left"/>
    </xf>
    <xf numFmtId="0" fontId="8" fillId="4" borderId="0" xfId="0" applyFont="1" applyFill="1" applyAlignment="1">
      <alignment horizontal="center" wrapText="1"/>
    </xf>
    <xf numFmtId="0" fontId="8" fillId="6" borderId="0" xfId="0" applyFont="1" applyFill="1"/>
    <xf numFmtId="0" fontId="8" fillId="2" borderId="0" xfId="0" applyFont="1" applyFill="1" applyAlignment="1">
      <alignment vertical="center"/>
    </xf>
    <xf numFmtId="0" fontId="8" fillId="6" borderId="0" xfId="0" applyFont="1" applyFill="1" applyAlignment="1">
      <alignment vertical="center"/>
    </xf>
    <xf numFmtId="0" fontId="15" fillId="2" borderId="0" xfId="0" applyFont="1" applyFill="1" applyAlignment="1">
      <alignment wrapText="1"/>
    </xf>
    <xf numFmtId="0" fontId="15" fillId="2" borderId="0" xfId="0" applyFont="1" applyFill="1" applyAlignment="1">
      <alignment vertical="center" wrapText="1"/>
    </xf>
    <xf numFmtId="0" fontId="8" fillId="0" borderId="4" xfId="0" applyFont="1" applyBorder="1" applyAlignment="1">
      <alignment wrapText="1"/>
    </xf>
    <xf numFmtId="0" fontId="21" fillId="2" borderId="0" xfId="0" applyFont="1" applyFill="1" applyAlignment="1">
      <alignment horizontal="left" vertical="center"/>
    </xf>
    <xf numFmtId="0" fontId="8" fillId="0" borderId="0" xfId="0" applyFont="1" applyAlignment="1">
      <alignment horizontal="left"/>
    </xf>
    <xf numFmtId="0" fontId="22" fillId="2" borderId="0" xfId="0" applyFont="1" applyFill="1" applyAlignment="1">
      <alignment horizontal="left"/>
    </xf>
    <xf numFmtId="0" fontId="8" fillId="2" borderId="0" xfId="0" applyFont="1" applyFill="1" applyAlignment="1">
      <alignment horizontal="center" vertical="center"/>
    </xf>
    <xf numFmtId="41" fontId="8" fillId="2" borderId="0" xfId="1" applyFont="1" applyFill="1" applyAlignment="1">
      <alignment horizontal="left"/>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41" fontId="29" fillId="0" borderId="0" xfId="1" applyFont="1" applyAlignment="1">
      <alignment horizontal="center" vertical="center" wrapText="1"/>
    </xf>
    <xf numFmtId="0" fontId="0" fillId="0" borderId="0" xfId="0" applyAlignment="1">
      <alignment vertical="top" wrapText="1"/>
    </xf>
    <xf numFmtId="41" fontId="0" fillId="0" borderId="0" xfId="1" applyFont="1" applyAlignment="1">
      <alignment vertical="top" wrapText="1"/>
    </xf>
    <xf numFmtId="41" fontId="0" fillId="0" borderId="0" xfId="1" applyFont="1"/>
    <xf numFmtId="0" fontId="13" fillId="0" borderId="0" xfId="0" applyFont="1"/>
    <xf numFmtId="0" fontId="0" fillId="0" borderId="0" xfId="0" applyAlignment="1">
      <alignment wrapText="1"/>
    </xf>
    <xf numFmtId="0" fontId="27" fillId="0" borderId="4" xfId="0" applyFont="1" applyBorder="1"/>
    <xf numFmtId="0" fontId="8" fillId="2" borderId="0" xfId="0" applyFont="1" applyFill="1" applyAlignment="1">
      <alignment vertical="center" wrapText="1"/>
    </xf>
    <xf numFmtId="0" fontId="12" fillId="2" borderId="0" xfId="0" applyFont="1" applyFill="1" applyAlignment="1">
      <alignment horizontal="left" vertical="center" wrapText="1"/>
    </xf>
    <xf numFmtId="0" fontId="17" fillId="11" borderId="0" xfId="0" applyFont="1" applyFill="1" applyAlignment="1">
      <alignment horizontal="left" vertical="center" wrapText="1"/>
    </xf>
    <xf numFmtId="0" fontId="13" fillId="9" borderId="0" xfId="0" applyFont="1" applyFill="1"/>
    <xf numFmtId="0" fontId="8" fillId="6" borderId="8" xfId="0" applyFont="1" applyFill="1" applyBorder="1" applyAlignment="1">
      <alignment vertical="center"/>
    </xf>
    <xf numFmtId="0" fontId="0" fillId="4" borderId="9" xfId="0" applyFill="1" applyBorder="1" applyAlignment="1">
      <alignment wrapText="1"/>
    </xf>
    <xf numFmtId="0" fontId="0" fillId="4" borderId="1" xfId="0" applyFill="1" applyBorder="1" applyAlignment="1">
      <alignment wrapText="1"/>
    </xf>
    <xf numFmtId="0" fontId="25" fillId="2" borderId="0" xfId="0" applyFont="1" applyFill="1" applyAlignment="1">
      <alignment vertical="center"/>
    </xf>
    <xf numFmtId="0" fontId="8" fillId="0" borderId="0" xfId="0" applyFont="1" applyAlignment="1">
      <alignment wrapText="1"/>
    </xf>
    <xf numFmtId="0" fontId="18" fillId="4" borderId="0" xfId="0" applyFont="1" applyFill="1"/>
    <xf numFmtId="0" fontId="13" fillId="4" borderId="0" xfId="0" applyFont="1" applyFill="1"/>
    <xf numFmtId="0" fontId="10" fillId="4" borderId="0" xfId="0" applyFont="1" applyFill="1"/>
    <xf numFmtId="0" fontId="26" fillId="4" borderId="0" xfId="0" applyFont="1" applyFill="1" applyAlignment="1">
      <alignment horizontal="center" vertical="center" wrapText="1"/>
    </xf>
    <xf numFmtId="0" fontId="18" fillId="0" borderId="0" xfId="0" applyFont="1"/>
    <xf numFmtId="0" fontId="11" fillId="15" borderId="21" xfId="0" applyFont="1" applyFill="1" applyBorder="1" applyAlignment="1">
      <alignment vertical="center"/>
    </xf>
    <xf numFmtId="0" fontId="12" fillId="4" borderId="0" xfId="0" applyFont="1" applyFill="1"/>
    <xf numFmtId="0" fontId="11" fillId="15" borderId="22" xfId="0" applyFont="1" applyFill="1" applyBorder="1" applyAlignment="1">
      <alignment vertical="center"/>
    </xf>
    <xf numFmtId="0" fontId="8" fillId="0" borderId="0" xfId="0" applyFont="1" applyAlignment="1">
      <alignment vertical="center"/>
    </xf>
    <xf numFmtId="0" fontId="8" fillId="4" borderId="0" xfId="0" applyFont="1" applyFill="1" applyAlignment="1">
      <alignment horizontal="left" vertical="center"/>
    </xf>
    <xf numFmtId="0" fontId="17" fillId="11" borderId="13" xfId="0" applyFont="1" applyFill="1" applyBorder="1" applyAlignment="1">
      <alignment horizontal="left" vertical="center" wrapText="1"/>
    </xf>
    <xf numFmtId="0" fontId="0" fillId="4" borderId="0" xfId="0" applyFill="1" applyAlignment="1">
      <alignment horizontal="left" vertical="center" wrapText="1"/>
    </xf>
    <xf numFmtId="0" fontId="18" fillId="0" borderId="4" xfId="0" applyFont="1" applyBorder="1" applyAlignment="1">
      <alignment vertical="top"/>
    </xf>
    <xf numFmtId="0" fontId="27" fillId="4" borderId="0" xfId="0" applyFont="1" applyFill="1" applyAlignment="1">
      <alignment horizontal="center"/>
    </xf>
    <xf numFmtId="0" fontId="0" fillId="4" borderId="0" xfId="0" applyFill="1" applyAlignment="1">
      <alignment vertical="top"/>
    </xf>
    <xf numFmtId="0" fontId="0" fillId="4" borderId="0" xfId="0" applyFill="1" applyAlignment="1">
      <alignment vertical="top" wrapText="1"/>
    </xf>
    <xf numFmtId="0" fontId="20" fillId="9" borderId="0" xfId="0" applyFont="1" applyFill="1"/>
    <xf numFmtId="0" fontId="5" fillId="9" borderId="0" xfId="3" applyFill="1"/>
    <xf numFmtId="0" fontId="12" fillId="4" borderId="0" xfId="0" applyFont="1" applyFill="1" applyAlignment="1">
      <alignment horizontal="left" vertical="center" wrapText="1"/>
    </xf>
    <xf numFmtId="0" fontId="17" fillId="4" borderId="0" xfId="0" applyFont="1" applyFill="1" applyAlignment="1">
      <alignment horizontal="left" vertical="center" wrapText="1"/>
    </xf>
    <xf numFmtId="0" fontId="9" fillId="4" borderId="0" xfId="0" applyFont="1" applyFill="1" applyAlignment="1">
      <alignment horizontal="left" vertical="center" wrapText="1"/>
    </xf>
    <xf numFmtId="0" fontId="0" fillId="0" borderId="12" xfId="0" applyBorder="1" applyAlignment="1">
      <alignment vertical="top" wrapText="1"/>
    </xf>
    <xf numFmtId="0" fontId="0" fillId="0" borderId="0" xfId="0" applyAlignment="1">
      <alignment vertical="top"/>
    </xf>
    <xf numFmtId="0" fontId="0" fillId="0" borderId="12" xfId="0" applyBorder="1" applyAlignment="1">
      <alignment vertical="top"/>
    </xf>
    <xf numFmtId="0" fontId="8" fillId="4" borderId="0" xfId="0" applyFont="1" applyFill="1" applyAlignment="1">
      <alignment vertical="top" wrapText="1"/>
    </xf>
    <xf numFmtId="0" fontId="27" fillId="0" borderId="0" xfId="0" applyFont="1" applyAlignment="1">
      <alignment horizontal="center"/>
    </xf>
    <xf numFmtId="0" fontId="6" fillId="0" borderId="0" xfId="0" applyFont="1" applyAlignment="1">
      <alignment vertical="center"/>
    </xf>
    <xf numFmtId="0" fontId="6" fillId="0" borderId="0" xfId="0" applyFont="1"/>
    <xf numFmtId="0" fontId="35" fillId="4" borderId="28" xfId="0" applyFont="1" applyFill="1" applyBorder="1" applyAlignment="1">
      <alignment horizontal="center" vertical="center" wrapText="1"/>
    </xf>
    <xf numFmtId="0" fontId="45" fillId="0" borderId="0" xfId="0" applyFont="1" applyAlignment="1">
      <alignment wrapText="1"/>
    </xf>
    <xf numFmtId="0" fontId="41" fillId="0" borderId="32" xfId="0" applyFont="1" applyBorder="1" applyAlignment="1">
      <alignment horizontal="center" vertical="center" wrapText="1"/>
    </xf>
    <xf numFmtId="0" fontId="41" fillId="0" borderId="33" xfId="0" applyFont="1" applyBorder="1" applyAlignment="1">
      <alignment horizontal="center" vertical="center" wrapText="1"/>
    </xf>
    <xf numFmtId="0" fontId="35" fillId="2" borderId="0" xfId="0" applyFont="1" applyFill="1"/>
    <xf numFmtId="0" fontId="0" fillId="0" borderId="0" xfId="0" applyAlignment="1">
      <alignment horizontal="left" vertical="top" wrapText="1"/>
    </xf>
    <xf numFmtId="0" fontId="10" fillId="0" borderId="0" xfId="0" applyFont="1" applyAlignment="1">
      <alignment wrapText="1"/>
    </xf>
    <xf numFmtId="0" fontId="28" fillId="0" borderId="0" xfId="0" applyFont="1" applyAlignment="1">
      <alignment horizontal="center" vertical="center" wrapText="1"/>
    </xf>
    <xf numFmtId="0" fontId="20" fillId="9" borderId="0" xfId="0" applyFont="1" applyFill="1" applyAlignment="1">
      <alignment vertical="center"/>
    </xf>
    <xf numFmtId="0" fontId="28" fillId="9" borderId="0" xfId="0" applyFont="1" applyFill="1" applyAlignment="1">
      <alignment horizontal="center" vertical="top"/>
    </xf>
    <xf numFmtId="0" fontId="28" fillId="0" borderId="0" xfId="0" applyFont="1" applyAlignment="1">
      <alignment horizontal="center" vertical="top"/>
    </xf>
    <xf numFmtId="0" fontId="28" fillId="0" borderId="0" xfId="0" applyFont="1" applyAlignment="1">
      <alignment horizontal="center" vertical="top" wrapText="1"/>
    </xf>
    <xf numFmtId="0" fontId="27" fillId="9" borderId="0" xfId="0" applyFont="1" applyFill="1" applyAlignment="1">
      <alignment horizontal="center" vertical="center"/>
    </xf>
    <xf numFmtId="0" fontId="18" fillId="9" borderId="0" xfId="0" applyFont="1" applyFill="1" applyAlignment="1">
      <alignment horizontal="left" vertical="top" wrapText="1"/>
    </xf>
    <xf numFmtId="0" fontId="9" fillId="11" borderId="4" xfId="0" applyFont="1" applyFill="1" applyBorder="1" applyAlignment="1">
      <alignment vertical="center"/>
    </xf>
    <xf numFmtId="0" fontId="17" fillId="11" borderId="14" xfId="0" applyFont="1" applyFill="1" applyBorder="1" applyAlignment="1">
      <alignment horizontal="left" vertical="center" wrapText="1"/>
    </xf>
    <xf numFmtId="0" fontId="0" fillId="0" borderId="0" xfId="0" applyAlignment="1">
      <alignment horizontal="left" vertical="center" wrapText="1"/>
    </xf>
    <xf numFmtId="0" fontId="0" fillId="4" borderId="0" xfId="0" applyFill="1" applyAlignment="1">
      <alignment horizontal="left" vertical="center"/>
    </xf>
    <xf numFmtId="0" fontId="17" fillId="11" borderId="4" xfId="0" applyFont="1" applyFill="1" applyBorder="1" applyAlignment="1">
      <alignment horizontal="left" vertical="center" wrapText="1"/>
    </xf>
    <xf numFmtId="0" fontId="8" fillId="6" borderId="6" xfId="0" applyFont="1" applyFill="1" applyBorder="1"/>
    <xf numFmtId="0" fontId="8" fillId="6" borderId="7" xfId="0" applyFont="1" applyFill="1" applyBorder="1"/>
    <xf numFmtId="0" fontId="8" fillId="6" borderId="9" xfId="0" applyFont="1" applyFill="1" applyBorder="1"/>
    <xf numFmtId="0" fontId="8" fillId="6" borderId="1" xfId="0" applyFont="1" applyFill="1" applyBorder="1"/>
    <xf numFmtId="0" fontId="8" fillId="6" borderId="5" xfId="0" applyFont="1" applyFill="1" applyBorder="1"/>
    <xf numFmtId="0" fontId="8" fillId="6" borderId="8" xfId="0" applyFont="1" applyFill="1" applyBorder="1"/>
    <xf numFmtId="0" fontId="11" fillId="6" borderId="0" xfId="0" applyFont="1" applyFill="1" applyAlignment="1">
      <alignment horizontal="left" vertical="center"/>
    </xf>
    <xf numFmtId="0" fontId="3" fillId="9" borderId="0" xfId="0" applyFont="1" applyFill="1" applyAlignment="1">
      <alignment horizontal="left"/>
    </xf>
    <xf numFmtId="0" fontId="3" fillId="0" borderId="0" xfId="0" applyFont="1" applyAlignment="1">
      <alignment horizontal="left"/>
    </xf>
    <xf numFmtId="0" fontId="27" fillId="12" borderId="4" xfId="0" applyFont="1" applyFill="1" applyBorder="1" applyAlignment="1">
      <alignment horizontal="left" vertical="center"/>
    </xf>
    <xf numFmtId="0" fontId="55" fillId="9" borderId="0" xfId="0" applyFont="1" applyFill="1" applyAlignment="1">
      <alignment horizontal="left"/>
    </xf>
    <xf numFmtId="0" fontId="8" fillId="6" borderId="0" xfId="0" applyFont="1" applyFill="1" applyAlignment="1">
      <alignment horizontal="center"/>
    </xf>
    <xf numFmtId="0" fontId="8" fillId="6" borderId="0" xfId="0" applyFont="1" applyFill="1" applyAlignment="1">
      <alignment horizontal="left"/>
    </xf>
    <xf numFmtId="0" fontId="8" fillId="6" borderId="0" xfId="0" applyFont="1" applyFill="1" applyAlignment="1">
      <alignment vertical="top" wrapText="1"/>
    </xf>
    <xf numFmtId="0" fontId="27" fillId="4" borderId="0" xfId="0" applyFont="1" applyFill="1"/>
    <xf numFmtId="0" fontId="3" fillId="0" borderId="0" xfId="0" applyFont="1"/>
    <xf numFmtId="0" fontId="3" fillId="4" borderId="0" xfId="0" applyFont="1" applyFill="1"/>
    <xf numFmtId="0" fontId="10" fillId="9" borderId="0" xfId="0" applyFont="1" applyFill="1" applyAlignment="1">
      <alignment horizontal="left"/>
    </xf>
    <xf numFmtId="0" fontId="27" fillId="9" borderId="0" xfId="0" applyFont="1" applyFill="1" applyAlignment="1">
      <alignment horizontal="center"/>
    </xf>
    <xf numFmtId="0" fontId="0" fillId="4" borderId="0" xfId="0" applyFill="1" applyAlignment="1">
      <alignment horizontal="center" vertical="center"/>
    </xf>
    <xf numFmtId="0" fontId="8" fillId="4" borderId="11" xfId="0" applyFont="1" applyFill="1" applyBorder="1" applyAlignment="1">
      <alignment horizontal="left"/>
    </xf>
    <xf numFmtId="0" fontId="20" fillId="0" borderId="0" xfId="0" applyFont="1"/>
    <xf numFmtId="0" fontId="35" fillId="12" borderId="4" xfId="0" applyFont="1" applyFill="1" applyBorder="1" applyAlignment="1">
      <alignment horizontal="center" vertical="center"/>
    </xf>
    <xf numFmtId="0" fontId="57" fillId="0" borderId="0" xfId="0" applyFont="1"/>
    <xf numFmtId="0" fontId="3" fillId="4" borderId="4" xfId="0" applyFont="1" applyFill="1" applyBorder="1"/>
    <xf numFmtId="0" fontId="27" fillId="0" borderId="0" xfId="0" applyFont="1" applyAlignment="1">
      <alignment horizontal="center" vertical="center"/>
    </xf>
    <xf numFmtId="0" fontId="28" fillId="0" borderId="0" xfId="8" applyFont="1"/>
    <xf numFmtId="0" fontId="10" fillId="4" borderId="0" xfId="0" applyFont="1" applyFill="1" applyAlignment="1">
      <alignment horizontal="center"/>
    </xf>
    <xf numFmtId="2" fontId="10" fillId="4" borderId="0" xfId="9" applyNumberFormat="1" applyFont="1" applyFill="1" applyBorder="1" applyAlignment="1">
      <alignment horizontal="center"/>
    </xf>
    <xf numFmtId="0" fontId="17" fillId="11" borderId="10" xfId="0" applyFont="1" applyFill="1" applyBorder="1" applyAlignment="1">
      <alignment horizontal="left" vertical="center" wrapText="1"/>
    </xf>
    <xf numFmtId="0" fontId="8" fillId="6" borderId="11" xfId="0" applyFont="1" applyFill="1" applyBorder="1" applyAlignment="1">
      <alignment horizontal="left"/>
    </xf>
    <xf numFmtId="0" fontId="8" fillId="6" borderId="8" xfId="0" applyFont="1" applyFill="1" applyBorder="1" applyAlignment="1">
      <alignment horizontal="left"/>
    </xf>
    <xf numFmtId="0" fontId="8" fillId="6" borderId="9" xfId="0" applyFont="1" applyFill="1" applyBorder="1" applyAlignment="1">
      <alignment horizontal="left"/>
    </xf>
    <xf numFmtId="0" fontId="20" fillId="9" borderId="0" xfId="0" applyFont="1" applyFill="1" applyAlignment="1">
      <alignment horizontal="left"/>
    </xf>
    <xf numFmtId="0" fontId="18" fillId="0" borderId="4" xfId="0" applyFont="1" applyBorder="1" applyAlignment="1">
      <alignment horizontal="center"/>
    </xf>
    <xf numFmtId="4" fontId="18" fillId="4" borderId="4" xfId="9" applyNumberFormat="1" applyFont="1" applyFill="1" applyBorder="1" applyAlignment="1">
      <alignment horizontal="center" vertical="center"/>
    </xf>
    <xf numFmtId="0" fontId="0" fillId="4" borderId="0" xfId="0" applyFill="1" applyAlignment="1">
      <alignment wrapText="1"/>
    </xf>
    <xf numFmtId="41" fontId="12" fillId="0" borderId="0" xfId="1" applyFont="1" applyBorder="1" applyAlignment="1">
      <alignment horizontal="left" vertical="center"/>
    </xf>
    <xf numFmtId="0" fontId="11" fillId="5" borderId="4" xfId="0" applyFont="1" applyFill="1" applyBorder="1" applyAlignment="1">
      <alignment vertical="center"/>
    </xf>
    <xf numFmtId="0" fontId="11" fillId="15" borderId="34" xfId="0" applyFont="1" applyFill="1" applyBorder="1" applyAlignment="1">
      <alignment horizontal="center" vertical="center" wrapText="1"/>
    </xf>
    <xf numFmtId="0" fontId="11" fillId="15" borderId="10" xfId="0" applyFont="1" applyFill="1" applyBorder="1" applyAlignment="1">
      <alignment horizontal="center" vertical="center" wrapText="1"/>
    </xf>
    <xf numFmtId="0" fontId="11" fillId="15" borderId="24" xfId="0" applyFont="1" applyFill="1" applyBorder="1" applyAlignment="1">
      <alignment horizontal="center" vertical="center" wrapText="1"/>
    </xf>
    <xf numFmtId="0" fontId="27" fillId="12" borderId="4" xfId="0" applyFont="1" applyFill="1" applyBorder="1" applyAlignment="1">
      <alignment vertical="center" wrapText="1"/>
    </xf>
    <xf numFmtId="0" fontId="0" fillId="4" borderId="4" xfId="0" applyFill="1" applyBorder="1" applyAlignment="1">
      <alignment vertical="top" wrapText="1"/>
    </xf>
    <xf numFmtId="0" fontId="28" fillId="0" borderId="4" xfId="0" applyFont="1" applyBorder="1" applyAlignment="1">
      <alignment horizontal="center" vertical="center"/>
    </xf>
    <xf numFmtId="0" fontId="8" fillId="6" borderId="12" xfId="0" applyFont="1" applyFill="1" applyBorder="1" applyAlignment="1">
      <alignment horizontal="left"/>
    </xf>
    <xf numFmtId="0" fontId="8" fillId="6" borderId="1" xfId="0" applyFont="1" applyFill="1" applyBorder="1" applyAlignment="1">
      <alignment horizontal="left"/>
    </xf>
    <xf numFmtId="3" fontId="18" fillId="4" borderId="4" xfId="9" applyNumberFormat="1" applyFont="1" applyFill="1" applyBorder="1" applyAlignment="1">
      <alignment horizontal="center" vertical="center"/>
    </xf>
    <xf numFmtId="0" fontId="8" fillId="9" borderId="0" xfId="0" applyFont="1" applyFill="1"/>
    <xf numFmtId="0" fontId="8" fillId="9" borderId="0" xfId="0" applyFont="1" applyFill="1" applyAlignment="1">
      <alignment horizontal="center" vertical="center"/>
    </xf>
    <xf numFmtId="0" fontId="2" fillId="0" borderId="0" xfId="0" applyFont="1"/>
    <xf numFmtId="0" fontId="2" fillId="0" borderId="0" xfId="0" applyFont="1" applyAlignment="1">
      <alignment vertical="top"/>
    </xf>
    <xf numFmtId="0" fontId="18" fillId="0" borderId="4" xfId="0" applyFont="1" applyBorder="1" applyAlignment="1">
      <alignment vertical="top" wrapText="1"/>
    </xf>
    <xf numFmtId="0" fontId="8" fillId="9" borderId="9" xfId="0" applyFont="1" applyFill="1" applyBorder="1"/>
    <xf numFmtId="0" fontId="8" fillId="9" borderId="8" xfId="0" applyFont="1" applyFill="1" applyBorder="1"/>
    <xf numFmtId="0" fontId="8" fillId="9" borderId="11" xfId="0" applyFont="1" applyFill="1" applyBorder="1"/>
    <xf numFmtId="0" fontId="8" fillId="9" borderId="6" xfId="0" applyFont="1" applyFill="1" applyBorder="1"/>
    <xf numFmtId="0" fontId="8" fillId="9" borderId="5" xfId="0" applyFont="1" applyFill="1" applyBorder="1"/>
    <xf numFmtId="0" fontId="8" fillId="9" borderId="7" xfId="0" applyFont="1" applyFill="1" applyBorder="1"/>
    <xf numFmtId="0" fontId="8" fillId="9" borderId="12" xfId="0" applyFont="1" applyFill="1" applyBorder="1"/>
    <xf numFmtId="0" fontId="8" fillId="9" borderId="1" xfId="0" applyFont="1" applyFill="1" applyBorder="1"/>
    <xf numFmtId="0" fontId="11" fillId="0" borderId="0" xfId="0" applyFont="1" applyAlignment="1">
      <alignment horizontal="left" vertical="center"/>
    </xf>
    <xf numFmtId="0" fontId="2" fillId="0" borderId="0" xfId="0" applyFont="1" applyAlignment="1">
      <alignment vertical="center" wrapText="1"/>
    </xf>
    <xf numFmtId="0" fontId="18" fillId="0" borderId="4" xfId="0" applyFont="1" applyBorder="1" applyAlignment="1">
      <alignment horizontal="left" vertical="center"/>
    </xf>
    <xf numFmtId="0" fontId="0" fillId="4" borderId="12" xfId="0" applyFill="1" applyBorder="1" applyAlignment="1">
      <alignment wrapText="1"/>
    </xf>
    <xf numFmtId="0" fontId="8" fillId="9" borderId="0" xfId="0" applyFont="1" applyFill="1" applyAlignment="1">
      <alignment horizontal="left" vertical="top" wrapText="1"/>
    </xf>
    <xf numFmtId="0" fontId="8" fillId="4" borderId="0" xfId="0" applyFont="1" applyFill="1" applyAlignment="1">
      <alignment horizontal="left" vertical="top" wrapText="1"/>
    </xf>
    <xf numFmtId="0" fontId="2" fillId="4" borderId="0" xfId="0" applyFont="1" applyFill="1" applyAlignment="1">
      <alignment horizontal="left"/>
    </xf>
    <xf numFmtId="0" fontId="2" fillId="0" borderId="0" xfId="0" applyFont="1" applyAlignment="1">
      <alignment horizontal="left"/>
    </xf>
    <xf numFmtId="0" fontId="8" fillId="0" borderId="4" xfId="0" applyFont="1" applyBorder="1" applyAlignment="1">
      <alignment vertical="top" wrapText="1"/>
    </xf>
    <xf numFmtId="0" fontId="2" fillId="4" borderId="0" xfId="0" applyFont="1" applyFill="1"/>
    <xf numFmtId="0" fontId="2" fillId="9" borderId="11" xfId="0" applyFont="1" applyFill="1" applyBorder="1"/>
    <xf numFmtId="0" fontId="8" fillId="9" borderId="0" xfId="0" applyFont="1" applyFill="1" applyAlignment="1">
      <alignment horizontal="center" vertical="top"/>
    </xf>
    <xf numFmtId="0" fontId="8" fillId="9" borderId="0" xfId="0" applyFont="1" applyFill="1" applyAlignment="1">
      <alignment vertical="top"/>
    </xf>
    <xf numFmtId="41" fontId="28" fillId="0" borderId="4" xfId="1" applyFont="1" applyFill="1" applyBorder="1" applyAlignment="1">
      <alignment horizontal="center" vertical="center"/>
    </xf>
    <xf numFmtId="0" fontId="28" fillId="0" borderId="4" xfId="0" applyFont="1" applyBorder="1"/>
    <xf numFmtId="41" fontId="28" fillId="0" borderId="4" xfId="1" applyFont="1" applyBorder="1" applyAlignment="1">
      <alignment horizontal="center" vertical="center"/>
    </xf>
    <xf numFmtId="0" fontId="62" fillId="0" borderId="4" xfId="0" applyFont="1" applyBorder="1" applyAlignment="1">
      <alignment horizontal="center"/>
    </xf>
    <xf numFmtId="41" fontId="2" fillId="0" borderId="4" xfId="1" applyFont="1" applyBorder="1" applyAlignment="1">
      <alignment horizontal="center" vertical="center"/>
    </xf>
    <xf numFmtId="0" fontId="2" fillId="0" borderId="4" xfId="0" applyFont="1" applyBorder="1"/>
    <xf numFmtId="164" fontId="2" fillId="13" borderId="4" xfId="2" applyNumberFormat="1" applyFont="1" applyFill="1" applyBorder="1" applyAlignment="1">
      <alignment horizontal="center" vertical="center"/>
    </xf>
    <xf numFmtId="0" fontId="2" fillId="9" borderId="0" xfId="0" applyFont="1" applyFill="1" applyAlignment="1">
      <alignment horizontal="left" vertical="center"/>
    </xf>
    <xf numFmtId="0" fontId="2" fillId="9" borderId="0" xfId="0" applyFont="1" applyFill="1" applyAlignment="1">
      <alignment vertical="center"/>
    </xf>
    <xf numFmtId="0" fontId="2" fillId="2" borderId="0" xfId="0" applyFont="1" applyFill="1"/>
    <xf numFmtId="0" fontId="8" fillId="4" borderId="0" xfId="0" applyFont="1" applyFill="1" applyAlignment="1">
      <alignment horizontal="left"/>
    </xf>
    <xf numFmtId="0" fontId="18" fillId="0" borderId="4" xfId="0" applyFont="1" applyBorder="1" applyAlignment="1">
      <alignment horizontal="center" vertical="top"/>
    </xf>
    <xf numFmtId="0" fontId="2" fillId="9" borderId="0" xfId="0" applyFont="1" applyFill="1" applyAlignment="1">
      <alignment horizontal="left"/>
    </xf>
    <xf numFmtId="0" fontId="2" fillId="9" borderId="12" xfId="0" applyFont="1" applyFill="1" applyBorder="1" applyAlignment="1">
      <alignment horizontal="left"/>
    </xf>
    <xf numFmtId="0" fontId="2" fillId="9" borderId="0" xfId="0" applyFont="1" applyFill="1" applyAlignment="1">
      <alignment horizontal="left" vertical="top" wrapText="1"/>
    </xf>
    <xf numFmtId="0" fontId="8" fillId="2" borderId="0" xfId="0" applyFont="1" applyFill="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 fillId="4" borderId="4" xfId="0" applyFont="1" applyFill="1" applyBorder="1" applyAlignment="1">
      <alignment horizontal="center" vertical="center" wrapText="1"/>
    </xf>
    <xf numFmtId="41" fontId="35" fillId="0" borderId="4" xfId="1" applyFont="1" applyBorder="1" applyAlignment="1">
      <alignment horizontal="center" vertical="center" wrapText="1"/>
    </xf>
    <xf numFmtId="0" fontId="35" fillId="0" borderId="4" xfId="0" applyFont="1" applyBorder="1" applyAlignment="1">
      <alignment horizontal="center" vertical="center" wrapText="1"/>
    </xf>
    <xf numFmtId="0" fontId="2" fillId="9" borderId="0" xfId="0" applyFont="1" applyFill="1" applyAlignment="1">
      <alignment horizontal="center" vertical="top"/>
    </xf>
    <xf numFmtId="0" fontId="2" fillId="0" borderId="0" xfId="0" applyFont="1" applyAlignment="1">
      <alignment horizontal="center" vertical="top"/>
    </xf>
    <xf numFmtId="0" fontId="2" fillId="4" borderId="0" xfId="0" applyFont="1" applyFill="1" applyAlignment="1">
      <alignment horizontal="left" vertical="center"/>
    </xf>
    <xf numFmtId="0" fontId="2" fillId="9" borderId="0" xfId="0" applyFont="1" applyFill="1" applyAlignment="1">
      <alignment horizontal="left" vertical="top"/>
    </xf>
    <xf numFmtId="0" fontId="2" fillId="9" borderId="0" xfId="0" applyFont="1" applyFill="1" applyAlignment="1">
      <alignment horizontal="center"/>
    </xf>
    <xf numFmtId="0" fontId="2" fillId="9" borderId="0" xfId="0" applyFont="1" applyFill="1" applyAlignment="1">
      <alignment horizontal="right"/>
    </xf>
    <xf numFmtId="0" fontId="2" fillId="12" borderId="4" xfId="0" applyFont="1" applyFill="1" applyBorder="1" applyAlignment="1">
      <alignment horizontal="left" vertical="center"/>
    </xf>
    <xf numFmtId="0" fontId="2" fillId="4" borderId="12" xfId="0" applyFont="1" applyFill="1" applyBorder="1"/>
    <xf numFmtId="0" fontId="2" fillId="9" borderId="9" xfId="0" applyFont="1" applyFill="1" applyBorder="1" applyAlignment="1">
      <alignment horizontal="left"/>
    </xf>
    <xf numFmtId="0" fontId="2" fillId="4" borderId="9" xfId="0" applyFont="1" applyFill="1" applyBorder="1" applyAlignment="1">
      <alignment horizontal="left"/>
    </xf>
    <xf numFmtId="0" fontId="2" fillId="4" borderId="1" xfId="0" applyFont="1" applyFill="1" applyBorder="1"/>
    <xf numFmtId="167" fontId="2" fillId="4" borderId="4" xfId="9" applyNumberFormat="1" applyFont="1" applyFill="1" applyBorder="1" applyAlignment="1">
      <alignment horizontal="center" vertical="center"/>
    </xf>
    <xf numFmtId="1" fontId="2" fillId="4" borderId="4" xfId="9" applyNumberFormat="1" applyFont="1" applyFill="1" applyBorder="1" applyAlignment="1">
      <alignment horizontal="center" vertical="center"/>
    </xf>
    <xf numFmtId="0" fontId="2" fillId="4" borderId="0" xfId="0" applyFont="1" applyFill="1" applyAlignment="1">
      <alignment horizontal="left" vertical="top" wrapText="1"/>
    </xf>
    <xf numFmtId="0" fontId="2" fillId="9" borderId="0" xfId="0" applyFont="1" applyFill="1"/>
    <xf numFmtId="0" fontId="2" fillId="9" borderId="0" xfId="0" applyFont="1" applyFill="1" applyAlignment="1">
      <alignment vertical="top"/>
    </xf>
    <xf numFmtId="0" fontId="2" fillId="4" borderId="0" xfId="0" applyFont="1" applyFill="1" applyAlignment="1">
      <alignment vertical="top" wrapText="1"/>
    </xf>
    <xf numFmtId="0" fontId="2" fillId="9" borderId="0" xfId="0" applyFont="1" applyFill="1" applyAlignment="1">
      <alignment horizontal="center" vertical="top" wrapText="1"/>
    </xf>
    <xf numFmtId="0" fontId="2" fillId="4" borderId="0" xfId="0" applyFont="1" applyFill="1" applyAlignment="1">
      <alignment horizontal="center" vertical="top"/>
    </xf>
    <xf numFmtId="0" fontId="2" fillId="4" borderId="0" xfId="0" applyFont="1" applyFill="1" applyAlignment="1">
      <alignment horizontal="right" vertical="top"/>
    </xf>
    <xf numFmtId="0" fontId="8" fillId="2" borderId="0" xfId="0" applyFont="1" applyFill="1" applyAlignment="1">
      <alignment horizontal="left" vertical="center"/>
    </xf>
    <xf numFmtId="0" fontId="9" fillId="11" borderId="6" xfId="0" applyFont="1" applyFill="1" applyBorder="1" applyAlignment="1">
      <alignment horizontal="left" vertical="center" wrapText="1"/>
    </xf>
    <xf numFmtId="0" fontId="9" fillId="11" borderId="7" xfId="0" applyFont="1" applyFill="1" applyBorder="1" applyAlignment="1">
      <alignment horizontal="left" vertical="center" wrapText="1"/>
    </xf>
    <xf numFmtId="0" fontId="66" fillId="0" borderId="4" xfId="0" applyFont="1" applyBorder="1" applyAlignment="1">
      <alignment horizontal="center" vertical="center" wrapText="1"/>
    </xf>
    <xf numFmtId="0" fontId="69" fillId="0" borderId="0" xfId="0" applyFont="1" applyAlignment="1">
      <alignment horizontal="left" vertical="center"/>
    </xf>
    <xf numFmtId="0" fontId="69" fillId="0" borderId="0" xfId="0" applyFont="1" applyAlignment="1">
      <alignment horizontal="left"/>
    </xf>
    <xf numFmtId="0" fontId="67" fillId="0" borderId="0" xfId="0" applyFont="1" applyAlignment="1">
      <alignment horizontal="center" vertical="center" wrapText="1"/>
    </xf>
    <xf numFmtId="0" fontId="71" fillId="0" borderId="0" xfId="0" applyFont="1"/>
    <xf numFmtId="0" fontId="71" fillId="2" borderId="0" xfId="0" applyFont="1" applyFill="1"/>
    <xf numFmtId="0" fontId="12" fillId="8" borderId="4" xfId="0" applyFont="1" applyFill="1" applyBorder="1" applyAlignment="1">
      <alignment horizontal="center" vertical="center" wrapText="1"/>
    </xf>
    <xf numFmtId="14" fontId="12" fillId="8" borderId="4" xfId="0" applyNumberFormat="1" applyFont="1" applyFill="1" applyBorder="1" applyAlignment="1">
      <alignment horizontal="center" vertical="center" wrapText="1"/>
    </xf>
    <xf numFmtId="3" fontId="12" fillId="8" borderId="4" xfId="0" applyNumberFormat="1" applyFont="1" applyFill="1" applyBorder="1" applyAlignment="1">
      <alignment horizontal="center" vertical="center" wrapText="1"/>
    </xf>
    <xf numFmtId="1" fontId="18" fillId="13" borderId="4" xfId="1" applyNumberFormat="1" applyFont="1" applyFill="1" applyBorder="1" applyAlignment="1">
      <alignment horizontal="center" vertical="center" wrapText="1"/>
    </xf>
    <xf numFmtId="1" fontId="31" fillId="13" borderId="4" xfId="1" applyNumberFormat="1" applyFont="1" applyFill="1" applyBorder="1" applyAlignment="1">
      <alignment horizontal="center" vertical="center" wrapText="1"/>
    </xf>
    <xf numFmtId="0" fontId="1" fillId="9" borderId="0" xfId="0" applyFont="1" applyFill="1" applyAlignment="1">
      <alignment vertical="top"/>
    </xf>
    <xf numFmtId="0" fontId="27" fillId="0" borderId="4" xfId="0" applyFont="1" applyBorder="1" applyAlignment="1">
      <alignment horizontal="left" vertical="center"/>
    </xf>
    <xf numFmtId="0" fontId="27" fillId="0" borderId="4" xfId="0" applyFont="1" applyBorder="1" applyAlignment="1">
      <alignment horizontal="left" vertical="center" wrapText="1"/>
    </xf>
    <xf numFmtId="0" fontId="1" fillId="0" borderId="0" xfId="0" applyFont="1" applyAlignment="1">
      <alignment wrapText="1"/>
    </xf>
    <xf numFmtId="0" fontId="1" fillId="4" borderId="14" xfId="0" applyFont="1" applyFill="1" applyBorder="1" applyAlignment="1">
      <alignment wrapText="1"/>
    </xf>
    <xf numFmtId="0" fontId="1" fillId="4" borderId="0" xfId="0" applyFont="1" applyFill="1" applyAlignment="1">
      <alignment wrapText="1"/>
    </xf>
    <xf numFmtId="0" fontId="41" fillId="4" borderId="0" xfId="0" applyFont="1" applyFill="1" applyAlignment="1">
      <alignment wrapText="1"/>
    </xf>
    <xf numFmtId="0" fontId="1" fillId="0" borderId="0" xfId="0" applyFont="1" applyAlignment="1">
      <alignment vertical="center" wrapText="1"/>
    </xf>
    <xf numFmtId="0" fontId="61" fillId="4" borderId="14" xfId="0" applyFont="1" applyFill="1" applyBorder="1" applyAlignment="1">
      <alignment wrapText="1"/>
    </xf>
    <xf numFmtId="0" fontId="61" fillId="0" borderId="0" xfId="0" applyFont="1" applyAlignment="1">
      <alignment wrapText="1"/>
    </xf>
    <xf numFmtId="0" fontId="78" fillId="0" borderId="0" xfId="0" applyFont="1"/>
    <xf numFmtId="0" fontId="61" fillId="0" borderId="0" xfId="0" applyFont="1" applyAlignment="1">
      <alignment vertical="center" wrapText="1"/>
    </xf>
    <xf numFmtId="0" fontId="37" fillId="12" borderId="4" xfId="0" applyFont="1" applyFill="1" applyBorder="1"/>
    <xf numFmtId="0" fontId="41" fillId="0" borderId="36"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38" xfId="0" applyFont="1" applyBorder="1" applyAlignment="1">
      <alignment horizontal="center" vertical="center" wrapText="1"/>
    </xf>
    <xf numFmtId="0" fontId="27" fillId="12" borderId="4" xfId="0" applyFont="1" applyFill="1" applyBorder="1" applyAlignment="1">
      <alignment horizontal="center" vertical="center" wrapText="1"/>
    </xf>
    <xf numFmtId="41" fontId="27" fillId="12" borderId="4" xfId="1" applyFont="1" applyFill="1" applyBorder="1" applyAlignment="1">
      <alignment horizontal="center" vertical="center" wrapText="1"/>
    </xf>
    <xf numFmtId="0" fontId="35" fillId="15" borderId="4"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35" fillId="16" borderId="4" xfId="0" applyFont="1" applyFill="1" applyBorder="1" applyAlignment="1">
      <alignment vertical="center" wrapText="1"/>
    </xf>
    <xf numFmtId="0" fontId="8" fillId="6" borderId="4" xfId="0" applyFont="1" applyFill="1" applyBorder="1" applyAlignment="1">
      <alignment horizontal="left" vertical="center" wrapText="1"/>
    </xf>
    <xf numFmtId="0" fontId="8" fillId="6" borderId="4" xfId="0" applyFont="1" applyFill="1" applyBorder="1" applyAlignment="1">
      <alignment vertical="center" wrapText="1"/>
    </xf>
    <xf numFmtId="0" fontId="8" fillId="2" borderId="4" xfId="0" applyFont="1" applyFill="1" applyBorder="1" applyAlignment="1">
      <alignment wrapText="1"/>
    </xf>
    <xf numFmtId="0" fontId="11" fillId="15" borderId="4" xfId="0" applyFont="1" applyFill="1" applyBorder="1" applyAlignment="1">
      <alignment horizontal="center" vertical="center" wrapText="1"/>
    </xf>
    <xf numFmtId="0" fontId="1" fillId="0" borderId="0" xfId="0" applyFont="1"/>
    <xf numFmtId="0" fontId="26" fillId="0" borderId="0" xfId="0" applyFont="1" applyAlignment="1">
      <alignment horizontal="center" vertical="center" wrapText="1"/>
    </xf>
    <xf numFmtId="0" fontId="12" fillId="0" borderId="0" xfId="0" applyFont="1"/>
    <xf numFmtId="0" fontId="8" fillId="0" borderId="0" xfId="0" applyFont="1" applyAlignment="1">
      <alignment horizontal="left" vertical="center"/>
    </xf>
    <xf numFmtId="0" fontId="1" fillId="9" borderId="0" xfId="0" applyFont="1" applyFill="1" applyAlignment="1">
      <alignment horizontal="center" vertical="top"/>
    </xf>
    <xf numFmtId="0" fontId="1" fillId="4" borderId="0" xfId="0" applyFont="1" applyFill="1" applyAlignment="1">
      <alignment horizontal="left" vertical="top" wrapText="1"/>
    </xf>
    <xf numFmtId="0" fontId="1" fillId="0" borderId="0" xfId="0" applyFont="1" applyAlignment="1">
      <alignment horizontal="center" vertical="top"/>
    </xf>
    <xf numFmtId="0" fontId="1" fillId="0" borderId="0" xfId="0" applyFont="1" applyAlignment="1">
      <alignment horizontal="right" vertical="top"/>
    </xf>
    <xf numFmtId="0" fontId="47" fillId="4" borderId="8" xfId="7" applyFont="1" applyFill="1" applyBorder="1" applyAlignment="1">
      <alignment horizontal="left" vertical="center" wrapText="1"/>
    </xf>
    <xf numFmtId="0" fontId="47" fillId="4" borderId="9" xfId="7" applyFont="1" applyFill="1" applyBorder="1" applyAlignment="1">
      <alignment horizontal="left" vertical="center" wrapText="1"/>
    </xf>
    <xf numFmtId="0" fontId="47" fillId="4" borderId="1" xfId="7" applyFont="1" applyFill="1" applyBorder="1" applyAlignment="1">
      <alignment horizontal="left" vertical="center" wrapText="1"/>
    </xf>
    <xf numFmtId="0" fontId="47" fillId="4" borderId="11" xfId="0" applyFont="1" applyFill="1" applyBorder="1" applyAlignment="1">
      <alignment horizontal="left" vertical="center" wrapText="1"/>
    </xf>
    <xf numFmtId="0" fontId="47" fillId="4" borderId="12" xfId="0" applyFont="1" applyFill="1" applyBorder="1" applyAlignment="1">
      <alignment horizontal="left" vertical="center" wrapText="1"/>
    </xf>
    <xf numFmtId="0" fontId="48" fillId="4" borderId="11" xfId="0" applyFont="1" applyFill="1" applyBorder="1" applyAlignment="1">
      <alignment horizontal="left" vertical="center" wrapText="1"/>
    </xf>
    <xf numFmtId="0" fontId="48" fillId="4" borderId="12"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48" fillId="4" borderId="11" xfId="0" applyFont="1" applyFill="1" applyBorder="1" applyAlignment="1">
      <alignment horizontal="center" vertical="center" wrapText="1"/>
    </xf>
    <xf numFmtId="0" fontId="48" fillId="4" borderId="12" xfId="0" applyFont="1" applyFill="1" applyBorder="1" applyAlignment="1">
      <alignment horizontal="center" vertical="center" wrapText="1"/>
    </xf>
    <xf numFmtId="0" fontId="48" fillId="4" borderId="8" xfId="0" applyFont="1" applyFill="1" applyBorder="1" applyAlignment="1">
      <alignment horizontal="center" vertical="center" wrapText="1"/>
    </xf>
    <xf numFmtId="0" fontId="48" fillId="4" borderId="9"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0" fillId="0" borderId="4" xfId="0" applyBorder="1"/>
    <xf numFmtId="0" fontId="50" fillId="4" borderId="0" xfId="0" applyFont="1" applyFill="1" applyAlignment="1">
      <alignment horizontal="center" vertical="center" wrapText="1"/>
    </xf>
    <xf numFmtId="0" fontId="8" fillId="9" borderId="0" xfId="0" applyFont="1" applyFill="1" applyAlignment="1">
      <alignment horizontal="left"/>
    </xf>
    <xf numFmtId="0" fontId="11" fillId="5" borderId="4" xfId="0" applyFont="1" applyFill="1" applyBorder="1" applyAlignment="1">
      <alignment horizontal="center" vertical="center" wrapText="1"/>
    </xf>
    <xf numFmtId="0" fontId="12" fillId="7" borderId="4" xfId="0" applyFont="1" applyFill="1" applyBorder="1" applyAlignment="1">
      <alignment vertical="center" wrapText="1"/>
    </xf>
    <xf numFmtId="0" fontId="16" fillId="7" borderId="4" xfId="0" applyFont="1" applyFill="1" applyBorder="1" applyAlignment="1">
      <alignment vertical="center" wrapText="1"/>
    </xf>
    <xf numFmtId="9" fontId="12" fillId="7" borderId="4" xfId="0" applyNumberFormat="1" applyFont="1" applyFill="1" applyBorder="1" applyAlignment="1">
      <alignment vertical="center" wrapText="1"/>
    </xf>
    <xf numFmtId="9" fontId="12" fillId="7" borderId="4" xfId="0" applyNumberFormat="1" applyFont="1" applyFill="1" applyBorder="1" applyAlignment="1">
      <alignment horizontal="center" vertical="center" wrapText="1"/>
    </xf>
    <xf numFmtId="0" fontId="8" fillId="0" borderId="4" xfId="0" applyFont="1" applyBorder="1" applyAlignment="1">
      <alignment horizontal="center" vertical="top" wrapText="1"/>
    </xf>
    <xf numFmtId="9" fontId="12" fillId="7" borderId="4" xfId="2" applyFont="1" applyFill="1" applyBorder="1" applyAlignment="1">
      <alignment horizontal="center" vertical="center" wrapText="1"/>
    </xf>
    <xf numFmtId="0" fontId="35" fillId="12" borderId="4" xfId="0" applyFont="1" applyFill="1" applyBorder="1" applyAlignment="1">
      <alignment horizontal="center" vertical="center" wrapText="1"/>
    </xf>
    <xf numFmtId="0" fontId="18" fillId="0" borderId="4" xfId="0" applyFont="1" applyBorder="1"/>
    <xf numFmtId="4" fontId="18" fillId="0" borderId="4" xfId="0" applyNumberFormat="1" applyFont="1" applyBorder="1" applyAlignment="1">
      <alignment horizontal="center"/>
    </xf>
    <xf numFmtId="3" fontId="18" fillId="0" borderId="4" xfId="9" applyNumberFormat="1" applyFont="1" applyBorder="1" applyAlignment="1">
      <alignment horizontal="center"/>
    </xf>
    <xf numFmtId="3" fontId="2" fillId="19" borderId="4" xfId="9" applyNumberFormat="1" applyFont="1" applyFill="1" applyBorder="1" applyAlignment="1">
      <alignment horizontal="center" vertical="center"/>
    </xf>
    <xf numFmtId="0" fontId="18" fillId="4" borderId="4" xfId="0" applyFont="1" applyFill="1" applyBorder="1" applyAlignment="1">
      <alignment horizontal="center" vertical="top"/>
    </xf>
    <xf numFmtId="0" fontId="10" fillId="4" borderId="4" xfId="0" applyFont="1" applyFill="1" applyBorder="1" applyAlignment="1">
      <alignment horizontal="center" vertical="center"/>
    </xf>
    <xf numFmtId="1" fontId="10" fillId="4" borderId="4" xfId="0" applyNumberFormat="1" applyFont="1" applyFill="1" applyBorder="1" applyAlignment="1">
      <alignment horizontal="center" vertical="center"/>
    </xf>
    <xf numFmtId="1" fontId="18" fillId="0" borderId="4" xfId="0" applyNumberFormat="1" applyFont="1" applyBorder="1"/>
    <xf numFmtId="0" fontId="27" fillId="12" borderId="4" xfId="0" applyFont="1" applyFill="1" applyBorder="1" applyAlignment="1">
      <alignment horizontal="left" vertical="center" wrapText="1"/>
    </xf>
    <xf numFmtId="0" fontId="35" fillId="12" borderId="4" xfId="0" applyFont="1" applyFill="1" applyBorder="1" applyAlignment="1">
      <alignment horizontal="center"/>
    </xf>
    <xf numFmtId="0" fontId="11" fillId="12" borderId="4" xfId="0" applyFont="1" applyFill="1" applyBorder="1" applyAlignment="1">
      <alignment horizontal="center"/>
    </xf>
    <xf numFmtId="4" fontId="0" fillId="0" borderId="4" xfId="0" applyNumberFormat="1" applyBorder="1" applyAlignment="1">
      <alignment vertical="top"/>
    </xf>
    <xf numFmtId="0" fontId="0" fillId="0" borderId="4" xfId="0" applyBorder="1" applyAlignment="1">
      <alignment wrapText="1"/>
    </xf>
    <xf numFmtId="0" fontId="6" fillId="0" borderId="4" xfId="0" applyFont="1" applyBorder="1"/>
    <xf numFmtId="0" fontId="11" fillId="12" borderId="4" xfId="0" applyFont="1" applyFill="1" applyBorder="1" applyAlignment="1">
      <alignment horizontal="center" vertical="center" wrapText="1"/>
    </xf>
    <xf numFmtId="0" fontId="11" fillId="12" borderId="4" xfId="8" applyFont="1" applyFill="1" applyBorder="1" applyAlignment="1">
      <alignment horizontal="center" vertical="center" wrapText="1"/>
    </xf>
    <xf numFmtId="3" fontId="12" fillId="10" borderId="4" xfId="0" applyNumberFormat="1" applyFont="1" applyFill="1" applyBorder="1" applyAlignment="1">
      <alignment horizontal="center" vertical="center" wrapText="1"/>
    </xf>
    <xf numFmtId="0" fontId="1" fillId="12" borderId="4" xfId="0" applyFont="1" applyFill="1" applyBorder="1" applyAlignment="1">
      <alignment horizontal="center" vertical="center" wrapText="1"/>
    </xf>
    <xf numFmtId="0" fontId="30" fillId="12" borderId="4" xfId="0" applyFont="1" applyFill="1" applyBorder="1" applyAlignment="1">
      <alignment horizontal="center" vertical="center" wrapText="1"/>
    </xf>
    <xf numFmtId="41" fontId="28" fillId="0" borderId="4" xfId="1" applyFont="1" applyFill="1" applyBorder="1" applyAlignment="1">
      <alignment vertical="center"/>
    </xf>
    <xf numFmtId="0" fontId="75" fillId="20" borderId="4" xfId="10" applyFont="1" applyBorder="1" applyAlignment="1">
      <alignment horizontal="left" vertical="center"/>
    </xf>
    <xf numFmtId="1" fontId="28" fillId="13" borderId="4" xfId="1" applyNumberFormat="1" applyFont="1" applyFill="1" applyBorder="1" applyAlignment="1">
      <alignment horizontal="center" vertical="center"/>
    </xf>
    <xf numFmtId="0" fontId="28" fillId="0" borderId="4" xfId="0" applyFont="1" applyBorder="1" applyAlignment="1">
      <alignment horizontal="center" vertical="center" wrapText="1"/>
    </xf>
    <xf numFmtId="0" fontId="28" fillId="0" borderId="4" xfId="0" applyFont="1" applyBorder="1" applyAlignment="1">
      <alignment horizontal="center" vertical="top"/>
    </xf>
    <xf numFmtId="0" fontId="2" fillId="0" borderId="4" xfId="0" applyFont="1" applyBorder="1" applyAlignment="1">
      <alignment horizontal="left"/>
    </xf>
    <xf numFmtId="0" fontId="75" fillId="20" borderId="4" xfId="10" applyFont="1" applyBorder="1" applyAlignment="1">
      <alignment horizontal="left" vertical="center" wrapText="1"/>
    </xf>
    <xf numFmtId="0" fontId="68" fillId="0" borderId="4" xfId="0" applyFont="1" applyBorder="1" applyAlignment="1">
      <alignment horizontal="center" vertical="center" wrapText="1"/>
    </xf>
    <xf numFmtId="1" fontId="68" fillId="13" borderId="4" xfId="1" applyNumberFormat="1" applyFont="1" applyFill="1" applyBorder="1" applyAlignment="1">
      <alignment horizontal="center" vertical="center"/>
    </xf>
    <xf numFmtId="0" fontId="70" fillId="0" borderId="4" xfId="0" applyFont="1" applyBorder="1" applyAlignment="1">
      <alignment horizontal="center"/>
    </xf>
    <xf numFmtId="0" fontId="68" fillId="0" borderId="4" xfId="0" applyFont="1" applyBorder="1"/>
    <xf numFmtId="0" fontId="69" fillId="0" borderId="4" xfId="0" applyFont="1" applyBorder="1"/>
    <xf numFmtId="9" fontId="2" fillId="0" borderId="4" xfId="2" applyFont="1" applyBorder="1" applyAlignment="1">
      <alignment horizontal="center" vertical="center"/>
    </xf>
    <xf numFmtId="1" fontId="2" fillId="13" borderId="4" xfId="1" applyNumberFormat="1" applyFont="1" applyFill="1" applyBorder="1" applyAlignment="1">
      <alignment horizontal="center" vertical="center"/>
    </xf>
    <xf numFmtId="1" fontId="69" fillId="13" borderId="4" xfId="1" applyNumberFormat="1" applyFont="1" applyFill="1" applyBorder="1" applyAlignment="1">
      <alignment horizontal="center" vertical="center"/>
    </xf>
    <xf numFmtId="0" fontId="11" fillId="0" borderId="4" xfId="0" applyFont="1" applyBorder="1" applyAlignment="1">
      <alignment horizontal="left" vertical="center" wrapText="1"/>
    </xf>
    <xf numFmtId="0" fontId="1" fillId="4" borderId="2" xfId="0" applyFont="1" applyFill="1" applyBorder="1" applyAlignment="1">
      <alignment horizontal="center" vertical="center" wrapText="1"/>
    </xf>
    <xf numFmtId="0" fontId="48" fillId="4" borderId="0" xfId="0" applyFont="1" applyFill="1" applyAlignment="1">
      <alignment horizontal="left" vertical="center" wrapText="1"/>
    </xf>
    <xf numFmtId="0" fontId="47" fillId="4" borderId="0" xfId="0" applyFont="1" applyFill="1" applyAlignment="1">
      <alignment horizontal="left" vertical="center" wrapText="1"/>
    </xf>
    <xf numFmtId="0" fontId="81" fillId="21" borderId="0" xfId="0" applyFont="1" applyFill="1"/>
    <xf numFmtId="0" fontId="29" fillId="23" borderId="0" xfId="0" applyFont="1" applyFill="1"/>
    <xf numFmtId="0" fontId="37" fillId="2" borderId="0" xfId="4" applyFont="1" applyFill="1" applyAlignment="1">
      <alignment vertical="center"/>
    </xf>
    <xf numFmtId="0" fontId="5" fillId="0" borderId="0" xfId="3" applyBorder="1" applyAlignment="1">
      <alignment horizontal="left" wrapText="1"/>
    </xf>
    <xf numFmtId="0" fontId="41" fillId="0" borderId="45"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42"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44" xfId="0" applyFont="1" applyBorder="1" applyAlignment="1">
      <alignment horizontal="center" vertical="center" wrapText="1"/>
    </xf>
    <xf numFmtId="0" fontId="48" fillId="4" borderId="0" xfId="0" applyFont="1" applyFill="1" applyAlignment="1">
      <alignment horizontal="center" vertical="center" wrapText="1"/>
    </xf>
    <xf numFmtId="0" fontId="76" fillId="4" borderId="0" xfId="4" applyFont="1" applyFill="1" applyBorder="1" applyAlignment="1">
      <alignment horizontal="left" vertical="center" wrapText="1"/>
    </xf>
    <xf numFmtId="0" fontId="37" fillId="4" borderId="9" xfId="0" applyFont="1" applyFill="1" applyBorder="1" applyAlignment="1">
      <alignment horizontal="left" vertical="center" wrapText="1"/>
    </xf>
    <xf numFmtId="0" fontId="1" fillId="0" borderId="0" xfId="0" applyFont="1" applyAlignment="1">
      <alignment vertical="top" wrapText="1"/>
    </xf>
    <xf numFmtId="8" fontId="52" fillId="4" borderId="4" xfId="0" applyNumberFormat="1" applyFont="1" applyFill="1" applyBorder="1" applyAlignment="1">
      <alignment horizontal="center" vertical="center" wrapText="1"/>
    </xf>
    <xf numFmtId="0" fontId="52" fillId="4" borderId="4" xfId="0" applyFont="1" applyFill="1" applyBorder="1" applyAlignment="1">
      <alignment horizontal="center" vertical="center" wrapText="1"/>
    </xf>
    <xf numFmtId="0" fontId="41" fillId="4" borderId="4" xfId="0" applyFont="1" applyFill="1" applyBorder="1" applyAlignment="1">
      <alignment vertical="center" wrapText="1"/>
    </xf>
    <xf numFmtId="0" fontId="0" fillId="4" borderId="4" xfId="0" applyFill="1" applyBorder="1"/>
    <xf numFmtId="0" fontId="18" fillId="12" borderId="4" xfId="0" applyFont="1" applyFill="1" applyBorder="1" applyAlignment="1">
      <alignment horizontal="left" vertical="center"/>
    </xf>
    <xf numFmtId="0" fontId="1" fillId="0" borderId="0" xfId="0" applyFont="1" applyAlignment="1">
      <alignment horizontal="left"/>
    </xf>
    <xf numFmtId="0" fontId="19" fillId="0" borderId="4" xfId="0" applyFont="1" applyBorder="1" applyAlignment="1">
      <alignment horizontal="center" vertical="center"/>
    </xf>
    <xf numFmtId="0" fontId="12" fillId="10" borderId="4" xfId="0" applyFont="1" applyFill="1" applyBorder="1" applyAlignment="1">
      <alignment horizontal="center" vertical="center" wrapText="1"/>
    </xf>
    <xf numFmtId="0" fontId="1" fillId="4" borderId="0" xfId="0" applyFont="1" applyFill="1" applyAlignment="1">
      <alignment horizontal="left"/>
    </xf>
    <xf numFmtId="41" fontId="0" fillId="0" borderId="4" xfId="1" applyFont="1" applyBorder="1"/>
    <xf numFmtId="0" fontId="1" fillId="12" borderId="4" xfId="0" applyFont="1" applyFill="1" applyBorder="1" applyAlignment="1">
      <alignment horizontal="left" vertical="center" wrapText="1"/>
    </xf>
    <xf numFmtId="0" fontId="5" fillId="4" borderId="0" xfId="3" applyFill="1" applyAlignment="1">
      <alignment wrapText="1"/>
    </xf>
    <xf numFmtId="0" fontId="44" fillId="4" borderId="11" xfId="0" applyFont="1" applyFill="1" applyBorder="1" applyAlignment="1">
      <alignment horizontal="center" vertical="top" wrapText="1"/>
    </xf>
    <xf numFmtId="0" fontId="44" fillId="4" borderId="8" xfId="0" applyFont="1" applyFill="1" applyBorder="1" applyAlignment="1">
      <alignment horizontal="center" vertical="top" wrapText="1"/>
    </xf>
    <xf numFmtId="0" fontId="82" fillId="4" borderId="0" xfId="3" applyFont="1" applyFill="1" applyBorder="1" applyAlignment="1">
      <alignment horizontal="left" vertical="center" wrapText="1"/>
    </xf>
    <xf numFmtId="0" fontId="1" fillId="4" borderId="0" xfId="0" applyFont="1" applyFill="1" applyAlignment="1">
      <alignment vertical="top"/>
    </xf>
    <xf numFmtId="0" fontId="53" fillId="0" borderId="0" xfId="6" applyFont="1" applyBorder="1" applyAlignment="1">
      <alignment horizontal="center" vertical="center" wrapText="1"/>
    </xf>
    <xf numFmtId="0" fontId="41" fillId="4" borderId="17" xfId="0" applyFont="1" applyFill="1" applyBorder="1" applyAlignment="1">
      <alignment horizontal="left" vertical="top" wrapText="1"/>
    </xf>
    <xf numFmtId="0" fontId="41" fillId="4" borderId="4" xfId="0" applyFont="1" applyFill="1" applyBorder="1" applyAlignment="1">
      <alignment horizontal="left" vertical="top" wrapText="1"/>
    </xf>
    <xf numFmtId="0" fontId="42" fillId="4" borderId="4" xfId="0" applyFont="1" applyFill="1" applyBorder="1" applyAlignment="1">
      <alignment horizontal="left" vertical="top" wrapText="1"/>
    </xf>
    <xf numFmtId="0" fontId="42" fillId="4" borderId="4" xfId="0" applyFont="1" applyFill="1" applyBorder="1" applyAlignment="1">
      <alignment horizontal="center" vertical="center" wrapText="1"/>
    </xf>
    <xf numFmtId="0" fontId="27" fillId="12" borderId="16" xfId="0" applyFont="1" applyFill="1" applyBorder="1" applyAlignment="1">
      <alignment horizontal="left" vertical="center"/>
    </xf>
    <xf numFmtId="0" fontId="41" fillId="24" borderId="17" xfId="0" applyFont="1" applyFill="1" applyBorder="1" applyAlignment="1">
      <alignment horizontal="left" vertical="top" wrapText="1"/>
    </xf>
    <xf numFmtId="0" fontId="42" fillId="4" borderId="16" xfId="0" applyFont="1" applyFill="1" applyBorder="1" applyAlignment="1">
      <alignment horizontal="left" vertical="top" wrapText="1"/>
    </xf>
    <xf numFmtId="0" fontId="1" fillId="4" borderId="3" xfId="0" applyFont="1" applyFill="1" applyBorder="1" applyAlignment="1">
      <alignment horizontal="left" vertical="center" wrapText="1"/>
    </xf>
    <xf numFmtId="0" fontId="42" fillId="4" borderId="10" xfId="0" applyFont="1" applyFill="1" applyBorder="1" applyAlignment="1">
      <alignment horizontal="center" vertical="center" wrapText="1"/>
    </xf>
    <xf numFmtId="0" fontId="27" fillId="12" borderId="16" xfId="0" applyFont="1" applyFill="1" applyBorder="1" applyAlignment="1">
      <alignment vertical="center" wrapText="1"/>
    </xf>
    <xf numFmtId="0" fontId="18" fillId="0" borderId="0" xfId="0" applyFont="1" applyAlignment="1">
      <alignment horizontal="left" vertical="center"/>
    </xf>
    <xf numFmtId="0" fontId="11" fillId="15" borderId="56" xfId="0" applyFont="1" applyFill="1" applyBorder="1" applyAlignment="1">
      <alignment vertical="center"/>
    </xf>
    <xf numFmtId="0" fontId="11" fillId="15" borderId="57" xfId="0" applyFont="1" applyFill="1" applyBorder="1" applyAlignment="1">
      <alignment vertical="center"/>
    </xf>
    <xf numFmtId="0" fontId="84" fillId="15" borderId="0" xfId="4" applyFont="1" applyFill="1" applyBorder="1" applyAlignment="1">
      <alignment horizontal="center"/>
    </xf>
    <xf numFmtId="0" fontId="86" fillId="0" borderId="10" xfId="0" applyFont="1" applyBorder="1" applyAlignment="1">
      <alignment vertical="top"/>
    </xf>
    <xf numFmtId="0" fontId="86" fillId="0" borderId="10" xfId="0" applyFont="1" applyBorder="1" applyAlignment="1">
      <alignment vertical="top" wrapText="1"/>
    </xf>
    <xf numFmtId="0" fontId="41" fillId="0" borderId="0" xfId="0" applyFont="1"/>
    <xf numFmtId="0" fontId="42" fillId="0" borderId="5" xfId="0" applyFont="1" applyBorder="1" applyAlignment="1">
      <alignment horizontal="center" vertical="top"/>
    </xf>
    <xf numFmtId="0" fontId="41" fillId="0" borderId="7" xfId="0" applyFont="1" applyBorder="1" applyAlignment="1">
      <alignment vertical="top" wrapText="1"/>
    </xf>
    <xf numFmtId="0" fontId="41" fillId="0" borderId="58" xfId="0" applyFont="1" applyBorder="1" applyAlignment="1">
      <alignment vertical="top" wrapText="1"/>
    </xf>
    <xf numFmtId="0" fontId="41" fillId="0" borderId="2" xfId="0" applyFont="1" applyBorder="1" applyAlignment="1">
      <alignment vertical="top" wrapText="1"/>
    </xf>
    <xf numFmtId="0" fontId="41" fillId="0" borderId="10" xfId="0" applyFont="1" applyBorder="1" applyAlignment="1">
      <alignment vertical="top" wrapText="1"/>
    </xf>
    <xf numFmtId="0" fontId="41" fillId="0" borderId="4" xfId="0" applyFont="1" applyBorder="1" applyAlignment="1">
      <alignment vertical="top" wrapText="1"/>
    </xf>
    <xf numFmtId="0" fontId="41" fillId="0" borderId="0" xfId="0" applyFont="1" applyAlignment="1">
      <alignment vertical="top" wrapText="1"/>
    </xf>
    <xf numFmtId="0" fontId="42" fillId="0" borderId="11" xfId="0" applyFont="1" applyBorder="1" applyAlignment="1">
      <alignment horizontal="center" vertical="top"/>
    </xf>
    <xf numFmtId="0" fontId="47" fillId="0" borderId="1" xfId="0" applyFont="1" applyBorder="1" applyAlignment="1">
      <alignment vertical="top"/>
    </xf>
    <xf numFmtId="0" fontId="76" fillId="0" borderId="10" xfId="4" applyFont="1" applyBorder="1" applyAlignment="1">
      <alignment vertical="top"/>
    </xf>
    <xf numFmtId="0" fontId="76" fillId="0" borderId="58" xfId="4" applyFont="1" applyBorder="1" applyAlignment="1">
      <alignment vertical="top"/>
    </xf>
    <xf numFmtId="0" fontId="76" fillId="0" borderId="2" xfId="4" applyFont="1" applyBorder="1" applyAlignment="1">
      <alignment vertical="top"/>
    </xf>
    <xf numFmtId="0" fontId="76" fillId="0" borderId="10" xfId="4" applyFont="1" applyFill="1" applyBorder="1" applyAlignment="1">
      <alignment vertical="top"/>
    </xf>
    <xf numFmtId="0" fontId="76" fillId="0" borderId="2" xfId="4" applyFont="1" applyFill="1" applyBorder="1" applyAlignment="1">
      <alignment vertical="top"/>
    </xf>
    <xf numFmtId="0" fontId="42" fillId="0" borderId="4" xfId="0" applyFont="1" applyBorder="1" applyAlignment="1">
      <alignment horizontal="center" vertical="top"/>
    </xf>
    <xf numFmtId="0" fontId="76" fillId="0" borderId="4" xfId="4" applyFont="1" applyBorder="1" applyAlignment="1">
      <alignment vertical="top"/>
    </xf>
    <xf numFmtId="0" fontId="47" fillId="0" borderId="4" xfId="0" applyFont="1" applyBorder="1" applyAlignment="1">
      <alignment vertical="top" wrapText="1"/>
    </xf>
    <xf numFmtId="0" fontId="47" fillId="0" borderId="4" xfId="0" applyFont="1" applyBorder="1" applyAlignment="1">
      <alignment vertical="top"/>
    </xf>
    <xf numFmtId="0" fontId="76" fillId="0" borderId="4" xfId="4" applyFont="1" applyFill="1" applyBorder="1" applyAlignment="1">
      <alignment vertical="top"/>
    </xf>
    <xf numFmtId="0" fontId="53" fillId="0" borderId="0" xfId="6" applyFont="1" applyBorder="1" applyAlignment="1">
      <alignment vertical="center" wrapText="1"/>
    </xf>
    <xf numFmtId="0" fontId="35" fillId="0" borderId="4" xfId="0" applyFont="1" applyBorder="1" applyAlignment="1">
      <alignment horizontal="left" vertical="center" wrapText="1"/>
    </xf>
    <xf numFmtId="0" fontId="37" fillId="4" borderId="0" xfId="0" applyFont="1" applyFill="1" applyBorder="1" applyAlignment="1">
      <alignment horizontal="center" vertical="center" wrapText="1"/>
    </xf>
    <xf numFmtId="0" fontId="1" fillId="4" borderId="0" xfId="0" applyFont="1" applyFill="1" applyBorder="1" applyAlignment="1">
      <alignment wrapText="1"/>
    </xf>
    <xf numFmtId="0" fontId="1" fillId="0" borderId="0" xfId="0" applyFont="1" applyBorder="1" applyAlignment="1">
      <alignment wrapText="1"/>
    </xf>
    <xf numFmtId="0" fontId="37" fillId="4" borderId="0" xfId="0" applyFont="1" applyFill="1" applyBorder="1" applyAlignment="1">
      <alignment horizontal="left" vertical="center" wrapText="1"/>
    </xf>
    <xf numFmtId="0" fontId="1" fillId="0" borderId="4" xfId="0" applyFont="1" applyBorder="1" applyAlignment="1">
      <alignment vertical="center"/>
    </xf>
    <xf numFmtId="0" fontId="91" fillId="7" borderId="4" xfId="0" applyFont="1" applyFill="1" applyBorder="1" applyAlignment="1">
      <alignment vertical="center" wrapText="1"/>
    </xf>
    <xf numFmtId="0" fontId="12" fillId="7" borderId="4" xfId="0" quotePrefix="1" applyFont="1" applyFill="1" applyBorder="1" applyAlignment="1">
      <alignment vertical="center" wrapText="1"/>
    </xf>
    <xf numFmtId="41" fontId="12" fillId="8" borderId="4" xfId="1" applyFont="1" applyFill="1" applyBorder="1" applyAlignment="1">
      <alignment horizontal="center" vertical="center" wrapText="1"/>
    </xf>
    <xf numFmtId="168" fontId="12" fillId="8" borderId="4" xfId="0" applyNumberFormat="1" applyFont="1" applyFill="1" applyBorder="1" applyAlignment="1">
      <alignment horizontal="center" vertical="center" wrapText="1"/>
    </xf>
    <xf numFmtId="0" fontId="10" fillId="8" borderId="4" xfId="0" applyFont="1" applyFill="1" applyBorder="1" applyAlignment="1">
      <alignment wrapText="1"/>
    </xf>
    <xf numFmtId="0" fontId="1" fillId="9" borderId="0" xfId="0" applyFont="1" applyFill="1" applyAlignment="1">
      <alignment vertical="center"/>
    </xf>
    <xf numFmtId="0" fontId="1" fillId="4" borderId="6" xfId="0" applyFont="1" applyFill="1" applyBorder="1" applyAlignment="1">
      <alignment vertical="center" wrapText="1"/>
    </xf>
    <xf numFmtId="0" fontId="0" fillId="0" borderId="6" xfId="0" applyBorder="1" applyAlignment="1">
      <alignment vertical="center" wrapText="1"/>
    </xf>
    <xf numFmtId="0" fontId="0" fillId="0" borderId="0" xfId="0"/>
    <xf numFmtId="0" fontId="10" fillId="8" borderId="4" xfId="0" applyFont="1" applyFill="1" applyBorder="1" applyAlignment="1">
      <alignment vertical="center" wrapText="1"/>
    </xf>
    <xf numFmtId="0" fontId="73" fillId="8" borderId="4" xfId="0" applyFont="1" applyFill="1" applyBorder="1" applyAlignment="1">
      <alignment vertical="center" wrapText="1"/>
    </xf>
    <xf numFmtId="0" fontId="73" fillId="8" borderId="4" xfId="0" applyFont="1" applyFill="1" applyBorder="1" applyAlignment="1">
      <alignment horizontal="left" vertical="center" wrapText="1"/>
    </xf>
    <xf numFmtId="0" fontId="93" fillId="12" borderId="4" xfId="0" applyFont="1" applyFill="1" applyBorder="1" applyAlignment="1">
      <alignment vertical="top"/>
    </xf>
    <xf numFmtId="0" fontId="93" fillId="12" borderId="4" xfId="0" applyFont="1" applyFill="1" applyBorder="1" applyAlignment="1">
      <alignment vertical="top" wrapText="1"/>
    </xf>
    <xf numFmtId="0" fontId="94" fillId="0" borderId="0" xfId="0" applyFont="1" applyAlignment="1">
      <alignment vertical="top"/>
    </xf>
    <xf numFmtId="0" fontId="93" fillId="12" borderId="10" xfId="0" applyFont="1" applyFill="1" applyBorder="1" applyAlignment="1">
      <alignment vertical="top"/>
    </xf>
    <xf numFmtId="0" fontId="93" fillId="12" borderId="10" xfId="0" applyFont="1" applyFill="1" applyBorder="1" applyAlignment="1">
      <alignment vertical="top" wrapText="1"/>
    </xf>
    <xf numFmtId="0" fontId="41" fillId="4" borderId="4" xfId="0" applyFont="1" applyFill="1" applyBorder="1" applyAlignment="1">
      <alignment horizontal="center" vertical="top" wrapText="1"/>
    </xf>
    <xf numFmtId="0" fontId="42" fillId="12" borderId="4" xfId="0" applyFont="1" applyFill="1" applyBorder="1" applyAlignment="1">
      <alignment horizontal="center" vertical="center" wrapText="1"/>
    </xf>
    <xf numFmtId="0" fontId="1" fillId="4" borderId="4" xfId="0" applyFont="1" applyFill="1" applyBorder="1" applyAlignment="1">
      <alignment horizontal="left" vertical="top" wrapText="1"/>
    </xf>
    <xf numFmtId="0" fontId="27" fillId="12" borderId="4" xfId="0" applyFont="1" applyFill="1" applyBorder="1" applyAlignment="1">
      <alignment horizontal="center" vertical="center" wrapText="1"/>
    </xf>
    <xf numFmtId="14" fontId="47" fillId="4" borderId="4" xfId="0" applyNumberFormat="1" applyFont="1" applyFill="1" applyBorder="1" applyAlignment="1">
      <alignment horizontal="center" vertical="center" wrapText="1"/>
    </xf>
    <xf numFmtId="0" fontId="42" fillId="0" borderId="4" xfId="0" applyFont="1" applyBorder="1" applyAlignment="1">
      <alignment horizontal="center" vertical="center"/>
    </xf>
    <xf numFmtId="0" fontId="90" fillId="4" borderId="11" xfId="0" applyFont="1" applyFill="1" applyBorder="1" applyAlignment="1">
      <alignment horizontal="left" vertical="center" wrapText="1"/>
    </xf>
    <xf numFmtId="0" fontId="90" fillId="4" borderId="0" xfId="0" applyFont="1" applyFill="1" applyAlignment="1">
      <alignment horizontal="left" vertical="center" wrapText="1"/>
    </xf>
    <xf numFmtId="0" fontId="90" fillId="4" borderId="12" xfId="0" applyFont="1" applyFill="1" applyBorder="1" applyAlignment="1">
      <alignment horizontal="left" vertical="center" wrapText="1"/>
    </xf>
    <xf numFmtId="0" fontId="47" fillId="4" borderId="11" xfId="7" applyFont="1" applyFill="1" applyBorder="1" applyAlignment="1">
      <alignment horizontal="left" vertical="center" wrapText="1"/>
    </xf>
    <xf numFmtId="0" fontId="47" fillId="4" borderId="0" xfId="7" applyFont="1" applyFill="1" applyBorder="1" applyAlignment="1">
      <alignment horizontal="left" vertical="center" wrapText="1"/>
    </xf>
    <xf numFmtId="0" fontId="47" fillId="4" borderId="12" xfId="7" applyFont="1" applyFill="1" applyBorder="1" applyAlignment="1">
      <alignment horizontal="left" vertical="center" wrapText="1"/>
    </xf>
    <xf numFmtId="0" fontId="50" fillId="4" borderId="0" xfId="0" applyFont="1" applyFill="1" applyAlignment="1">
      <alignment horizontal="left" vertical="center" wrapText="1"/>
    </xf>
    <xf numFmtId="0" fontId="47" fillId="4" borderId="11" xfId="0" applyFont="1" applyFill="1" applyBorder="1" applyAlignment="1">
      <alignment horizontal="left" vertical="center" wrapText="1"/>
    </xf>
    <xf numFmtId="0" fontId="47" fillId="4" borderId="0" xfId="0" applyFont="1" applyFill="1" applyAlignment="1">
      <alignment horizontal="left" vertical="center" wrapText="1"/>
    </xf>
    <xf numFmtId="0" fontId="47" fillId="4" borderId="12" xfId="0" applyFont="1" applyFill="1" applyBorder="1" applyAlignment="1">
      <alignment horizontal="left" vertical="center" wrapText="1"/>
    </xf>
    <xf numFmtId="0" fontId="90" fillId="4" borderId="11" xfId="0" applyFont="1" applyFill="1" applyBorder="1" applyAlignment="1">
      <alignment vertical="center" wrapText="1"/>
    </xf>
    <xf numFmtId="0" fontId="90" fillId="4" borderId="0" xfId="0" applyFont="1" applyFill="1" applyAlignment="1">
      <alignment vertical="center" wrapText="1"/>
    </xf>
    <xf numFmtId="0" fontId="90" fillId="4" borderId="12" xfId="0" applyFont="1" applyFill="1" applyBorder="1" applyAlignment="1">
      <alignment vertical="center" wrapText="1"/>
    </xf>
    <xf numFmtId="0" fontId="37" fillId="12" borderId="16" xfId="0" applyFont="1" applyFill="1" applyBorder="1" applyAlignment="1">
      <alignment horizontal="center" wrapText="1"/>
    </xf>
    <xf numFmtId="0" fontId="37" fillId="12" borderId="17" xfId="0" applyFont="1" applyFill="1" applyBorder="1" applyAlignment="1">
      <alignment horizontal="center" wrapText="1"/>
    </xf>
    <xf numFmtId="0" fontId="37" fillId="12" borderId="3" xfId="0" applyFont="1" applyFill="1" applyBorder="1" applyAlignment="1">
      <alignment horizontal="center" wrapText="1"/>
    </xf>
    <xf numFmtId="0" fontId="41" fillId="0" borderId="48" xfId="0" applyFont="1" applyBorder="1" applyAlignment="1">
      <alignment horizontal="left" vertical="center" wrapText="1"/>
    </xf>
    <xf numFmtId="0" fontId="41" fillId="0" borderId="49" xfId="0" applyFont="1" applyBorder="1" applyAlignment="1">
      <alignment horizontal="left" vertical="center" wrapText="1"/>
    </xf>
    <xf numFmtId="0" fontId="41" fillId="0" borderId="52" xfId="0" applyFont="1" applyBorder="1" applyAlignment="1">
      <alignment horizontal="left" vertical="center" wrapText="1"/>
    </xf>
    <xf numFmtId="0" fontId="42" fillId="4" borderId="4" xfId="0" applyFont="1" applyFill="1" applyBorder="1" applyAlignment="1">
      <alignment horizontal="left" vertical="center" wrapText="1"/>
    </xf>
    <xf numFmtId="14" fontId="41" fillId="4" borderId="4" xfId="0" applyNumberFormat="1" applyFont="1" applyFill="1" applyBorder="1" applyAlignment="1">
      <alignment horizontal="center" wrapText="1"/>
    </xf>
    <xf numFmtId="0" fontId="41" fillId="4" borderId="4" xfId="0" applyFont="1" applyFill="1" applyBorder="1" applyAlignment="1">
      <alignment horizontal="left" vertical="center" wrapText="1"/>
    </xf>
    <xf numFmtId="0" fontId="76" fillId="4" borderId="4" xfId="4" applyFont="1" applyFill="1" applyBorder="1" applyAlignment="1">
      <alignment horizontal="left" vertical="center" wrapText="1"/>
    </xf>
    <xf numFmtId="0" fontId="1" fillId="18" borderId="18" xfId="0" applyFont="1" applyFill="1" applyBorder="1" applyAlignment="1">
      <alignment horizontal="center" wrapText="1"/>
    </xf>
    <xf numFmtId="0" fontId="1" fillId="18" borderId="29" xfId="0" applyFont="1" applyFill="1" applyBorder="1" applyAlignment="1">
      <alignment horizontal="center" wrapText="1"/>
    </xf>
    <xf numFmtId="0" fontId="1" fillId="18" borderId="14" xfId="0" applyFont="1" applyFill="1" applyBorder="1" applyAlignment="1">
      <alignment horizontal="center" wrapText="1"/>
    </xf>
    <xf numFmtId="0" fontId="1" fillId="18" borderId="0" xfId="0" applyFont="1" applyFill="1" applyAlignment="1">
      <alignment horizontal="center" wrapText="1"/>
    </xf>
    <xf numFmtId="0" fontId="1" fillId="18" borderId="15" xfId="0" applyFont="1" applyFill="1" applyBorder="1" applyAlignment="1">
      <alignment horizontal="center" wrapText="1"/>
    </xf>
    <xf numFmtId="0" fontId="1" fillId="18" borderId="30" xfId="0" applyFont="1" applyFill="1" applyBorder="1" applyAlignment="1">
      <alignment horizontal="center" wrapText="1"/>
    </xf>
    <xf numFmtId="0" fontId="40" fillId="4" borderId="5" xfId="5" applyFont="1" applyFill="1" applyBorder="1" applyAlignment="1">
      <alignment horizontal="center" vertical="center" wrapText="1"/>
    </xf>
    <xf numFmtId="0" fontId="40" fillId="4" borderId="6" xfId="5" applyFont="1" applyFill="1" applyBorder="1" applyAlignment="1">
      <alignment horizontal="center" vertical="center" wrapText="1"/>
    </xf>
    <xf numFmtId="0" fontId="40" fillId="4" borderId="7" xfId="5" applyFont="1" applyFill="1" applyBorder="1" applyAlignment="1">
      <alignment horizontal="center" vertical="center" wrapText="1"/>
    </xf>
    <xf numFmtId="0" fontId="40" fillId="4" borderId="11" xfId="5" applyFont="1" applyFill="1" applyBorder="1" applyAlignment="1">
      <alignment horizontal="center" vertical="center" wrapText="1"/>
    </xf>
    <xf numFmtId="0" fontId="40" fillId="4" borderId="0" xfId="5" applyFont="1" applyFill="1" applyBorder="1" applyAlignment="1">
      <alignment horizontal="center" vertical="center" wrapText="1"/>
    </xf>
    <xf numFmtId="0" fontId="40" fillId="4" borderId="12" xfId="5" applyFont="1" applyFill="1" applyBorder="1" applyAlignment="1">
      <alignment horizontal="center" vertical="center" wrapText="1"/>
    </xf>
    <xf numFmtId="0" fontId="40" fillId="4" borderId="8" xfId="5" applyFont="1" applyFill="1" applyBorder="1" applyAlignment="1">
      <alignment horizontal="center" vertical="center" wrapText="1"/>
    </xf>
    <xf numFmtId="0" fontId="40" fillId="4" borderId="9" xfId="5" applyFont="1" applyFill="1" applyBorder="1" applyAlignment="1">
      <alignment horizontal="center" vertical="center" wrapText="1"/>
    </xf>
    <xf numFmtId="0" fontId="40" fillId="4" borderId="1" xfId="5" applyFont="1" applyFill="1" applyBorder="1" applyAlignment="1">
      <alignment horizontal="center" vertical="center" wrapText="1"/>
    </xf>
    <xf numFmtId="0" fontId="37" fillId="12" borderId="4" xfId="0" applyFont="1" applyFill="1" applyBorder="1" applyAlignment="1">
      <alignment horizontal="left" vertical="center" wrapText="1"/>
    </xf>
    <xf numFmtId="0" fontId="42" fillId="12" borderId="4" xfId="0" applyFont="1" applyFill="1" applyBorder="1" applyAlignment="1">
      <alignment horizontal="left" wrapText="1"/>
    </xf>
    <xf numFmtId="0" fontId="42" fillId="12" borderId="16" xfId="0" applyFont="1" applyFill="1" applyBorder="1" applyAlignment="1">
      <alignment horizontal="left" wrapText="1"/>
    </xf>
    <xf numFmtId="0" fontId="37" fillId="12" borderId="4" xfId="0" applyFont="1" applyFill="1" applyBorder="1" applyAlignment="1">
      <alignment horizontal="center" wrapText="1"/>
    </xf>
    <xf numFmtId="165" fontId="47" fillId="4" borderId="16" xfId="0" applyNumberFormat="1" applyFont="1" applyFill="1" applyBorder="1" applyAlignment="1">
      <alignment horizontal="left" wrapText="1"/>
    </xf>
    <xf numFmtId="165" fontId="47" fillId="4" borderId="17" xfId="0" applyNumberFormat="1" applyFont="1" applyFill="1" applyBorder="1" applyAlignment="1">
      <alignment horizontal="left" wrapText="1"/>
    </xf>
    <xf numFmtId="165" fontId="47" fillId="4" borderId="3" xfId="0" applyNumberFormat="1" applyFont="1" applyFill="1" applyBorder="1" applyAlignment="1">
      <alignment horizontal="left" wrapText="1"/>
    </xf>
    <xf numFmtId="165" fontId="49" fillId="4" borderId="17" xfId="0" applyNumberFormat="1" applyFont="1" applyFill="1" applyBorder="1" applyAlignment="1">
      <alignment horizontal="left" vertical="top" wrapText="1"/>
    </xf>
    <xf numFmtId="165" fontId="49" fillId="4" borderId="3" xfId="0" applyNumberFormat="1" applyFont="1" applyFill="1" applyBorder="1" applyAlignment="1">
      <alignment horizontal="left" vertical="top" wrapText="1"/>
    </xf>
    <xf numFmtId="0" fontId="82" fillId="4" borderId="11" xfId="3" applyFont="1" applyFill="1" applyBorder="1" applyAlignment="1">
      <alignment horizontal="left" vertical="center" wrapText="1"/>
    </xf>
    <xf numFmtId="0" fontId="82" fillId="4" borderId="0" xfId="3" applyFont="1" applyFill="1" applyBorder="1" applyAlignment="1">
      <alignment horizontal="left" vertical="center" wrapText="1"/>
    </xf>
    <xf numFmtId="0" fontId="87" fillId="18" borderId="14" xfId="0" applyFont="1" applyFill="1" applyBorder="1" applyAlignment="1">
      <alignment horizontal="left" vertical="top" wrapText="1"/>
    </xf>
    <xf numFmtId="0" fontId="87" fillId="18" borderId="0" xfId="0" applyFont="1" applyFill="1" applyBorder="1" applyAlignment="1">
      <alignment horizontal="left" vertical="top" wrapText="1"/>
    </xf>
    <xf numFmtId="0" fontId="88" fillId="4" borderId="4" xfId="0" applyFont="1" applyFill="1" applyBorder="1" applyAlignment="1">
      <alignment horizontal="center" wrapText="1"/>
    </xf>
    <xf numFmtId="0" fontId="88" fillId="0" borderId="4" xfId="0" applyFont="1" applyBorder="1" applyAlignment="1">
      <alignment horizontal="center" wrapText="1"/>
    </xf>
    <xf numFmtId="0" fontId="42" fillId="12" borderId="16" xfId="0" applyFont="1" applyFill="1" applyBorder="1" applyAlignment="1">
      <alignment horizontal="left" vertical="center" wrapText="1"/>
    </xf>
    <xf numFmtId="0" fontId="42" fillId="12" borderId="17" xfId="0" applyFont="1" applyFill="1" applyBorder="1" applyAlignment="1">
      <alignment horizontal="left" vertical="center" wrapText="1"/>
    </xf>
    <xf numFmtId="0" fontId="42" fillId="12" borderId="3" xfId="0" applyFont="1" applyFill="1" applyBorder="1" applyAlignment="1">
      <alignment horizontal="left" vertical="center" wrapText="1"/>
    </xf>
    <xf numFmtId="0" fontId="37" fillId="12" borderId="16" xfId="0" applyFont="1" applyFill="1" applyBorder="1" applyAlignment="1">
      <alignment horizontal="left" vertical="center" wrapText="1"/>
    </xf>
    <xf numFmtId="0" fontId="37" fillId="12" borderId="17" xfId="0" applyFont="1" applyFill="1" applyBorder="1" applyAlignment="1">
      <alignment horizontal="left" vertical="center" wrapText="1"/>
    </xf>
    <xf numFmtId="0" fontId="37" fillId="12" borderId="3" xfId="0" applyFont="1" applyFill="1" applyBorder="1" applyAlignment="1">
      <alignment horizontal="left" vertical="center" wrapText="1"/>
    </xf>
    <xf numFmtId="0" fontId="42" fillId="12" borderId="4" xfId="0" applyFont="1" applyFill="1" applyBorder="1" applyAlignment="1">
      <alignment horizontal="left" vertical="center" wrapText="1"/>
    </xf>
    <xf numFmtId="0" fontId="43" fillId="4" borderId="5" xfId="0" applyFont="1" applyFill="1" applyBorder="1" applyAlignment="1">
      <alignment horizontal="left" vertical="top" wrapText="1"/>
    </xf>
    <xf numFmtId="0" fontId="43" fillId="4" borderId="6" xfId="0" applyFont="1" applyFill="1" applyBorder="1" applyAlignment="1">
      <alignment horizontal="left" vertical="top" wrapText="1"/>
    </xf>
    <xf numFmtId="0" fontId="43" fillId="4" borderId="7" xfId="0" applyFont="1" applyFill="1" applyBorder="1" applyAlignment="1">
      <alignment horizontal="left" vertical="top" wrapText="1"/>
    </xf>
    <xf numFmtId="0" fontId="43" fillId="4" borderId="0" xfId="0" applyFont="1" applyFill="1" applyAlignment="1">
      <alignment horizontal="left" vertical="top" wrapText="1"/>
    </xf>
    <xf numFmtId="0" fontId="43" fillId="4" borderId="12" xfId="0" applyFont="1" applyFill="1" applyBorder="1" applyAlignment="1">
      <alignment horizontal="left" vertical="top" wrapText="1"/>
    </xf>
    <xf numFmtId="0" fontId="43" fillId="4" borderId="9" xfId="0" applyFont="1" applyFill="1" applyBorder="1" applyAlignment="1">
      <alignment horizontal="left" vertical="top" wrapText="1"/>
    </xf>
    <xf numFmtId="0" fontId="43" fillId="4" borderId="1" xfId="0" applyFont="1" applyFill="1" applyBorder="1" applyAlignment="1">
      <alignment horizontal="left" vertical="top" wrapText="1"/>
    </xf>
    <xf numFmtId="0" fontId="37" fillId="12" borderId="16" xfId="0" applyFont="1" applyFill="1" applyBorder="1" applyAlignment="1">
      <alignment horizontal="center" vertical="center" wrapText="1"/>
    </xf>
    <xf numFmtId="0" fontId="37" fillId="12" borderId="17" xfId="0" applyFont="1" applyFill="1" applyBorder="1" applyAlignment="1">
      <alignment horizontal="center" vertical="center" wrapText="1"/>
    </xf>
    <xf numFmtId="0" fontId="37" fillId="12" borderId="3" xfId="0" applyFont="1" applyFill="1" applyBorder="1" applyAlignment="1">
      <alignment horizontal="center" vertical="center" wrapText="1"/>
    </xf>
    <xf numFmtId="0" fontId="41" fillId="4" borderId="53" xfId="0" applyFont="1" applyFill="1" applyBorder="1" applyAlignment="1">
      <alignment horizontal="left" vertical="center" wrapText="1"/>
    </xf>
    <xf numFmtId="0" fontId="41" fillId="4" borderId="6" xfId="0" applyFont="1" applyFill="1" applyBorder="1" applyAlignment="1">
      <alignment horizontal="left" vertical="center" wrapText="1"/>
    </xf>
    <xf numFmtId="0" fontId="41" fillId="4" borderId="40" xfId="0" applyFont="1" applyFill="1" applyBorder="1" applyAlignment="1">
      <alignment horizontal="left" vertical="center" wrapText="1"/>
    </xf>
    <xf numFmtId="0" fontId="41" fillId="4" borderId="31" xfId="0" applyFont="1" applyFill="1" applyBorder="1" applyAlignment="1">
      <alignment horizontal="left" vertical="center" wrapText="1"/>
    </xf>
    <xf numFmtId="0" fontId="41" fillId="4" borderId="0" xfId="0" applyFont="1" applyFill="1" applyAlignment="1">
      <alignment horizontal="left" vertical="center" wrapText="1"/>
    </xf>
    <xf numFmtId="0" fontId="41" fillId="4" borderId="23" xfId="0" applyFont="1" applyFill="1" applyBorder="1" applyAlignment="1">
      <alignment horizontal="left" vertical="center" wrapText="1"/>
    </xf>
    <xf numFmtId="0" fontId="41" fillId="4" borderId="54" xfId="0" applyFont="1" applyFill="1" applyBorder="1" applyAlignment="1">
      <alignment horizontal="left" vertical="center" wrapText="1"/>
    </xf>
    <xf numFmtId="0" fontId="41" fillId="4" borderId="9" xfId="0" applyFont="1" applyFill="1" applyBorder="1" applyAlignment="1">
      <alignment horizontal="left" vertical="center" wrapText="1"/>
    </xf>
    <xf numFmtId="0" fontId="41" fillId="4" borderId="41" xfId="0" applyFont="1" applyFill="1" applyBorder="1" applyAlignment="1">
      <alignment horizontal="left" vertical="center" wrapText="1"/>
    </xf>
    <xf numFmtId="0" fontId="46" fillId="4" borderId="14" xfId="4" applyFont="1" applyFill="1" applyBorder="1" applyAlignment="1">
      <alignment horizontal="center" vertical="center" wrapText="1"/>
    </xf>
    <xf numFmtId="0" fontId="46" fillId="4" borderId="0" xfId="4" applyFont="1" applyFill="1" applyBorder="1" applyAlignment="1">
      <alignment horizontal="center" vertical="center" wrapText="1"/>
    </xf>
    <xf numFmtId="0" fontId="46" fillId="4" borderId="23" xfId="4" applyFont="1" applyFill="1" applyBorder="1" applyAlignment="1">
      <alignment horizontal="center" vertical="center" wrapText="1"/>
    </xf>
    <xf numFmtId="0" fontId="50" fillId="12" borderId="16" xfId="0" applyFont="1" applyFill="1" applyBorder="1" applyAlignment="1">
      <alignment horizontal="center" vertical="center" wrapText="1"/>
    </xf>
    <xf numFmtId="0" fontId="50" fillId="12" borderId="17" xfId="0" applyFont="1" applyFill="1" applyBorder="1" applyAlignment="1">
      <alignment horizontal="center" vertical="center" wrapText="1"/>
    </xf>
    <xf numFmtId="0" fontId="50" fillId="12" borderId="3" xfId="0" applyFont="1" applyFill="1" applyBorder="1" applyAlignment="1">
      <alignment horizontal="center" vertical="center" wrapText="1"/>
    </xf>
    <xf numFmtId="0" fontId="47" fillId="4" borderId="5" xfId="7" applyFont="1" applyFill="1" applyBorder="1" applyAlignment="1">
      <alignment horizontal="left" vertical="center" wrapText="1"/>
    </xf>
    <xf numFmtId="0" fontId="47" fillId="4" borderId="6" xfId="7" applyFont="1" applyFill="1" applyBorder="1" applyAlignment="1">
      <alignment horizontal="left" vertical="center" wrapText="1"/>
    </xf>
    <xf numFmtId="0" fontId="47" fillId="4" borderId="7" xfId="7" applyFont="1" applyFill="1" applyBorder="1" applyAlignment="1">
      <alignment horizontal="left" vertical="center" wrapText="1"/>
    </xf>
    <xf numFmtId="0" fontId="41" fillId="0" borderId="33" xfId="0" applyFont="1" applyBorder="1" applyAlignment="1">
      <alignment horizontal="center" vertical="center" wrapText="1"/>
    </xf>
    <xf numFmtId="0" fontId="41" fillId="0" borderId="32" xfId="0" applyFont="1" applyBorder="1" applyAlignment="1">
      <alignment horizontal="left" vertical="center" wrapText="1"/>
    </xf>
    <xf numFmtId="0" fontId="41" fillId="0" borderId="48" xfId="0" applyFont="1" applyBorder="1" applyAlignment="1">
      <alignment horizontal="left" vertical="center"/>
    </xf>
    <xf numFmtId="0" fontId="41" fillId="0" borderId="52" xfId="0" applyFont="1" applyBorder="1" applyAlignment="1">
      <alignment horizontal="left" vertical="center"/>
    </xf>
    <xf numFmtId="0" fontId="41" fillId="4" borderId="5" xfId="0" applyFont="1" applyFill="1" applyBorder="1" applyAlignment="1">
      <alignment horizontal="left" vertical="center" wrapText="1"/>
    </xf>
    <xf numFmtId="0" fontId="41" fillId="4" borderId="7" xfId="0" applyFont="1" applyFill="1" applyBorder="1" applyAlignment="1">
      <alignment horizontal="left" vertical="center" wrapText="1"/>
    </xf>
    <xf numFmtId="0" fontId="41" fillId="4" borderId="8" xfId="0" applyFont="1" applyFill="1" applyBorder="1" applyAlignment="1">
      <alignment horizontal="left" vertical="center" wrapText="1"/>
    </xf>
    <xf numFmtId="0" fontId="41" fillId="4" borderId="1" xfId="0" applyFont="1" applyFill="1" applyBorder="1" applyAlignment="1">
      <alignment horizontal="left" vertical="center" wrapText="1"/>
    </xf>
    <xf numFmtId="0" fontId="37" fillId="12" borderId="4" xfId="0" applyFont="1" applyFill="1" applyBorder="1" applyAlignment="1">
      <alignment horizontal="left" wrapText="1"/>
    </xf>
    <xf numFmtId="0" fontId="37" fillId="12" borderId="16" xfId="0" applyFont="1" applyFill="1" applyBorder="1" applyAlignment="1">
      <alignment horizontal="left" wrapText="1"/>
    </xf>
    <xf numFmtId="0" fontId="37" fillId="12" borderId="17" xfId="0" applyFont="1" applyFill="1" applyBorder="1" applyAlignment="1">
      <alignment horizontal="left" wrapText="1"/>
    </xf>
    <xf numFmtId="0" fontId="37" fillId="12" borderId="3" xfId="0" applyFont="1" applyFill="1" applyBorder="1" applyAlignment="1">
      <alignment horizontal="left" wrapText="1"/>
    </xf>
    <xf numFmtId="0" fontId="41" fillId="0" borderId="32" xfId="0" applyFont="1" applyBorder="1" applyAlignment="1">
      <alignment horizontal="center" vertical="center" wrapText="1"/>
    </xf>
    <xf numFmtId="0" fontId="41" fillId="0" borderId="39" xfId="0" applyFont="1" applyBorder="1" applyAlignment="1">
      <alignment horizontal="center" vertical="center" wrapText="1"/>
    </xf>
    <xf numFmtId="0" fontId="47" fillId="4" borderId="4" xfId="0" applyFont="1" applyFill="1" applyBorder="1" applyAlignment="1">
      <alignment horizontal="center" vertical="center" wrapText="1"/>
    </xf>
    <xf numFmtId="0" fontId="47" fillId="4" borderId="16" xfId="0" applyFont="1" applyFill="1" applyBorder="1" applyAlignment="1">
      <alignment horizontal="center" vertical="center" wrapText="1"/>
    </xf>
    <xf numFmtId="0" fontId="37" fillId="4" borderId="9" xfId="0" applyFont="1" applyFill="1" applyBorder="1" applyAlignment="1">
      <alignment horizontal="left" vertical="center" wrapText="1"/>
    </xf>
    <xf numFmtId="0" fontId="41" fillId="4" borderId="4" xfId="0" applyFont="1" applyFill="1" applyBorder="1" applyAlignment="1">
      <alignment horizontal="center" vertical="center" wrapText="1"/>
    </xf>
    <xf numFmtId="0" fontId="41" fillId="4" borderId="11" xfId="0" quotePrefix="1" applyFont="1" applyFill="1" applyBorder="1" applyAlignment="1">
      <alignment horizontal="center" vertical="center" wrapText="1"/>
    </xf>
    <xf numFmtId="0" fontId="41" fillId="4" borderId="0" xfId="0" quotePrefix="1" applyFont="1" applyFill="1" applyBorder="1" applyAlignment="1">
      <alignment horizontal="center" vertical="center" wrapText="1"/>
    </xf>
    <xf numFmtId="0" fontId="41" fillId="4" borderId="12" xfId="0" quotePrefix="1" applyFont="1" applyFill="1" applyBorder="1" applyAlignment="1">
      <alignment horizontal="center" vertical="center" wrapText="1"/>
    </xf>
    <xf numFmtId="0" fontId="41" fillId="4" borderId="0" xfId="0" quotePrefix="1" applyFont="1" applyFill="1" applyAlignment="1">
      <alignment horizontal="center" vertical="center" wrapText="1"/>
    </xf>
    <xf numFmtId="0" fontId="41" fillId="4" borderId="8" xfId="0" quotePrefix="1" applyFont="1" applyFill="1" applyBorder="1" applyAlignment="1">
      <alignment horizontal="center" vertical="center" wrapText="1"/>
    </xf>
    <xf numFmtId="0" fontId="41" fillId="4" borderId="9" xfId="0" quotePrefix="1" applyFont="1" applyFill="1" applyBorder="1" applyAlignment="1">
      <alignment horizontal="center" vertical="center" wrapText="1"/>
    </xf>
    <xf numFmtId="0" fontId="41" fillId="4" borderId="1" xfId="0" quotePrefix="1" applyFont="1" applyFill="1" applyBorder="1" applyAlignment="1">
      <alignment horizontal="center" vertical="center" wrapText="1"/>
    </xf>
    <xf numFmtId="8" fontId="41" fillId="4" borderId="5" xfId="0" quotePrefix="1" applyNumberFormat="1" applyFont="1" applyFill="1" applyBorder="1" applyAlignment="1">
      <alignment horizontal="center" vertical="center" wrapText="1"/>
    </xf>
    <xf numFmtId="8" fontId="41" fillId="4" borderId="6" xfId="0" quotePrefix="1" applyNumberFormat="1" applyFont="1" applyFill="1" applyBorder="1" applyAlignment="1">
      <alignment horizontal="center" vertical="center" wrapText="1"/>
    </xf>
    <xf numFmtId="8" fontId="41" fillId="4" borderId="7" xfId="0" quotePrefix="1" applyNumberFormat="1" applyFont="1" applyFill="1" applyBorder="1" applyAlignment="1">
      <alignment horizontal="center" vertical="center" wrapText="1"/>
    </xf>
    <xf numFmtId="8" fontId="41" fillId="4" borderId="11" xfId="0" quotePrefix="1" applyNumberFormat="1" applyFont="1" applyFill="1" applyBorder="1" applyAlignment="1">
      <alignment horizontal="center" vertical="center" wrapText="1"/>
    </xf>
    <xf numFmtId="8" fontId="41" fillId="4" borderId="0" xfId="0" quotePrefix="1" applyNumberFormat="1" applyFont="1" applyFill="1" applyAlignment="1">
      <alignment horizontal="center" vertical="center" wrapText="1"/>
    </xf>
    <xf numFmtId="8" fontId="41" fillId="4" borderId="12" xfId="0" quotePrefix="1" applyNumberFormat="1" applyFont="1" applyFill="1" applyBorder="1" applyAlignment="1">
      <alignment horizontal="center" vertical="center" wrapText="1"/>
    </xf>
    <xf numFmtId="8" fontId="41" fillId="4" borderId="8" xfId="0" quotePrefix="1" applyNumberFormat="1" applyFont="1" applyFill="1" applyBorder="1" applyAlignment="1">
      <alignment horizontal="center" vertical="center" wrapText="1"/>
    </xf>
    <xf numFmtId="8" fontId="41" fillId="4" borderId="9" xfId="0" quotePrefix="1" applyNumberFormat="1" applyFont="1" applyFill="1" applyBorder="1" applyAlignment="1">
      <alignment horizontal="center" vertical="center" wrapText="1"/>
    </xf>
    <xf numFmtId="8" fontId="41" fillId="4" borderId="1" xfId="0" quotePrefix="1" applyNumberFormat="1" applyFont="1" applyFill="1" applyBorder="1" applyAlignment="1">
      <alignment horizontal="center" vertical="center" wrapText="1"/>
    </xf>
    <xf numFmtId="0" fontId="1" fillId="4" borderId="4" xfId="0" applyFont="1" applyFill="1" applyBorder="1" applyAlignment="1">
      <alignment horizontal="center" vertical="center" wrapText="1"/>
    </xf>
    <xf numFmtId="0" fontId="51" fillId="4" borderId="4" xfId="0" applyFont="1" applyFill="1" applyBorder="1" applyAlignment="1">
      <alignment horizontal="center" vertical="top" wrapText="1"/>
    </xf>
    <xf numFmtId="0" fontId="83" fillId="22" borderId="4" xfId="11" applyFont="1" applyBorder="1" applyAlignment="1">
      <alignment horizontal="center" wrapText="1"/>
    </xf>
    <xf numFmtId="0" fontId="41" fillId="4" borderId="4" xfId="0" applyFont="1" applyFill="1" applyBorder="1" applyAlignment="1">
      <alignment horizontal="center" wrapText="1"/>
    </xf>
    <xf numFmtId="0" fontId="52" fillId="4" borderId="4" xfId="0" applyFont="1" applyFill="1" applyBorder="1" applyAlignment="1">
      <alignment horizontal="center" vertical="center" wrapText="1"/>
    </xf>
    <xf numFmtId="166" fontId="41" fillId="4" borderId="4" xfId="0" applyNumberFormat="1" applyFont="1" applyFill="1" applyBorder="1" applyAlignment="1">
      <alignment horizontal="center" wrapText="1"/>
    </xf>
    <xf numFmtId="0" fontId="79" fillId="4" borderId="0" xfId="6" applyFont="1" applyFill="1" applyBorder="1" applyAlignment="1">
      <alignment horizontal="left" vertical="center" wrapText="1"/>
    </xf>
    <xf numFmtId="0" fontId="79" fillId="4" borderId="9" xfId="6" applyFont="1" applyFill="1" applyBorder="1" applyAlignment="1">
      <alignment horizontal="left" vertical="center" wrapText="1"/>
    </xf>
    <xf numFmtId="0" fontId="7" fillId="12" borderId="0" xfId="4" applyFill="1" applyAlignment="1">
      <alignment horizontal="center" vertical="center" wrapText="1"/>
    </xf>
    <xf numFmtId="0" fontId="7" fillId="12" borderId="0" xfId="4" applyFill="1" applyAlignment="1">
      <alignment horizontal="center" vertical="center"/>
    </xf>
    <xf numFmtId="0" fontId="53" fillId="0" borderId="0" xfId="6" applyFont="1" applyBorder="1" applyAlignment="1">
      <alignment horizontal="left" vertical="center" wrapText="1"/>
    </xf>
    <xf numFmtId="0" fontId="85" fillId="0" borderId="0" xfId="0" applyFont="1" applyAlignment="1">
      <alignment vertical="top"/>
    </xf>
    <xf numFmtId="0" fontId="42" fillId="0" borderId="5" xfId="0" applyFont="1" applyBorder="1" applyAlignment="1">
      <alignment horizontal="center" vertical="top"/>
    </xf>
    <xf numFmtId="0" fontId="42" fillId="0" borderId="8" xfId="0" applyFont="1" applyBorder="1" applyAlignment="1">
      <alignment horizontal="center" vertical="top"/>
    </xf>
    <xf numFmtId="0" fontId="41" fillId="0" borderId="4" xfId="0" applyFont="1" applyBorder="1" applyAlignment="1">
      <alignment vertical="top" wrapText="1"/>
    </xf>
    <xf numFmtId="0" fontId="41" fillId="0" borderId="7" xfId="0" applyFont="1" applyBorder="1" applyAlignment="1">
      <alignment vertical="top" wrapText="1"/>
    </xf>
    <xf numFmtId="0" fontId="41" fillId="0" borderId="1" xfId="0" applyFont="1" applyBorder="1" applyAlignment="1">
      <alignment vertical="top" wrapText="1"/>
    </xf>
    <xf numFmtId="0" fontId="42" fillId="0" borderId="10" xfId="0" applyFont="1" applyBorder="1" applyAlignment="1">
      <alignment horizontal="center" vertical="top"/>
    </xf>
    <xf numFmtId="0" fontId="42" fillId="0" borderId="58" xfId="0" applyFont="1" applyBorder="1" applyAlignment="1">
      <alignment horizontal="center" vertical="top"/>
    </xf>
    <xf numFmtId="0" fontId="42" fillId="0" borderId="2" xfId="0" applyFont="1" applyBorder="1" applyAlignment="1">
      <alignment horizontal="center" vertical="top"/>
    </xf>
    <xf numFmtId="0" fontId="47" fillId="0" borderId="5" xfId="0" applyFont="1" applyBorder="1" applyAlignment="1">
      <alignment vertical="top"/>
    </xf>
    <xf numFmtId="0" fontId="47" fillId="0" borderId="11" xfId="0" applyFont="1" applyBorder="1" applyAlignment="1">
      <alignment vertical="top"/>
    </xf>
    <xf numFmtId="0" fontId="47" fillId="0" borderId="8" xfId="0" applyFont="1" applyBorder="1" applyAlignment="1">
      <alignment vertical="top"/>
    </xf>
    <xf numFmtId="0" fontId="47" fillId="0" borderId="10" xfId="0" applyFont="1" applyBorder="1" applyAlignment="1">
      <alignment vertical="top" wrapText="1"/>
    </xf>
    <xf numFmtId="0" fontId="47" fillId="0" borderId="2" xfId="0" applyFont="1" applyBorder="1" applyAlignment="1">
      <alignment vertical="top" wrapText="1"/>
    </xf>
    <xf numFmtId="0" fontId="94" fillId="0" borderId="0" xfId="0" applyFont="1" applyAlignment="1">
      <alignment vertical="top" wrapText="1"/>
    </xf>
    <xf numFmtId="0" fontId="9" fillId="3" borderId="18" xfId="0" applyFont="1" applyFill="1" applyBorder="1" applyAlignment="1">
      <alignment horizontal="left" vertical="center"/>
    </xf>
    <xf numFmtId="0" fontId="9" fillId="3" borderId="29" xfId="0" applyFont="1" applyFill="1" applyBorder="1" applyAlignment="1">
      <alignment horizontal="left" vertical="center"/>
    </xf>
    <xf numFmtId="0" fontId="9" fillId="3" borderId="19" xfId="0" applyFont="1" applyFill="1" applyBorder="1" applyAlignment="1">
      <alignment horizontal="left" vertical="center"/>
    </xf>
    <xf numFmtId="0" fontId="18" fillId="0" borderId="4" xfId="0" applyFont="1" applyBorder="1" applyAlignment="1">
      <alignment horizontal="left" vertical="center"/>
    </xf>
    <xf numFmtId="0" fontId="18" fillId="0" borderId="4" xfId="0" applyFont="1" applyBorder="1" applyAlignment="1">
      <alignment horizontal="left" vertical="center" wrapText="1"/>
    </xf>
    <xf numFmtId="0" fontId="8" fillId="4" borderId="11" xfId="0" applyFont="1" applyFill="1" applyBorder="1"/>
    <xf numFmtId="0" fontId="2" fillId="4" borderId="0" xfId="0" applyFont="1" applyFill="1"/>
    <xf numFmtId="0" fontId="11" fillId="5" borderId="4" xfId="0" applyFont="1" applyFill="1" applyBorder="1" applyAlignment="1">
      <alignment horizontal="center" vertical="center" wrapText="1"/>
    </xf>
    <xf numFmtId="0" fontId="31" fillId="0" borderId="4" xfId="0" applyFont="1" applyBorder="1" applyAlignment="1">
      <alignment horizontal="left" vertical="center" wrapText="1"/>
    </xf>
    <xf numFmtId="0" fontId="2" fillId="4" borderId="5" xfId="0" applyFont="1" applyFill="1" applyBorder="1" applyAlignment="1">
      <alignment wrapText="1"/>
    </xf>
    <xf numFmtId="0" fontId="0" fillId="4" borderId="6" xfId="0" applyFill="1" applyBorder="1" applyAlignment="1">
      <alignment wrapText="1"/>
    </xf>
    <xf numFmtId="0" fontId="0" fillId="4" borderId="7" xfId="0" applyFill="1" applyBorder="1" applyAlignment="1">
      <alignment wrapText="1"/>
    </xf>
    <xf numFmtId="0" fontId="8" fillId="4" borderId="11" xfId="0" applyFont="1" applyFill="1" applyBorder="1" applyAlignment="1">
      <alignment wrapText="1"/>
    </xf>
    <xf numFmtId="0" fontId="0" fillId="4" borderId="0" xfId="0" applyFill="1" applyAlignment="1">
      <alignment wrapText="1"/>
    </xf>
    <xf numFmtId="0" fontId="0" fillId="4" borderId="12" xfId="0" applyFill="1" applyBorder="1" applyAlignment="1">
      <alignment wrapText="1"/>
    </xf>
    <xf numFmtId="0" fontId="8" fillId="4" borderId="8" xfId="0" applyFont="1" applyFill="1" applyBorder="1"/>
    <xf numFmtId="0" fontId="2" fillId="4" borderId="9" xfId="0" applyFont="1" applyFill="1" applyBorder="1"/>
    <xf numFmtId="0" fontId="63" fillId="15" borderId="4" xfId="0" applyFont="1" applyFill="1" applyBorder="1" applyAlignment="1">
      <alignment horizontal="center" vertical="center" wrapText="1"/>
    </xf>
    <xf numFmtId="0" fontId="0" fillId="12" borderId="4" xfId="0" applyFill="1" applyBorder="1" applyAlignment="1">
      <alignment horizontal="center" vertical="center" wrapText="1"/>
    </xf>
    <xf numFmtId="0" fontId="35" fillId="15" borderId="4" xfId="0" applyFont="1" applyFill="1" applyBorder="1" applyAlignment="1">
      <alignment horizontal="center" vertical="center" wrapText="1"/>
    </xf>
    <xf numFmtId="0" fontId="20" fillId="9" borderId="0" xfId="0" applyFont="1" applyFill="1" applyAlignment="1">
      <alignment horizontal="left" vertical="center" wrapText="1"/>
    </xf>
    <xf numFmtId="0" fontId="1" fillId="9" borderId="0" xfId="0" applyFont="1" applyFill="1" applyAlignment="1">
      <alignment horizontal="left" vertical="center" wrapText="1"/>
    </xf>
    <xf numFmtId="0" fontId="2" fillId="9" borderId="0" xfId="0" applyFont="1" applyFill="1" applyAlignment="1">
      <alignment horizontal="left" vertical="center" wrapText="1"/>
    </xf>
    <xf numFmtId="0" fontId="94" fillId="0" borderId="0" xfId="0" applyFont="1" applyAlignment="1">
      <alignment vertical="top"/>
    </xf>
    <xf numFmtId="0" fontId="18" fillId="9" borderId="0" xfId="0" applyFont="1" applyFill="1" applyAlignment="1">
      <alignment horizontal="left" vertical="top" wrapText="1"/>
    </xf>
    <xf numFmtId="0" fontId="0" fillId="0" borderId="0" xfId="0"/>
    <xf numFmtId="0" fontId="8" fillId="2" borderId="0" xfId="0" applyFont="1" applyFill="1" applyAlignment="1">
      <alignment horizontal="left" vertical="top" wrapText="1"/>
    </xf>
    <xf numFmtId="0" fontId="35" fillId="2" borderId="16" xfId="0" applyFont="1" applyFill="1" applyBorder="1" applyAlignment="1">
      <alignment vertical="top" wrapText="1"/>
    </xf>
    <xf numFmtId="0" fontId="35" fillId="2" borderId="17" xfId="0" applyFont="1" applyFill="1" applyBorder="1" applyAlignment="1">
      <alignment vertical="top" wrapText="1"/>
    </xf>
    <xf numFmtId="0" fontId="35" fillId="2" borderId="3" xfId="0" applyFont="1" applyFill="1" applyBorder="1" applyAlignment="1">
      <alignment vertical="top" wrapText="1"/>
    </xf>
    <xf numFmtId="0" fontId="9" fillId="11" borderId="11" xfId="0" applyFont="1" applyFill="1" applyBorder="1" applyAlignment="1">
      <alignment horizontal="left" vertical="center" wrapText="1"/>
    </xf>
    <xf numFmtId="0" fontId="0" fillId="0" borderId="0" xfId="0" applyAlignment="1">
      <alignment horizontal="left"/>
    </xf>
    <xf numFmtId="0" fontId="27" fillId="12" borderId="4" xfId="0" applyFont="1" applyFill="1" applyBorder="1" applyAlignment="1">
      <alignment horizontal="left" vertical="center"/>
    </xf>
    <xf numFmtId="0" fontId="0" fillId="0" borderId="4" xfId="0" applyBorder="1" applyAlignment="1">
      <alignment horizontal="left"/>
    </xf>
    <xf numFmtId="0" fontId="35" fillId="12" borderId="4" xfId="0" applyFont="1" applyFill="1" applyBorder="1" applyAlignment="1">
      <alignment horizontal="center" vertical="center" wrapText="1"/>
    </xf>
    <xf numFmtId="0" fontId="8" fillId="6" borderId="11" xfId="0" applyFont="1" applyFill="1" applyBorder="1" applyAlignment="1">
      <alignment vertical="top" wrapText="1"/>
    </xf>
    <xf numFmtId="0" fontId="0" fillId="4" borderId="0" xfId="0" applyFill="1" applyAlignment="1">
      <alignment vertical="top" wrapText="1"/>
    </xf>
    <xf numFmtId="0" fontId="0" fillId="4" borderId="0" xfId="0" applyFill="1"/>
    <xf numFmtId="0" fontId="0" fillId="4" borderId="12" xfId="0" applyFill="1" applyBorder="1"/>
    <xf numFmtId="0" fontId="18" fillId="0" borderId="16" xfId="0" applyFont="1" applyBorder="1" applyAlignment="1">
      <alignment horizontal="left" vertical="center"/>
    </xf>
    <xf numFmtId="0" fontId="18" fillId="0" borderId="3" xfId="0" applyFont="1" applyBorder="1" applyAlignment="1">
      <alignment horizontal="left" vertical="center"/>
    </xf>
    <xf numFmtId="0" fontId="8" fillId="6" borderId="5" xfId="0" applyFont="1" applyFill="1" applyBorder="1" applyAlignment="1">
      <alignment vertical="top" wrapText="1"/>
    </xf>
    <xf numFmtId="0" fontId="0" fillId="4" borderId="6" xfId="0" applyFill="1" applyBorder="1" applyAlignment="1">
      <alignment vertical="top" wrapText="1"/>
    </xf>
    <xf numFmtId="0" fontId="0" fillId="4" borderId="6" xfId="0" applyFill="1" applyBorder="1"/>
    <xf numFmtId="0" fontId="0" fillId="4" borderId="7" xfId="0" applyFill="1" applyBorder="1"/>
    <xf numFmtId="0" fontId="18" fillId="12" borderId="16" xfId="0" applyFont="1" applyFill="1" applyBorder="1" applyAlignment="1">
      <alignment horizontal="left" vertical="center"/>
    </xf>
    <xf numFmtId="0" fontId="18" fillId="12" borderId="3" xfId="0" applyFont="1" applyFill="1" applyBorder="1" applyAlignment="1">
      <alignment horizontal="left" vertical="center"/>
    </xf>
    <xf numFmtId="0" fontId="3" fillId="0" borderId="16" xfId="0" applyFont="1" applyBorder="1" applyAlignment="1">
      <alignment horizontal="left"/>
    </xf>
    <xf numFmtId="0" fontId="3" fillId="0" borderId="3" xfId="0" applyFont="1" applyBorder="1" applyAlignment="1">
      <alignment horizontal="left"/>
    </xf>
    <xf numFmtId="0" fontId="5" fillId="4" borderId="11" xfId="3" applyFill="1" applyBorder="1" applyAlignment="1">
      <alignment vertical="top" wrapText="1"/>
    </xf>
    <xf numFmtId="0" fontId="5" fillId="4" borderId="0" xfId="3" applyFill="1" applyBorder="1" applyAlignment="1">
      <alignment vertical="top" wrapText="1"/>
    </xf>
    <xf numFmtId="0" fontId="1" fillId="12" borderId="16" xfId="0" applyFont="1" applyFill="1" applyBorder="1" applyAlignment="1">
      <alignment horizontal="left" vertical="center" wrapText="1"/>
    </xf>
    <xf numFmtId="0" fontId="1" fillId="12" borderId="3" xfId="0" applyFont="1" applyFill="1" applyBorder="1" applyAlignment="1">
      <alignment horizontal="left" vertical="center" wrapText="1"/>
    </xf>
    <xf numFmtId="0" fontId="18" fillId="0" borderId="4" xfId="0" applyFont="1" applyBorder="1" applyAlignment="1">
      <alignment vertical="top"/>
    </xf>
    <xf numFmtId="0" fontId="0" fillId="0" borderId="4" xfId="0" applyBorder="1" applyAlignment="1">
      <alignment vertical="top"/>
    </xf>
    <xf numFmtId="0" fontId="35" fillId="12" borderId="4" xfId="0" applyFont="1" applyFill="1" applyBorder="1" applyAlignment="1">
      <alignment horizontal="center" vertical="center"/>
    </xf>
    <xf numFmtId="0" fontId="0" fillId="0" borderId="4" xfId="0" applyBorder="1" applyAlignment="1">
      <alignment horizontal="center" vertical="center"/>
    </xf>
    <xf numFmtId="0" fontId="18" fillId="0" borderId="4" xfId="0" applyFont="1" applyBorder="1"/>
    <xf numFmtId="0" fontId="0" fillId="0" borderId="4" xfId="0" applyBorder="1"/>
    <xf numFmtId="0" fontId="2" fillId="4" borderId="4" xfId="0" applyFont="1" applyFill="1" applyBorder="1" applyAlignment="1">
      <alignment horizontal="left" vertical="center" wrapText="1"/>
    </xf>
    <xf numFmtId="0" fontId="37" fillId="2" borderId="0" xfId="4" applyFont="1" applyFill="1" applyAlignment="1">
      <alignment vertical="center"/>
    </xf>
    <xf numFmtId="0" fontId="8" fillId="6" borderId="11" xfId="0" applyFont="1" applyFill="1" applyBorder="1" applyAlignment="1">
      <alignment wrapText="1"/>
    </xf>
    <xf numFmtId="0" fontId="8" fillId="6" borderId="0" xfId="0" applyFont="1" applyFill="1" applyAlignment="1">
      <alignment wrapText="1"/>
    </xf>
    <xf numFmtId="0" fontId="8" fillId="6" borderId="0" xfId="0" applyFont="1" applyFill="1" applyAlignment="1">
      <alignment vertical="top" wrapText="1"/>
    </xf>
    <xf numFmtId="0" fontId="8" fillId="6" borderId="8" xfId="0" applyFont="1" applyFill="1" applyBorder="1" applyAlignment="1">
      <alignment vertical="top" wrapText="1"/>
    </xf>
    <xf numFmtId="0" fontId="8" fillId="6" borderId="9" xfId="0" applyFont="1" applyFill="1" applyBorder="1" applyAlignment="1">
      <alignment vertical="top" wrapText="1"/>
    </xf>
    <xf numFmtId="0" fontId="0" fillId="4" borderId="9" xfId="0" applyFill="1" applyBorder="1" applyAlignment="1">
      <alignment vertical="top" wrapText="1"/>
    </xf>
    <xf numFmtId="0" fontId="18" fillId="0" borderId="17" xfId="0" applyFont="1" applyBorder="1" applyAlignment="1">
      <alignment horizontal="left" vertical="center"/>
    </xf>
    <xf numFmtId="0" fontId="2" fillId="4" borderId="16" xfId="0" applyFont="1" applyFill="1" applyBorder="1" applyAlignment="1">
      <alignment horizontal="left" vertical="center" wrapText="1"/>
    </xf>
    <xf numFmtId="0" fontId="2" fillId="4" borderId="3" xfId="0" applyFont="1" applyFill="1" applyBorder="1" applyAlignment="1">
      <alignment horizontal="left" vertical="center" wrapText="1"/>
    </xf>
    <xf numFmtId="0" fontId="9" fillId="11" borderId="4" xfId="0" applyFont="1" applyFill="1" applyBorder="1" applyAlignment="1">
      <alignment horizontal="left" vertical="center" wrapText="1"/>
    </xf>
    <xf numFmtId="0" fontId="65" fillId="0" borderId="4" xfId="0" applyFont="1" applyBorder="1" applyAlignment="1">
      <alignment vertical="top"/>
    </xf>
    <xf numFmtId="0" fontId="2" fillId="4" borderId="4" xfId="0" applyFont="1" applyFill="1" applyBorder="1" applyAlignment="1">
      <alignment horizontal="left" vertical="top"/>
    </xf>
    <xf numFmtId="0" fontId="0" fillId="0" borderId="4" xfId="0" applyBorder="1" applyAlignment="1">
      <alignment horizontal="left" vertical="top"/>
    </xf>
    <xf numFmtId="0" fontId="2" fillId="0" borderId="4" xfId="0" applyFont="1" applyBorder="1" applyAlignment="1">
      <alignment vertical="top"/>
    </xf>
    <xf numFmtId="0" fontId="6" fillId="12" borderId="4" xfId="0" applyFont="1" applyFill="1" applyBorder="1" applyAlignment="1">
      <alignment horizontal="left" vertical="center"/>
    </xf>
    <xf numFmtId="0" fontId="27" fillId="12" borderId="8" xfId="0" applyFont="1" applyFill="1" applyBorder="1" applyAlignment="1">
      <alignment horizontal="left" vertical="center"/>
    </xf>
    <xf numFmtId="0" fontId="6" fillId="12" borderId="1" xfId="0" applyFont="1" applyFill="1" applyBorder="1" applyAlignment="1">
      <alignment horizontal="left" vertical="center"/>
    </xf>
    <xf numFmtId="0" fontId="27" fillId="12" borderId="16" xfId="0" applyFont="1" applyFill="1" applyBorder="1" applyAlignment="1">
      <alignment horizontal="left" vertical="center"/>
    </xf>
    <xf numFmtId="0" fontId="6" fillId="12" borderId="3" xfId="0" applyFont="1" applyFill="1" applyBorder="1" applyAlignment="1">
      <alignment horizontal="left" vertical="center"/>
    </xf>
    <xf numFmtId="0" fontId="8" fillId="6" borderId="11" xfId="0" applyFont="1" applyFill="1" applyBorder="1" applyAlignment="1">
      <alignment horizontal="left" vertical="top" wrapText="1"/>
    </xf>
    <xf numFmtId="0" fontId="8" fillId="6" borderId="0" xfId="0" applyFont="1" applyFill="1" applyAlignment="1">
      <alignment horizontal="left" vertical="top" wrapText="1"/>
    </xf>
    <xf numFmtId="0" fontId="8" fillId="6" borderId="11" xfId="0" applyFont="1" applyFill="1" applyBorder="1"/>
    <xf numFmtId="0" fontId="8" fillId="6" borderId="0" xfId="0" applyFont="1" applyFill="1"/>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17" fillId="11" borderId="0" xfId="0" applyFont="1" applyFill="1" applyAlignment="1">
      <alignment horizontal="left" vertical="center" wrapText="1"/>
    </xf>
    <xf numFmtId="0" fontId="8" fillId="9" borderId="5" xfId="0" applyFont="1" applyFill="1" applyBorder="1" applyAlignment="1">
      <alignment horizontal="left"/>
    </xf>
    <xf numFmtId="0" fontId="8" fillId="9" borderId="6" xfId="0" applyFont="1" applyFill="1" applyBorder="1" applyAlignment="1">
      <alignment horizontal="left"/>
    </xf>
    <xf numFmtId="0" fontId="8" fillId="9" borderId="7" xfId="0" applyFont="1" applyFill="1" applyBorder="1" applyAlignment="1">
      <alignment horizontal="left"/>
    </xf>
    <xf numFmtId="0" fontId="8" fillId="9" borderId="11" xfId="0" applyFont="1" applyFill="1" applyBorder="1" applyAlignment="1">
      <alignment horizontal="left"/>
    </xf>
    <xf numFmtId="0" fontId="8" fillId="9" borderId="0" xfId="0" applyFont="1" applyFill="1" applyAlignment="1">
      <alignment horizontal="left"/>
    </xf>
    <xf numFmtId="0" fontId="8" fillId="9" borderId="12" xfId="0" applyFont="1" applyFill="1" applyBorder="1" applyAlignment="1">
      <alignment horizontal="left"/>
    </xf>
    <xf numFmtId="0" fontId="9" fillId="11"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7" xfId="0" applyBorder="1" applyAlignment="1">
      <alignment horizontal="left" vertical="center"/>
    </xf>
    <xf numFmtId="0" fontId="2" fillId="9" borderId="11" xfId="0" applyFont="1" applyFill="1" applyBorder="1" applyAlignment="1">
      <alignment horizontal="left"/>
    </xf>
    <xf numFmtId="0" fontId="2" fillId="9" borderId="0" xfId="0" applyFont="1" applyFill="1" applyAlignment="1">
      <alignment horizontal="left"/>
    </xf>
    <xf numFmtId="0" fontId="2" fillId="9" borderId="12" xfId="0" applyFont="1" applyFill="1" applyBorder="1" applyAlignment="1">
      <alignment horizontal="left"/>
    </xf>
    <xf numFmtId="0" fontId="8" fillId="9" borderId="0" xfId="0" applyFont="1" applyFill="1" applyAlignment="1">
      <alignment horizontal="left" vertical="center" wrapText="1"/>
    </xf>
    <xf numFmtId="0" fontId="8" fillId="9" borderId="8" xfId="0" applyFont="1" applyFill="1" applyBorder="1" applyAlignment="1">
      <alignment horizontal="left"/>
    </xf>
    <xf numFmtId="0" fontId="8" fillId="9" borderId="9" xfId="0" applyFont="1" applyFill="1" applyBorder="1" applyAlignment="1">
      <alignment horizontal="left"/>
    </xf>
    <xf numFmtId="0" fontId="8" fillId="9" borderId="1" xfId="0" applyFont="1" applyFill="1" applyBorder="1" applyAlignment="1">
      <alignment horizontal="left"/>
    </xf>
    <xf numFmtId="0" fontId="8" fillId="9" borderId="0" xfId="0" applyFont="1" applyFill="1" applyAlignment="1">
      <alignment horizontal="left" wrapText="1"/>
    </xf>
    <xf numFmtId="0" fontId="5" fillId="4" borderId="4" xfId="3" applyFill="1" applyBorder="1" applyAlignment="1">
      <alignment horizontal="left" vertical="center" wrapText="1"/>
    </xf>
    <xf numFmtId="0" fontId="35" fillId="12" borderId="4" xfId="0" applyFont="1" applyFill="1" applyBorder="1" applyAlignment="1">
      <alignment horizontal="center"/>
    </xf>
    <xf numFmtId="0" fontId="0" fillId="0" borderId="4" xfId="0" applyBorder="1" applyAlignment="1">
      <alignment horizontal="center"/>
    </xf>
    <xf numFmtId="0" fontId="35" fillId="12" borderId="16" xfId="0" applyFont="1" applyFill="1" applyBorder="1" applyAlignment="1">
      <alignment horizontal="center" vertical="center" wrapText="1"/>
    </xf>
    <xf numFmtId="0" fontId="35" fillId="12" borderId="17" xfId="0" applyFont="1" applyFill="1" applyBorder="1" applyAlignment="1">
      <alignment horizontal="center" vertical="center" wrapText="1"/>
    </xf>
    <xf numFmtId="0" fontId="35" fillId="12" borderId="3" xfId="0" applyFont="1" applyFill="1" applyBorder="1" applyAlignment="1">
      <alignment horizontal="center" vertical="center" wrapText="1"/>
    </xf>
    <xf numFmtId="0" fontId="29" fillId="12" borderId="4" xfId="0" applyFont="1" applyFill="1" applyBorder="1" applyAlignment="1">
      <alignment horizontal="center" vertical="center" wrapText="1"/>
    </xf>
    <xf numFmtId="0" fontId="2" fillId="4" borderId="0" xfId="0" applyFont="1" applyFill="1" applyAlignment="1">
      <alignment vertical="top" wrapText="1"/>
    </xf>
    <xf numFmtId="0" fontId="8" fillId="4" borderId="5" xfId="0" applyFont="1" applyFill="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8" fillId="4" borderId="11" xfId="0" applyFont="1" applyFill="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8" fillId="4" borderId="11" xfId="0" applyFont="1" applyFill="1" applyBorder="1" applyAlignment="1">
      <alignment horizontal="left" vertical="top" wrapText="1"/>
    </xf>
    <xf numFmtId="0" fontId="0" fillId="4" borderId="0" xfId="0" applyFill="1" applyAlignment="1">
      <alignment horizontal="left" vertical="top" wrapText="1"/>
    </xf>
    <xf numFmtId="0" fontId="8" fillId="4" borderId="8" xfId="0" applyFont="1" applyFill="1"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4" xfId="0" applyBorder="1" applyAlignment="1">
      <alignment horizontal="left" vertical="center" wrapText="1"/>
    </xf>
    <xf numFmtId="0" fontId="5" fillId="4" borderId="0" xfId="3" applyFill="1" applyAlignment="1">
      <alignment vertical="top" wrapText="1"/>
    </xf>
    <xf numFmtId="0" fontId="20" fillId="2" borderId="0" xfId="0" applyFont="1" applyFill="1" applyAlignment="1">
      <alignment horizontal="left" vertical="top" wrapText="1"/>
    </xf>
    <xf numFmtId="0" fontId="9" fillId="11" borderId="20" xfId="0" applyFont="1" applyFill="1" applyBorder="1" applyAlignment="1">
      <alignment horizontal="left" vertical="center" wrapText="1"/>
    </xf>
    <xf numFmtId="0" fontId="9" fillId="11" borderId="9" xfId="0" applyFont="1" applyFill="1" applyBorder="1" applyAlignment="1">
      <alignment horizontal="left" vertical="center" wrapText="1"/>
    </xf>
    <xf numFmtId="0" fontId="2" fillId="0" borderId="0" xfId="0" applyFont="1" applyAlignment="1">
      <alignment horizontal="left" vertical="top" wrapText="1"/>
    </xf>
    <xf numFmtId="0" fontId="72" fillId="12" borderId="4" xfId="0" applyFont="1" applyFill="1" applyBorder="1" applyAlignment="1">
      <alignment horizontal="center" vertical="center" wrapText="1"/>
    </xf>
    <xf numFmtId="0" fontId="1" fillId="0" borderId="0" xfId="0" applyFont="1" applyAlignment="1">
      <alignment horizontal="left" vertical="top" wrapText="1"/>
    </xf>
    <xf numFmtId="0" fontId="8" fillId="4" borderId="5" xfId="0" applyFont="1" applyFill="1" applyBorder="1" applyAlignment="1">
      <alignment vertical="center" wrapText="1"/>
    </xf>
    <xf numFmtId="0" fontId="18" fillId="4" borderId="11" xfId="0" applyFont="1" applyFill="1" applyBorder="1" applyAlignment="1">
      <alignment vertical="top" wrapText="1"/>
    </xf>
    <xf numFmtId="0" fontId="8" fillId="4" borderId="11" xfId="0" applyFont="1" applyFill="1" applyBorder="1" applyAlignment="1">
      <alignment vertical="center" wrapText="1"/>
    </xf>
    <xf numFmtId="0" fontId="27" fillId="12" borderId="5" xfId="0" applyFont="1" applyFill="1" applyBorder="1" applyAlignment="1">
      <alignment vertical="center" wrapText="1"/>
    </xf>
    <xf numFmtId="0" fontId="27" fillId="12" borderId="7" xfId="0" applyFont="1" applyFill="1" applyBorder="1" applyAlignment="1">
      <alignment vertical="center" wrapText="1"/>
    </xf>
    <xf numFmtId="0" fontId="9" fillId="11" borderId="8" xfId="0" applyFont="1" applyFill="1" applyBorder="1" applyAlignment="1">
      <alignment horizontal="left" vertical="center"/>
    </xf>
    <xf numFmtId="0" fontId="9" fillId="11" borderId="9" xfId="0" applyFont="1" applyFill="1" applyBorder="1" applyAlignment="1">
      <alignment horizontal="left" vertical="center"/>
    </xf>
    <xf numFmtId="0" fontId="8" fillId="9" borderId="0" xfId="0" applyFont="1" applyFill="1" applyAlignment="1">
      <alignment horizontal="left" vertical="top" wrapText="1"/>
    </xf>
    <xf numFmtId="0" fontId="0" fillId="0" borderId="0" xfId="0" applyAlignment="1">
      <alignment horizontal="left" vertical="top" wrapText="1"/>
    </xf>
    <xf numFmtId="0" fontId="1" fillId="4" borderId="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0" fillId="0" borderId="2" xfId="0" applyBorder="1" applyAlignment="1">
      <alignment horizontal="left" vertical="center" wrapText="1"/>
    </xf>
    <xf numFmtId="0" fontId="27" fillId="12" borderId="16"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1" fillId="12" borderId="4" xfId="0" applyFont="1" applyFill="1" applyBorder="1" applyAlignment="1">
      <alignment horizontal="left" vertical="center" wrapText="1"/>
    </xf>
    <xf numFmtId="0" fontId="2" fillId="12" borderId="4" xfId="0" applyFont="1" applyFill="1" applyBorder="1" applyAlignment="1">
      <alignment horizontal="left" vertical="center" wrapText="1"/>
    </xf>
    <xf numFmtId="0" fontId="2" fillId="9" borderId="0" xfId="0" applyFont="1" applyFill="1" applyAlignment="1">
      <alignment vertical="top" wrapText="1"/>
    </xf>
    <xf numFmtId="0" fontId="2" fillId="9" borderId="0" xfId="0" applyFont="1" applyFill="1" applyAlignment="1">
      <alignment horizontal="left" vertical="top" wrapText="1"/>
    </xf>
    <xf numFmtId="0" fontId="1" fillId="9" borderId="0" xfId="0" applyFont="1" applyFill="1" applyAlignment="1">
      <alignment horizontal="left" vertical="top" wrapText="1"/>
    </xf>
    <xf numFmtId="0" fontId="27" fillId="0" borderId="4" xfId="0" applyFont="1" applyBorder="1" applyAlignment="1">
      <alignment horizontal="left" vertical="center"/>
    </xf>
    <xf numFmtId="0" fontId="0" fillId="0" borderId="0" xfId="0" applyAlignment="1">
      <alignment vertical="top"/>
    </xf>
    <xf numFmtId="0" fontId="8" fillId="4" borderId="5" xfId="0" applyFont="1" applyFill="1" applyBorder="1" applyAlignment="1">
      <alignment horizontal="left" vertical="top" wrapText="1"/>
    </xf>
    <xf numFmtId="0" fontId="31" fillId="0" borderId="0" xfId="0" applyFont="1" applyAlignment="1">
      <alignment vertical="top"/>
    </xf>
    <xf numFmtId="0" fontId="61" fillId="9" borderId="0" xfId="0" applyFont="1" applyFill="1" applyAlignment="1">
      <alignment horizontal="center" vertical="top" wrapText="1"/>
    </xf>
    <xf numFmtId="0" fontId="0" fillId="0" borderId="0" xfId="0" applyAlignment="1">
      <alignment horizontal="center" vertical="top" wrapText="1"/>
    </xf>
    <xf numFmtId="0" fontId="2" fillId="4" borderId="0" xfId="0" applyFont="1" applyFill="1" applyAlignment="1">
      <alignment horizontal="left" vertical="top" wrapText="1"/>
    </xf>
    <xf numFmtId="41" fontId="1" fillId="0" borderId="10" xfId="1" applyFont="1" applyBorder="1" applyAlignment="1">
      <alignment horizontal="center" vertical="center"/>
    </xf>
    <xf numFmtId="0" fontId="27" fillId="0" borderId="4" xfId="0" applyFont="1" applyBorder="1" applyAlignment="1">
      <alignment horizontal="left" vertical="center" wrapText="1"/>
    </xf>
    <xf numFmtId="0" fontId="8" fillId="4" borderId="8" xfId="0" applyFont="1" applyFill="1" applyBorder="1" applyAlignment="1">
      <alignment horizontal="left" vertical="top" wrapText="1"/>
    </xf>
    <xf numFmtId="0" fontId="9" fillId="14" borderId="16" xfId="0" applyFont="1" applyFill="1" applyBorder="1" applyAlignment="1">
      <alignment vertical="center"/>
    </xf>
    <xf numFmtId="0" fontId="9" fillId="14" borderId="17" xfId="0" applyFont="1" applyFill="1" applyBorder="1" applyAlignment="1">
      <alignment vertical="center"/>
    </xf>
    <xf numFmtId="0" fontId="1" fillId="6" borderId="11" xfId="0" applyFont="1" applyFill="1" applyBorder="1" applyAlignment="1">
      <alignment vertical="top" wrapText="1"/>
    </xf>
    <xf numFmtId="0" fontId="18" fillId="6" borderId="0" xfId="0" applyFont="1" applyFill="1" applyAlignment="1">
      <alignment vertical="top" wrapText="1"/>
    </xf>
    <xf numFmtId="0" fontId="18" fillId="6" borderId="12" xfId="0" applyFont="1" applyFill="1" applyBorder="1" applyAlignment="1">
      <alignment vertical="top" wrapText="1"/>
    </xf>
    <xf numFmtId="0" fontId="18" fillId="6" borderId="5" xfId="0" applyFont="1" applyFill="1" applyBorder="1" applyAlignment="1">
      <alignment vertical="top" wrapText="1"/>
    </xf>
    <xf numFmtId="0" fontId="0" fillId="4" borderId="7" xfId="0" applyFill="1" applyBorder="1" applyAlignment="1">
      <alignment vertical="top" wrapText="1"/>
    </xf>
    <xf numFmtId="0" fontId="1" fillId="0" borderId="0" xfId="0" applyFont="1" applyAlignment="1">
      <alignment vertical="top" wrapText="1"/>
    </xf>
    <xf numFmtId="0" fontId="1" fillId="0" borderId="12" xfId="0" applyFont="1" applyBorder="1" applyAlignment="1">
      <alignment vertical="top" wrapText="1"/>
    </xf>
    <xf numFmtId="0" fontId="18" fillId="6" borderId="9" xfId="0" applyFont="1" applyFill="1" applyBorder="1" applyAlignment="1">
      <alignment vertical="top" wrapText="1"/>
    </xf>
    <xf numFmtId="0" fontId="18" fillId="6" borderId="1" xfId="0" applyFont="1" applyFill="1" applyBorder="1" applyAlignment="1">
      <alignment vertical="top" wrapText="1"/>
    </xf>
    <xf numFmtId="0" fontId="1" fillId="4" borderId="0" xfId="0" applyFont="1" applyFill="1" applyAlignment="1">
      <alignment horizontal="left" vertical="top" wrapText="1"/>
    </xf>
    <xf numFmtId="0" fontId="0" fillId="4" borderId="0" xfId="0" applyFill="1" applyAlignment="1">
      <alignment vertical="top"/>
    </xf>
    <xf numFmtId="0" fontId="8" fillId="4" borderId="0" xfId="0" applyFont="1" applyFill="1" applyAlignment="1">
      <alignment horizontal="left" vertical="top" wrapText="1"/>
    </xf>
    <xf numFmtId="0" fontId="18" fillId="4" borderId="0" xfId="0" applyFont="1" applyFill="1" applyAlignment="1">
      <alignment horizontal="left" vertical="top" wrapText="1"/>
    </xf>
    <xf numFmtId="0" fontId="0" fillId="0" borderId="17" xfId="0" applyBorder="1" applyAlignment="1">
      <alignment vertical="center"/>
    </xf>
    <xf numFmtId="0" fontId="0" fillId="0" borderId="3" xfId="0" applyBorder="1" applyAlignment="1">
      <alignment vertical="center"/>
    </xf>
    <xf numFmtId="0" fontId="18" fillId="0" borderId="55" xfId="0" applyFont="1" applyBorder="1" applyAlignment="1">
      <alignment horizontal="left" vertical="center"/>
    </xf>
    <xf numFmtId="165" fontId="95" fillId="4" borderId="16" xfId="4" applyNumberFormat="1" applyFont="1" applyFill="1" applyBorder="1" applyAlignment="1">
      <alignment horizontal="left" vertical="top" wrapText="1"/>
    </xf>
  </cellXfs>
  <cellStyles count="12">
    <cellStyle name="Calculation" xfId="10" builtinId="22"/>
    <cellStyle name="Comma" xfId="9" builtinId="3"/>
    <cellStyle name="Comma [0]" xfId="1" builtinId="6"/>
    <cellStyle name="Explanatory Text" xfId="3" builtinId="53"/>
    <cellStyle name="Good" xfId="11" builtinId="26"/>
    <cellStyle name="Heading 1" xfId="5" builtinId="16"/>
    <cellStyle name="Heading 2" xfId="6" builtinId="17"/>
    <cellStyle name="Hyperlink" xfId="4" builtinId="8"/>
    <cellStyle name="Normal" xfId="0" builtinId="0"/>
    <cellStyle name="Normal 2" xfId="8" xr:uid="{F25A699E-B48A-484C-B13F-FEA5A2AD0D3A}"/>
    <cellStyle name="Note" xfId="7" builtinId="10"/>
    <cellStyle name="Percent" xfId="2" builtinId="5"/>
  </cellStyles>
  <dxfs count="2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u/>
      </font>
      <fill>
        <patternFill>
          <bgColor theme="9"/>
        </patternFill>
      </fill>
    </dxf>
    <dxf>
      <font>
        <u/>
      </font>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0/relationships/richValueRel" Target="richData/richValueRel.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eetMetadata" Target="metadata.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microsoft.com/office/2017/06/relationships/rdRichValue" Target="richData/rdrichvalue.xml"/><Relationship Id="rId30"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12121</xdr:colOff>
      <xdr:row>92</xdr:row>
      <xdr:rowOff>21866</xdr:rowOff>
    </xdr:from>
    <xdr:to>
      <xdr:col>12</xdr:col>
      <xdr:colOff>428625</xdr:colOff>
      <xdr:row>102</xdr:row>
      <xdr:rowOff>5737</xdr:rowOff>
    </xdr:to>
    <xdr:pic>
      <xdr:nvPicPr>
        <xdr:cNvPr id="2" name="Picture 3">
          <a:extLst>
            <a:ext uri="{FF2B5EF4-FFF2-40B4-BE49-F238E27FC236}">
              <a16:creationId xmlns:a16="http://schemas.microsoft.com/office/drawing/2014/main" id="{A5C6228E-7534-4437-800A-9696834DD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21" y="19186166"/>
          <a:ext cx="7541204" cy="207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F3369B32-5C02-4A12-8AD0-DE3F1F967C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769620</xdr:colOff>
      <xdr:row>36</xdr:row>
      <xdr:rowOff>53340</xdr:rowOff>
    </xdr:from>
    <xdr:ext cx="65" cy="172227"/>
    <xdr:sp macro="" textlink="">
      <xdr:nvSpPr>
        <xdr:cNvPr id="2" name="TextBox 3">
          <a:extLst>
            <a:ext uri="{FF2B5EF4-FFF2-40B4-BE49-F238E27FC236}">
              <a16:creationId xmlns:a16="http://schemas.microsoft.com/office/drawing/2014/main" id="{349B9FA6-37AC-492E-99C9-36378E8915BC}"/>
            </a:ext>
          </a:extLst>
        </xdr:cNvPr>
        <xdr:cNvSpPr txBox="1"/>
      </xdr:nvSpPr>
      <xdr:spPr>
        <a:xfrm>
          <a:off x="8313420" y="883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769620</xdr:colOff>
      <xdr:row>28</xdr:row>
      <xdr:rowOff>53340</xdr:rowOff>
    </xdr:from>
    <xdr:ext cx="65" cy="172227"/>
    <xdr:sp macro="" textlink="">
      <xdr:nvSpPr>
        <xdr:cNvPr id="3" name="TextBox 3">
          <a:extLst>
            <a:ext uri="{FF2B5EF4-FFF2-40B4-BE49-F238E27FC236}">
              <a16:creationId xmlns:a16="http://schemas.microsoft.com/office/drawing/2014/main" id="{0151D1D0-0503-4ACD-ACA7-3D4240036C07}"/>
            </a:ext>
          </a:extLst>
        </xdr:cNvPr>
        <xdr:cNvSpPr txBox="1"/>
      </xdr:nvSpPr>
      <xdr:spPr>
        <a:xfrm>
          <a:off x="12561570" y="746379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oneCellAnchor>
    <xdr:from>
      <xdr:col>6</xdr:col>
      <xdr:colOff>769620</xdr:colOff>
      <xdr:row>31</xdr:row>
      <xdr:rowOff>0</xdr:rowOff>
    </xdr:from>
    <xdr:ext cx="65" cy="172227"/>
    <xdr:sp macro="" textlink="">
      <xdr:nvSpPr>
        <xdr:cNvPr id="4" name="TextBox 3">
          <a:extLst>
            <a:ext uri="{FF2B5EF4-FFF2-40B4-BE49-F238E27FC236}">
              <a16:creationId xmlns:a16="http://schemas.microsoft.com/office/drawing/2014/main" id="{EDB7D1D0-A17E-4112-8B27-5DADD4804224}"/>
            </a:ext>
          </a:extLst>
        </xdr:cNvPr>
        <xdr:cNvSpPr txBox="1"/>
      </xdr:nvSpPr>
      <xdr:spPr>
        <a:xfrm>
          <a:off x="12561570" y="82248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the-uk-trade-remedies-investigations-process/the-tras-investigation-process" TargetMode="External"/><Relationship Id="rId7" Type="http://schemas.openxmlformats.org/officeDocument/2006/relationships/hyperlink" Target="mailto:ER0081@traderemedies.gov.uk" TargetMode="External"/><Relationship Id="rId2" Type="http://schemas.openxmlformats.org/officeDocument/2006/relationships/hyperlink" Target="https://www.legislation.gov.uk/uksi/2019/450?view=plain" TargetMode="External"/><Relationship Id="rId1" Type="http://schemas.openxmlformats.org/officeDocument/2006/relationships/hyperlink" Target="https://www.bankofengland.co.uk/boeapps/database/Rates.asp?Travel=NIxAZx&amp;into=GBP" TargetMode="External"/><Relationship Id="rId6" Type="http://schemas.openxmlformats.org/officeDocument/2006/relationships/hyperlink" Target="https://www.wto.org/english/docs_e/legal_e/adp_e.htm" TargetMode="External"/><Relationship Id="rId5" Type="http://schemas.openxmlformats.org/officeDocument/2006/relationships/hyperlink" Target="https://www.legislation.gov.uk/ukpga/2018/22/schedule/4/enacted" TargetMode="External"/><Relationship Id="rId4" Type="http://schemas.openxmlformats.org/officeDocument/2006/relationships/hyperlink" Target="https://www.trade-remedies.service.gov.uk/public/case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legislation.gov.uk/uksi/2019/450/regulation/2"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ntact@abcimports.co.u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7266-D32D-4CC7-88BB-3D65075253CA}">
  <dimension ref="A2:W354"/>
  <sheetViews>
    <sheetView showGridLines="0" tabSelected="1" zoomScaleNormal="100" workbookViewId="0">
      <selection activeCell="G16" sqref="G16"/>
    </sheetView>
  </sheetViews>
  <sheetFormatPr defaultColWidth="8.44140625" defaultRowHeight="16.5" customHeight="1"/>
  <cols>
    <col min="1" max="5" width="9.44140625" style="216" customWidth="1"/>
    <col min="6" max="6" width="10.77734375" style="216" customWidth="1"/>
    <col min="7" max="10" width="9.44140625" style="216" customWidth="1"/>
    <col min="11" max="11" width="9.44140625" customWidth="1"/>
    <col min="12" max="12" width="9.44140625" style="216" customWidth="1"/>
    <col min="13" max="13" width="13" style="216" customWidth="1"/>
    <col min="14" max="14" width="9.44140625" style="216" customWidth="1"/>
    <col min="15" max="15" width="13.44140625" style="216" customWidth="1"/>
    <col min="16" max="19" width="8.44140625" style="216" bestFit="1"/>
    <col min="20" max="20" width="22.44140625" style="216" hidden="1" customWidth="1"/>
    <col min="21" max="16384" width="8.44140625" style="216"/>
  </cols>
  <sheetData>
    <row r="2" spans="1:23" ht="16.5" customHeight="1" thickBot="1">
      <c r="A2" s="217"/>
      <c r="B2" s="218"/>
      <c r="C2" s="218"/>
      <c r="D2" s="218"/>
      <c r="E2" s="218"/>
      <c r="F2" s="218"/>
      <c r="G2" s="218"/>
      <c r="H2" s="218"/>
      <c r="I2" s="218"/>
      <c r="J2" s="218"/>
      <c r="K2" s="218"/>
      <c r="L2" s="218"/>
      <c r="M2" s="218"/>
      <c r="N2" s="218"/>
      <c r="O2" s="218"/>
    </row>
    <row r="3" spans="1:23" ht="16.5" customHeight="1">
      <c r="A3" s="217"/>
      <c r="B3" s="433"/>
      <c r="C3" s="434"/>
      <c r="D3" s="434"/>
      <c r="E3" s="439" t="s">
        <v>694</v>
      </c>
      <c r="F3" s="440"/>
      <c r="G3" s="440"/>
      <c r="H3" s="440"/>
      <c r="I3" s="440"/>
      <c r="J3" s="440"/>
      <c r="K3" s="440"/>
      <c r="L3" s="440"/>
      <c r="M3" s="440"/>
      <c r="N3" s="440"/>
      <c r="O3" s="441"/>
    </row>
    <row r="4" spans="1:23" ht="16.5" customHeight="1">
      <c r="A4" s="217"/>
      <c r="B4" s="435"/>
      <c r="C4" s="436"/>
      <c r="D4" s="436"/>
      <c r="E4" s="442"/>
      <c r="F4" s="443"/>
      <c r="G4" s="443"/>
      <c r="H4" s="443"/>
      <c r="I4" s="443"/>
      <c r="J4" s="443"/>
      <c r="K4" s="443"/>
      <c r="L4" s="443"/>
      <c r="M4" s="443"/>
      <c r="N4" s="443"/>
      <c r="O4" s="444"/>
    </row>
    <row r="5" spans="1:23" ht="16.5" customHeight="1">
      <c r="A5" s="217"/>
      <c r="B5" s="435"/>
      <c r="C5" s="436"/>
      <c r="D5" s="436"/>
      <c r="E5" s="442"/>
      <c r="F5" s="443"/>
      <c r="G5" s="443"/>
      <c r="H5" s="443"/>
      <c r="I5" s="443"/>
      <c r="J5" s="443"/>
      <c r="K5" s="443"/>
      <c r="L5" s="443"/>
      <c r="M5" s="443"/>
      <c r="N5" s="443"/>
      <c r="O5" s="444"/>
    </row>
    <row r="6" spans="1:23" ht="16.5" customHeight="1">
      <c r="A6" s="217"/>
      <c r="B6" s="435"/>
      <c r="C6" s="436"/>
      <c r="D6" s="436"/>
      <c r="E6" s="442"/>
      <c r="F6" s="443"/>
      <c r="G6" s="443"/>
      <c r="H6" s="443"/>
      <c r="I6" s="443"/>
      <c r="J6" s="443"/>
      <c r="K6" s="443"/>
      <c r="L6" s="443"/>
      <c r="M6" s="443"/>
      <c r="N6" s="443"/>
      <c r="O6" s="444"/>
    </row>
    <row r="7" spans="1:23" ht="16.5" customHeight="1">
      <c r="A7" s="217"/>
      <c r="B7" s="435"/>
      <c r="C7" s="436"/>
      <c r="D7" s="436"/>
      <c r="E7" s="442"/>
      <c r="F7" s="443"/>
      <c r="G7" s="443"/>
      <c r="H7" s="443"/>
      <c r="I7" s="443"/>
      <c r="J7" s="443"/>
      <c r="K7" s="443"/>
      <c r="L7" s="443"/>
      <c r="M7" s="443"/>
      <c r="N7" s="443"/>
      <c r="O7" s="444"/>
    </row>
    <row r="8" spans="1:23" ht="16.5" customHeight="1" thickBot="1">
      <c r="A8" s="217"/>
      <c r="B8" s="437"/>
      <c r="C8" s="438"/>
      <c r="D8" s="438"/>
      <c r="E8" s="445"/>
      <c r="F8" s="446"/>
      <c r="G8" s="446"/>
      <c r="H8" s="446"/>
      <c r="I8" s="446"/>
      <c r="J8" s="446"/>
      <c r="K8" s="446"/>
      <c r="L8" s="446"/>
      <c r="M8" s="446"/>
      <c r="N8" s="446"/>
      <c r="O8" s="447"/>
    </row>
    <row r="9" spans="1:23" ht="16.5" customHeight="1">
      <c r="A9" s="217"/>
      <c r="B9" s="218"/>
      <c r="C9" s="218"/>
      <c r="D9" s="218"/>
      <c r="E9" s="218"/>
      <c r="F9" s="218"/>
      <c r="G9" s="218"/>
      <c r="H9" s="218"/>
      <c r="I9" s="218"/>
      <c r="J9" s="218"/>
      <c r="K9" s="218"/>
      <c r="L9" s="218"/>
      <c r="M9" s="218"/>
      <c r="N9" s="218"/>
      <c r="O9" s="218"/>
    </row>
    <row r="10" spans="1:23" ht="16.95" customHeight="1">
      <c r="A10" s="217"/>
      <c r="B10" s="459" t="s">
        <v>6</v>
      </c>
      <c r="C10" s="460"/>
      <c r="D10" s="460"/>
      <c r="E10" s="460"/>
      <c r="F10" s="460"/>
      <c r="G10" s="460"/>
      <c r="H10" s="460"/>
      <c r="I10" s="460"/>
      <c r="J10" s="460"/>
      <c r="K10" s="460"/>
      <c r="L10" s="460"/>
      <c r="M10" s="460"/>
    </row>
    <row r="11" spans="1:23" ht="16.95" customHeight="1">
      <c r="A11" s="217"/>
      <c r="B11" s="449" t="s">
        <v>8</v>
      </c>
      <c r="C11" s="449"/>
      <c r="D11" s="450"/>
      <c r="E11" s="461" t="s">
        <v>656</v>
      </c>
      <c r="F11" s="461"/>
      <c r="G11" s="461"/>
      <c r="H11" s="461"/>
      <c r="I11" s="461"/>
      <c r="J11" s="461"/>
      <c r="K11" s="461"/>
      <c r="L11" s="461"/>
      <c r="M11" s="461"/>
      <c r="N11" s="219"/>
      <c r="O11" s="219"/>
    </row>
    <row r="12" spans="1:23" ht="16.95" customHeight="1">
      <c r="A12" s="217"/>
      <c r="B12" s="449" t="s">
        <v>9</v>
      </c>
      <c r="C12" s="449"/>
      <c r="D12" s="450"/>
      <c r="E12" s="461" t="s">
        <v>657</v>
      </c>
      <c r="F12" s="461"/>
      <c r="G12" s="461"/>
      <c r="H12" s="461"/>
      <c r="I12" s="461"/>
      <c r="J12" s="461"/>
      <c r="K12" s="461"/>
      <c r="L12" s="461"/>
      <c r="M12" s="461"/>
    </row>
    <row r="13" spans="1:23" ht="16.95" customHeight="1">
      <c r="A13" s="217"/>
      <c r="B13" s="449" t="s">
        <v>10</v>
      </c>
      <c r="C13" s="449"/>
      <c r="D13" s="450"/>
      <c r="E13" s="462" t="s">
        <v>633</v>
      </c>
      <c r="F13" s="462"/>
      <c r="G13" s="462"/>
      <c r="H13" s="462"/>
      <c r="I13" s="462"/>
      <c r="J13" s="462"/>
      <c r="K13" s="462"/>
      <c r="L13" s="462"/>
      <c r="M13" s="462"/>
      <c r="W13" s="312"/>
    </row>
    <row r="14" spans="1:23" ht="16.95" customHeight="1">
      <c r="A14" s="217"/>
      <c r="B14" s="449" t="s">
        <v>492</v>
      </c>
      <c r="C14" s="449"/>
      <c r="D14" s="450"/>
      <c r="E14" s="462"/>
      <c r="F14" s="462"/>
      <c r="G14" s="462"/>
      <c r="H14" s="462"/>
      <c r="I14" s="462"/>
      <c r="J14" s="462"/>
      <c r="K14" s="462"/>
      <c r="L14" s="462"/>
      <c r="M14" s="462"/>
      <c r="T14" s="312"/>
      <c r="U14" s="312"/>
      <c r="V14" s="312"/>
      <c r="W14" s="312"/>
    </row>
    <row r="15" spans="1:23" ht="16.95" customHeight="1">
      <c r="A15" s="217"/>
      <c r="B15" s="219"/>
      <c r="C15" s="219"/>
      <c r="D15" s="219"/>
      <c r="E15" s="219"/>
      <c r="F15" s="219"/>
      <c r="G15" s="219"/>
      <c r="H15" s="219"/>
      <c r="I15" s="219"/>
      <c r="J15" s="219"/>
      <c r="K15" s="219"/>
    </row>
    <row r="16" spans="1:23" ht="16.95" customHeight="1">
      <c r="A16" s="217"/>
      <c r="B16" s="448" t="s">
        <v>7</v>
      </c>
      <c r="C16" s="448"/>
      <c r="D16" s="452">
        <v>46079</v>
      </c>
      <c r="E16" s="453"/>
      <c r="F16" s="454"/>
      <c r="K16" s="219"/>
    </row>
    <row r="17" spans="1:16" ht="16.95" customHeight="1">
      <c r="A17" s="217"/>
      <c r="B17" s="448" t="s">
        <v>494</v>
      </c>
      <c r="C17" s="448"/>
      <c r="D17" s="739" t="s">
        <v>704</v>
      </c>
      <c r="E17" s="455"/>
      <c r="F17" s="456"/>
      <c r="K17" s="219"/>
    </row>
    <row r="18" spans="1:16" ht="16.95" customHeight="1">
      <c r="A18" s="217"/>
      <c r="B18" s="219"/>
      <c r="C18" s="219"/>
      <c r="D18" s="219"/>
      <c r="E18" s="219"/>
      <c r="F18" s="219"/>
      <c r="G18" s="219"/>
      <c r="H18" s="219"/>
      <c r="I18" s="219"/>
      <c r="J18" s="219"/>
      <c r="K18" s="219"/>
    </row>
    <row r="19" spans="1:16" ht="24" customHeight="1">
      <c r="A19" s="217"/>
      <c r="B19" s="466" t="s">
        <v>506</v>
      </c>
      <c r="C19" s="467"/>
      <c r="D19" s="467"/>
      <c r="E19" s="468"/>
      <c r="F19" s="409" t="s">
        <v>507</v>
      </c>
      <c r="G19" s="409"/>
      <c r="H19" s="409"/>
      <c r="I19" s="409"/>
      <c r="J19" s="457" t="s">
        <v>508</v>
      </c>
      <c r="K19" s="458"/>
      <c r="L19" s="458"/>
      <c r="M19" s="458"/>
      <c r="N19" s="458"/>
      <c r="O19" s="458"/>
      <c r="P19" s="341"/>
    </row>
    <row r="20" spans="1:16" ht="16.95" customHeight="1">
      <c r="A20" s="217"/>
      <c r="B20" s="219"/>
      <c r="C20" s="219"/>
      <c r="D20" s="219"/>
      <c r="E20" s="219"/>
      <c r="F20" s="219"/>
      <c r="G20" s="219"/>
      <c r="H20" s="219"/>
      <c r="I20" s="219"/>
      <c r="J20" s="219"/>
      <c r="K20" s="219"/>
      <c r="L20" s="326"/>
      <c r="M20" s="326"/>
      <c r="N20" s="326"/>
      <c r="O20" s="326"/>
    </row>
    <row r="21" spans="1:16" ht="16.95" customHeight="1">
      <c r="A21" s="217"/>
      <c r="B21" s="451"/>
      <c r="C21" s="451"/>
      <c r="D21" s="451"/>
      <c r="E21" s="451"/>
      <c r="F21" s="451" t="s">
        <v>11</v>
      </c>
      <c r="G21" s="451"/>
      <c r="H21" s="451" t="s">
        <v>12</v>
      </c>
      <c r="I21" s="451"/>
      <c r="J21" s="219"/>
      <c r="K21" s="219"/>
    </row>
    <row r="22" spans="1:16" ht="16.95" customHeight="1">
      <c r="A22" s="217"/>
      <c r="B22" s="429" t="s">
        <v>13</v>
      </c>
      <c r="C22" s="429"/>
      <c r="D22" s="429"/>
      <c r="E22" s="429"/>
      <c r="F22" s="430">
        <v>45566</v>
      </c>
      <c r="G22" s="430"/>
      <c r="H22" s="430">
        <v>45930</v>
      </c>
      <c r="I22" s="430"/>
      <c r="J22" s="219"/>
      <c r="K22" s="219"/>
    </row>
    <row r="23" spans="1:16" ht="16.95" customHeight="1">
      <c r="A23" s="217"/>
      <c r="B23" s="429" t="s">
        <v>509</v>
      </c>
      <c r="C23" s="429"/>
      <c r="D23" s="429"/>
      <c r="E23" s="429"/>
      <c r="F23" s="430"/>
      <c r="G23" s="430"/>
      <c r="H23" s="430"/>
      <c r="I23" s="430"/>
      <c r="J23" s="338"/>
      <c r="K23" s="219"/>
    </row>
    <row r="24" spans="1:16" ht="16.95" customHeight="1">
      <c r="A24" s="217"/>
      <c r="B24" s="429" t="s">
        <v>14</v>
      </c>
      <c r="C24" s="429"/>
      <c r="D24" s="429"/>
      <c r="E24" s="429"/>
      <c r="F24" s="430">
        <v>44470</v>
      </c>
      <c r="G24" s="430"/>
      <c r="H24" s="430">
        <v>45930</v>
      </c>
      <c r="I24" s="430"/>
      <c r="J24" s="219"/>
      <c r="K24" s="219"/>
    </row>
    <row r="25" spans="1:16" ht="16.95" customHeight="1">
      <c r="A25" s="217"/>
      <c r="B25" s="218"/>
      <c r="C25" s="218"/>
      <c r="D25" s="218"/>
      <c r="E25" s="218"/>
      <c r="F25" s="218"/>
      <c r="G25" s="218"/>
      <c r="H25" s="218"/>
      <c r="I25" s="218"/>
      <c r="J25" s="218"/>
      <c r="K25" s="218"/>
      <c r="L25" s="218"/>
      <c r="M25" s="218"/>
      <c r="N25" s="218"/>
      <c r="O25" s="218"/>
    </row>
    <row r="26" spans="1:16" ht="16.95" customHeight="1">
      <c r="A26" s="217"/>
      <c r="B26" s="469" t="s">
        <v>518</v>
      </c>
      <c r="C26" s="469"/>
      <c r="D26" s="469"/>
      <c r="E26" s="469"/>
      <c r="F26" s="469"/>
      <c r="G26" s="469"/>
      <c r="H26" s="469"/>
      <c r="I26" s="469"/>
      <c r="J26" s="469"/>
      <c r="K26" s="469"/>
      <c r="L26" s="469"/>
      <c r="M26" s="469"/>
      <c r="N26" s="469"/>
      <c r="O26" s="469"/>
    </row>
    <row r="27" spans="1:16" ht="16.95" customHeight="1">
      <c r="A27" s="217"/>
      <c r="B27" s="470" t="s">
        <v>517</v>
      </c>
      <c r="C27" s="471"/>
      <c r="D27" s="471"/>
      <c r="E27" s="471"/>
      <c r="F27" s="471"/>
      <c r="G27" s="471"/>
      <c r="H27" s="471"/>
      <c r="I27" s="471"/>
      <c r="J27" s="471"/>
      <c r="K27" s="471"/>
      <c r="L27" s="471"/>
      <c r="M27" s="471"/>
      <c r="N27" s="471"/>
      <c r="O27" s="472"/>
      <c r="P27"/>
    </row>
    <row r="28" spans="1:16" ht="34.5" customHeight="1">
      <c r="A28" s="217"/>
      <c r="B28" s="339">
        <v>1</v>
      </c>
      <c r="C28" s="473" t="s">
        <v>693</v>
      </c>
      <c r="D28" s="473"/>
      <c r="E28" s="473"/>
      <c r="F28" s="473"/>
      <c r="G28" s="473"/>
      <c r="H28" s="473"/>
      <c r="I28" s="473"/>
      <c r="J28" s="473"/>
      <c r="K28" s="473"/>
      <c r="L28" s="473"/>
      <c r="M28" s="473"/>
      <c r="N28" s="473"/>
      <c r="O28" s="474"/>
      <c r="P28"/>
    </row>
    <row r="29" spans="1:16" ht="24" customHeight="1">
      <c r="A29" s="217"/>
      <c r="B29" s="339">
        <v>2</v>
      </c>
      <c r="C29" s="473" t="s">
        <v>653</v>
      </c>
      <c r="D29" s="473"/>
      <c r="E29" s="473"/>
      <c r="F29" s="473"/>
      <c r="G29" s="473"/>
      <c r="H29" s="473"/>
      <c r="I29" s="473"/>
      <c r="J29" s="473"/>
      <c r="K29" s="473"/>
      <c r="L29" s="473"/>
      <c r="M29" s="473"/>
      <c r="N29" s="473"/>
      <c r="O29" s="474"/>
      <c r="P29"/>
    </row>
    <row r="30" spans="1:16" ht="38.549999999999997" customHeight="1">
      <c r="A30" s="217"/>
      <c r="B30" s="339">
        <v>3</v>
      </c>
      <c r="C30" s="473" t="s">
        <v>649</v>
      </c>
      <c r="D30" s="473"/>
      <c r="E30" s="473"/>
      <c r="F30" s="473"/>
      <c r="G30" s="473"/>
      <c r="H30" s="473"/>
      <c r="I30" s="473"/>
      <c r="J30" s="473"/>
      <c r="K30" s="473"/>
      <c r="L30" s="473"/>
      <c r="M30" s="473"/>
      <c r="N30" s="473"/>
      <c r="O30" s="474"/>
      <c r="P30"/>
    </row>
    <row r="31" spans="1:16" ht="52.5" customHeight="1">
      <c r="A31" s="217"/>
      <c r="B31" s="339">
        <v>4</v>
      </c>
      <c r="C31" s="473" t="s">
        <v>664</v>
      </c>
      <c r="D31" s="473"/>
      <c r="E31" s="473"/>
      <c r="F31" s="473"/>
      <c r="G31" s="473"/>
      <c r="H31" s="473"/>
      <c r="I31" s="473"/>
      <c r="J31" s="473"/>
      <c r="K31" s="473"/>
      <c r="L31" s="473"/>
      <c r="M31" s="473"/>
      <c r="N31" s="473"/>
      <c r="O31" s="474"/>
      <c r="P31"/>
    </row>
    <row r="32" spans="1:16" ht="34.200000000000003" customHeight="1">
      <c r="A32" s="217"/>
      <c r="B32" s="340">
        <v>5</v>
      </c>
      <c r="C32" s="475" t="s">
        <v>650</v>
      </c>
      <c r="D32" s="475"/>
      <c r="E32" s="475"/>
      <c r="F32" s="475"/>
      <c r="G32" s="475"/>
      <c r="H32" s="475"/>
      <c r="I32" s="475"/>
      <c r="J32" s="475"/>
      <c r="K32" s="475"/>
      <c r="L32" s="475"/>
      <c r="M32" s="475"/>
      <c r="N32" s="475"/>
      <c r="O32" s="476"/>
      <c r="P32"/>
    </row>
    <row r="33" spans="1:16" ht="16.5" customHeight="1">
      <c r="A33" s="217"/>
      <c r="H33" s="218"/>
      <c r="I33"/>
      <c r="J33"/>
      <c r="L33"/>
      <c r="M33"/>
      <c r="N33"/>
      <c r="O33"/>
      <c r="P33" s="66"/>
    </row>
    <row r="34" spans="1:16" ht="16.5" customHeight="1">
      <c r="A34" s="217"/>
      <c r="B34" s="463" t="s">
        <v>15</v>
      </c>
      <c r="C34" s="464"/>
      <c r="D34" s="464"/>
      <c r="E34" s="464"/>
      <c r="F34" s="464"/>
      <c r="G34" s="464"/>
      <c r="H34" s="464"/>
      <c r="I34" s="464"/>
      <c r="J34" s="464"/>
      <c r="K34" s="464"/>
      <c r="L34" s="464"/>
      <c r="M34" s="464"/>
      <c r="N34" s="464"/>
      <c r="O34" s="465"/>
    </row>
    <row r="35" spans="1:16" ht="16.95" customHeight="1">
      <c r="A35" s="217"/>
      <c r="B35" s="431" t="s">
        <v>16</v>
      </c>
      <c r="C35" s="431"/>
      <c r="D35" s="431"/>
      <c r="E35" s="431"/>
      <c r="F35" s="431"/>
      <c r="G35" s="431"/>
      <c r="H35" s="431"/>
      <c r="I35" s="432" t="s">
        <v>17</v>
      </c>
      <c r="J35" s="432"/>
      <c r="K35" s="432"/>
      <c r="L35" s="432"/>
      <c r="M35" s="432"/>
      <c r="N35" s="432"/>
      <c r="O35" s="432"/>
    </row>
    <row r="36" spans="1:16" ht="23.55" customHeight="1">
      <c r="A36" s="217"/>
      <c r="B36" s="431" t="s">
        <v>18</v>
      </c>
      <c r="C36" s="431"/>
      <c r="D36" s="431"/>
      <c r="E36" s="431"/>
      <c r="F36" s="431"/>
      <c r="G36" s="431"/>
      <c r="H36" s="431"/>
      <c r="I36" s="431" t="s">
        <v>19</v>
      </c>
      <c r="J36" s="431"/>
      <c r="K36" s="431"/>
      <c r="L36" s="431"/>
      <c r="M36" s="431"/>
      <c r="N36" s="431"/>
      <c r="O36" s="431"/>
    </row>
    <row r="37" spans="1:16" ht="34.200000000000003" customHeight="1">
      <c r="A37" s="217"/>
      <c r="B37" s="431" t="s">
        <v>20</v>
      </c>
      <c r="C37" s="431"/>
      <c r="D37" s="431"/>
      <c r="E37" s="431"/>
      <c r="F37" s="431"/>
      <c r="G37" s="431"/>
      <c r="H37" s="431"/>
      <c r="I37" s="432" t="s">
        <v>21</v>
      </c>
      <c r="J37" s="432"/>
      <c r="K37" s="432"/>
      <c r="L37" s="432"/>
      <c r="M37" s="432"/>
      <c r="N37" s="432"/>
      <c r="O37" s="432"/>
    </row>
    <row r="38" spans="1:16" ht="33.6" customHeight="1">
      <c r="A38" s="217"/>
      <c r="B38" s="431" t="s">
        <v>22</v>
      </c>
      <c r="C38" s="431"/>
      <c r="D38" s="431"/>
      <c r="E38" s="431"/>
      <c r="F38" s="431"/>
      <c r="G38" s="431"/>
      <c r="H38" s="431"/>
      <c r="I38" s="432" t="s">
        <v>23</v>
      </c>
      <c r="J38" s="432"/>
      <c r="K38" s="432"/>
      <c r="L38" s="432"/>
      <c r="M38" s="432"/>
      <c r="N38" s="432"/>
      <c r="O38" s="432"/>
    </row>
    <row r="39" spans="1:16" ht="16.95" customHeight="1">
      <c r="A39" s="217"/>
      <c r="B39" s="431" t="s">
        <v>24</v>
      </c>
      <c r="C39" s="431"/>
      <c r="D39" s="431"/>
      <c r="E39" s="431"/>
      <c r="F39" s="431"/>
      <c r="G39" s="431"/>
      <c r="H39" s="431"/>
      <c r="I39" s="432" t="s">
        <v>25</v>
      </c>
      <c r="J39" s="432"/>
      <c r="K39" s="432"/>
      <c r="L39" s="432"/>
      <c r="M39" s="432"/>
      <c r="N39" s="432"/>
      <c r="O39" s="432"/>
    </row>
    <row r="40" spans="1:16" ht="16.5" customHeight="1">
      <c r="A40" s="217"/>
      <c r="B40" s="218"/>
      <c r="C40" s="218"/>
      <c r="D40" s="218"/>
      <c r="E40" s="218"/>
      <c r="F40" s="218"/>
      <c r="G40" s="218"/>
      <c r="H40" s="218"/>
      <c r="I40" s="218"/>
      <c r="J40" s="218"/>
      <c r="K40" s="218"/>
      <c r="L40" s="324"/>
      <c r="M40" s="324"/>
      <c r="N40" s="324"/>
      <c r="O40" s="324"/>
    </row>
    <row r="41" spans="1:16" ht="16.5" customHeight="1">
      <c r="A41" s="217"/>
      <c r="B41" s="492" t="s">
        <v>516</v>
      </c>
      <c r="C41" s="493"/>
      <c r="D41" s="493"/>
      <c r="E41" s="493"/>
      <c r="F41" s="493"/>
      <c r="G41" s="493"/>
      <c r="H41" s="493"/>
      <c r="I41" s="493"/>
      <c r="J41" s="493"/>
      <c r="K41" s="493"/>
      <c r="L41" s="493"/>
      <c r="M41" s="493"/>
      <c r="N41" s="493"/>
      <c r="O41" s="494"/>
    </row>
    <row r="42" spans="1:16" ht="16.5" customHeight="1">
      <c r="A42" s="217"/>
      <c r="B42" s="495" t="s">
        <v>26</v>
      </c>
      <c r="C42" s="496"/>
      <c r="D42" s="496"/>
      <c r="E42" s="496"/>
      <c r="F42" s="496"/>
      <c r="G42" s="496"/>
      <c r="H42" s="496"/>
      <c r="I42" s="496"/>
      <c r="J42" s="496"/>
      <c r="K42" s="496"/>
      <c r="L42" s="496"/>
      <c r="M42" s="496"/>
      <c r="N42" s="496"/>
      <c r="O42" s="497"/>
    </row>
    <row r="43" spans="1:16" ht="16.5" customHeight="1">
      <c r="A43" s="217"/>
      <c r="B43" s="413"/>
      <c r="C43" s="414"/>
      <c r="D43" s="414"/>
      <c r="E43" s="414"/>
      <c r="F43" s="414"/>
      <c r="G43" s="414"/>
      <c r="H43" s="414"/>
      <c r="I43" s="414"/>
      <c r="J43" s="414"/>
      <c r="K43" s="414"/>
      <c r="L43" s="414"/>
      <c r="M43" s="414"/>
      <c r="N43" s="414"/>
      <c r="O43" s="415"/>
    </row>
    <row r="44" spans="1:16" ht="16.5" customHeight="1">
      <c r="A44" s="217"/>
      <c r="B44" s="413" t="s">
        <v>490</v>
      </c>
      <c r="C44" s="414"/>
      <c r="D44" s="414"/>
      <c r="E44" s="414"/>
      <c r="F44" s="414"/>
      <c r="G44" s="414"/>
      <c r="H44" s="414"/>
      <c r="I44" s="414"/>
      <c r="J44" s="414"/>
      <c r="K44" s="414"/>
      <c r="L44" s="414"/>
      <c r="M44" s="414"/>
      <c r="N44" s="414"/>
      <c r="O44" s="415"/>
    </row>
    <row r="45" spans="1:16" ht="16.5" customHeight="1">
      <c r="A45" s="217"/>
      <c r="B45" s="413"/>
      <c r="C45" s="414"/>
      <c r="D45" s="414"/>
      <c r="E45" s="414"/>
      <c r="F45" s="414"/>
      <c r="G45" s="414"/>
      <c r="H45" s="414"/>
      <c r="I45" s="414"/>
      <c r="J45" s="414"/>
      <c r="K45" s="414"/>
      <c r="L45" s="414"/>
      <c r="M45" s="414"/>
      <c r="N45" s="414"/>
      <c r="O45" s="415"/>
    </row>
    <row r="46" spans="1:16" ht="16.5" customHeight="1">
      <c r="A46" s="217"/>
      <c r="B46" s="413" t="s">
        <v>491</v>
      </c>
      <c r="C46" s="414"/>
      <c r="D46" s="414"/>
      <c r="E46" s="414"/>
      <c r="F46" s="414"/>
      <c r="G46" s="414"/>
      <c r="H46" s="414"/>
      <c r="I46" s="414"/>
      <c r="J46" s="414"/>
      <c r="K46" s="414"/>
      <c r="L46" s="414"/>
      <c r="M46" s="414"/>
      <c r="N46" s="414"/>
      <c r="O46" s="415"/>
    </row>
    <row r="47" spans="1:16" ht="16.5" customHeight="1">
      <c r="A47" s="217"/>
      <c r="B47" s="246"/>
      <c r="C47" s="247"/>
      <c r="D47" s="247"/>
      <c r="E47" s="247"/>
      <c r="F47" s="247"/>
      <c r="G47" s="247"/>
      <c r="H47" s="247"/>
      <c r="I47" s="247"/>
      <c r="J47" s="247"/>
      <c r="K47" s="247"/>
      <c r="L47" s="247"/>
      <c r="M47" s="247"/>
      <c r="N47" s="247"/>
      <c r="O47" s="248"/>
    </row>
    <row r="48" spans="1:16" ht="16.5" customHeight="1">
      <c r="A48" s="217"/>
      <c r="B48" s="218"/>
      <c r="C48" s="218"/>
      <c r="D48" s="218"/>
      <c r="E48" s="218"/>
      <c r="F48" s="218"/>
      <c r="G48" s="218"/>
      <c r="H48" s="218"/>
      <c r="I48" s="218"/>
      <c r="J48" s="218"/>
      <c r="K48" s="218"/>
      <c r="L48" s="218"/>
      <c r="M48" s="218"/>
      <c r="N48" s="218"/>
      <c r="O48" s="218"/>
    </row>
    <row r="49" spans="1:15" ht="16.5" customHeight="1">
      <c r="A49" s="217"/>
      <c r="B49" s="218"/>
      <c r="C49" s="218"/>
      <c r="D49" s="218"/>
      <c r="E49" s="218"/>
      <c r="F49" s="218"/>
      <c r="G49" s="218"/>
      <c r="H49" s="218"/>
      <c r="I49" s="218"/>
      <c r="J49" s="218"/>
      <c r="K49" s="218"/>
      <c r="L49" s="218"/>
      <c r="M49" s="218"/>
      <c r="N49" s="218"/>
      <c r="O49" s="218"/>
    </row>
    <row r="50" spans="1:15" ht="16.95" customHeight="1">
      <c r="A50" s="217"/>
      <c r="B50" s="477" t="s">
        <v>27</v>
      </c>
      <c r="C50" s="478"/>
      <c r="D50" s="478"/>
      <c r="E50" s="478"/>
      <c r="F50" s="478"/>
      <c r="G50" s="478"/>
      <c r="H50" s="478"/>
      <c r="I50" s="478"/>
      <c r="J50" s="478"/>
      <c r="K50" s="478"/>
      <c r="L50" s="478"/>
      <c r="M50" s="478"/>
      <c r="N50" s="478"/>
      <c r="O50" s="479"/>
    </row>
    <row r="51" spans="1:15" ht="16.95" customHeight="1">
      <c r="A51" s="217"/>
      <c r="B51" s="480" t="s">
        <v>28</v>
      </c>
      <c r="C51" s="481"/>
      <c r="D51" s="481"/>
      <c r="E51" s="481"/>
      <c r="F51" s="481"/>
      <c r="G51" s="481"/>
      <c r="H51" s="481"/>
      <c r="I51" s="481"/>
      <c r="J51" s="481"/>
      <c r="K51" s="481"/>
      <c r="L51" s="482"/>
      <c r="M51" s="489" t="s">
        <v>29</v>
      </c>
      <c r="N51" s="490"/>
      <c r="O51" s="491"/>
    </row>
    <row r="52" spans="1:15" ht="16.95" customHeight="1">
      <c r="A52" s="217"/>
      <c r="B52" s="483"/>
      <c r="C52" s="484"/>
      <c r="D52" s="484"/>
      <c r="E52" s="484"/>
      <c r="F52" s="484"/>
      <c r="G52" s="484"/>
      <c r="H52" s="484"/>
      <c r="I52" s="484"/>
      <c r="J52" s="484"/>
      <c r="K52" s="484"/>
      <c r="L52" s="485"/>
      <c r="M52" s="489"/>
      <c r="N52" s="490"/>
      <c r="O52" s="491"/>
    </row>
    <row r="53" spans="1:15" ht="16.95" customHeight="1">
      <c r="A53" s="217"/>
      <c r="B53" s="486"/>
      <c r="C53" s="487"/>
      <c r="D53" s="487"/>
      <c r="E53" s="487"/>
      <c r="F53" s="487"/>
      <c r="G53" s="487"/>
      <c r="H53" s="487"/>
      <c r="I53" s="487"/>
      <c r="J53" s="487"/>
      <c r="K53" s="487"/>
      <c r="L53" s="488"/>
      <c r="M53" s="489"/>
      <c r="N53" s="490"/>
      <c r="O53" s="491"/>
    </row>
    <row r="54" spans="1:15" ht="16.95" customHeight="1">
      <c r="A54" s="217"/>
      <c r="B54" s="225" t="s">
        <v>30</v>
      </c>
      <c r="C54" s="451" t="s">
        <v>31</v>
      </c>
      <c r="D54" s="451"/>
      <c r="E54" s="451"/>
      <c r="F54" s="451"/>
      <c r="G54" s="451"/>
      <c r="H54" s="423" t="s">
        <v>32</v>
      </c>
      <c r="I54" s="424"/>
      <c r="J54" s="424"/>
      <c r="K54" s="424"/>
      <c r="L54" s="424"/>
      <c r="M54" s="425"/>
      <c r="N54" s="451" t="s">
        <v>33</v>
      </c>
      <c r="O54" s="451"/>
    </row>
    <row r="55" spans="1:15" ht="28.95" customHeight="1">
      <c r="A55" s="217"/>
      <c r="B55" s="67" t="s">
        <v>34</v>
      </c>
      <c r="C55" s="499" t="s">
        <v>35</v>
      </c>
      <c r="D55" s="499"/>
      <c r="E55" s="499"/>
      <c r="F55" s="499"/>
      <c r="G55" s="499"/>
      <c r="H55" s="426" t="s">
        <v>36</v>
      </c>
      <c r="I55" s="427"/>
      <c r="J55" s="427"/>
      <c r="K55" s="427"/>
      <c r="L55" s="427"/>
      <c r="M55" s="428"/>
      <c r="N55" s="500" t="s">
        <v>37</v>
      </c>
      <c r="O55" s="501"/>
    </row>
    <row r="56" spans="1:15" ht="16.95" customHeight="1">
      <c r="A56" s="217"/>
      <c r="B56" s="68"/>
      <c r="C56" s="498"/>
      <c r="D56" s="498"/>
      <c r="E56" s="498"/>
      <c r="F56" s="498"/>
      <c r="G56" s="498"/>
      <c r="H56" s="313"/>
      <c r="I56" s="314"/>
      <c r="J56" s="314"/>
      <c r="K56" s="314"/>
      <c r="L56" s="314"/>
      <c r="M56" s="315"/>
      <c r="N56" s="498"/>
      <c r="O56" s="498"/>
    </row>
    <row r="57" spans="1:15" ht="16.95" customHeight="1">
      <c r="A57" s="217"/>
      <c r="B57" s="68"/>
      <c r="C57" s="498"/>
      <c r="D57" s="498"/>
      <c r="E57" s="498"/>
      <c r="F57" s="498"/>
      <c r="G57" s="498"/>
      <c r="H57" s="313"/>
      <c r="I57" s="314"/>
      <c r="J57" s="314"/>
      <c r="K57" s="314"/>
      <c r="L57" s="314"/>
      <c r="M57" s="315"/>
      <c r="N57" s="498"/>
      <c r="O57" s="498"/>
    </row>
    <row r="58" spans="1:15" ht="16.95" customHeight="1">
      <c r="A58" s="217"/>
      <c r="B58" s="68"/>
      <c r="C58" s="498"/>
      <c r="D58" s="498"/>
      <c r="E58" s="498"/>
      <c r="F58" s="498"/>
      <c r="G58" s="498"/>
      <c r="H58" s="313"/>
      <c r="I58" s="314"/>
      <c r="J58" s="314"/>
      <c r="K58" s="314"/>
      <c r="L58" s="314"/>
      <c r="M58" s="315"/>
      <c r="N58" s="498"/>
      <c r="O58" s="498"/>
    </row>
    <row r="59" spans="1:15" ht="16.95" customHeight="1">
      <c r="A59" s="217"/>
      <c r="B59" s="68"/>
      <c r="C59" s="498"/>
      <c r="D59" s="498"/>
      <c r="E59" s="498"/>
      <c r="F59" s="498"/>
      <c r="G59" s="498"/>
      <c r="H59" s="313"/>
      <c r="I59" s="314"/>
      <c r="J59" s="314"/>
      <c r="K59" s="314"/>
      <c r="L59" s="314"/>
      <c r="M59" s="315"/>
      <c r="N59" s="498"/>
      <c r="O59" s="498"/>
    </row>
    <row r="60" spans="1:15" ht="16.95" customHeight="1">
      <c r="A60" s="217"/>
      <c r="B60" s="68"/>
      <c r="C60" s="498"/>
      <c r="D60" s="498"/>
      <c r="E60" s="498"/>
      <c r="F60" s="498"/>
      <c r="G60" s="498"/>
      <c r="H60" s="313"/>
      <c r="I60" s="314"/>
      <c r="J60" s="314"/>
      <c r="K60" s="314"/>
      <c r="L60" s="314"/>
      <c r="M60" s="315"/>
      <c r="N60" s="498"/>
      <c r="O60" s="498"/>
    </row>
    <row r="61" spans="1:15" ht="16.5" customHeight="1">
      <c r="A61" s="217"/>
      <c r="B61" s="218"/>
      <c r="C61" s="218"/>
      <c r="D61" s="218"/>
      <c r="E61" s="218"/>
      <c r="F61" s="218"/>
      <c r="G61" s="218"/>
      <c r="H61" s="218"/>
      <c r="I61" s="218"/>
      <c r="J61" s="218"/>
      <c r="K61" s="218"/>
      <c r="L61" s="218"/>
      <c r="M61" s="218"/>
      <c r="N61" s="218"/>
      <c r="O61" s="218"/>
    </row>
    <row r="62" spans="1:15" ht="16.5" customHeight="1">
      <c r="A62" s="217"/>
      <c r="B62" s="218"/>
      <c r="C62" s="218"/>
      <c r="D62" s="218"/>
      <c r="E62" s="218"/>
      <c r="F62" s="218"/>
      <c r="G62" s="218"/>
      <c r="H62" s="218"/>
      <c r="I62" s="218"/>
      <c r="J62" s="218"/>
      <c r="K62" s="218"/>
      <c r="L62" s="218"/>
      <c r="M62" s="218"/>
      <c r="N62" s="218"/>
      <c r="O62" s="218"/>
    </row>
    <row r="63" spans="1:15" ht="16.95" customHeight="1">
      <c r="A63" s="217"/>
      <c r="B63" s="477" t="s">
        <v>38</v>
      </c>
      <c r="C63" s="478"/>
      <c r="D63" s="478"/>
      <c r="E63" s="478"/>
      <c r="F63" s="478"/>
      <c r="G63" s="478"/>
      <c r="H63" s="478"/>
      <c r="I63" s="478"/>
      <c r="J63" s="478"/>
      <c r="K63" s="478"/>
      <c r="L63" s="478"/>
      <c r="M63" s="478"/>
      <c r="N63" s="478"/>
      <c r="O63" s="479"/>
    </row>
    <row r="64" spans="1:15" ht="16.95" customHeight="1">
      <c r="A64" s="217"/>
      <c r="B64" s="502" t="s">
        <v>39</v>
      </c>
      <c r="C64" s="481"/>
      <c r="D64" s="481"/>
      <c r="E64" s="481"/>
      <c r="F64" s="481"/>
      <c r="G64" s="481"/>
      <c r="H64" s="481"/>
      <c r="I64" s="481"/>
      <c r="J64" s="481"/>
      <c r="K64" s="481"/>
      <c r="L64" s="481"/>
      <c r="M64" s="481"/>
      <c r="N64" s="481"/>
      <c r="O64" s="503"/>
    </row>
    <row r="65" spans="1:15" ht="16.95" customHeight="1">
      <c r="A65" s="217"/>
      <c r="B65" s="504"/>
      <c r="C65" s="487"/>
      <c r="D65" s="487"/>
      <c r="E65" s="487"/>
      <c r="F65" s="487"/>
      <c r="G65" s="487"/>
      <c r="H65" s="487"/>
      <c r="I65" s="487"/>
      <c r="J65" s="487"/>
      <c r="K65" s="487"/>
      <c r="L65" s="487"/>
      <c r="M65" s="487"/>
      <c r="N65" s="487"/>
      <c r="O65" s="505"/>
    </row>
    <row r="66" spans="1:15" ht="16.95" customHeight="1">
      <c r="A66" s="217"/>
      <c r="B66" s="106" t="s">
        <v>30</v>
      </c>
      <c r="C66" s="506" t="s">
        <v>40</v>
      </c>
      <c r="D66" s="506"/>
      <c r="E66" s="506"/>
      <c r="F66" s="506"/>
      <c r="G66" s="506"/>
      <c r="H66" s="506"/>
      <c r="I66" s="507" t="s">
        <v>32</v>
      </c>
      <c r="J66" s="508"/>
      <c r="K66" s="508"/>
      <c r="L66" s="508"/>
      <c r="M66" s="508"/>
      <c r="N66" s="508"/>
      <c r="O66" s="509"/>
    </row>
    <row r="67" spans="1:15" ht="16.95" customHeight="1">
      <c r="A67" s="217"/>
      <c r="B67" s="226"/>
      <c r="C67" s="510"/>
      <c r="D67" s="510"/>
      <c r="E67" s="510"/>
      <c r="F67" s="510"/>
      <c r="G67" s="510"/>
      <c r="H67" s="510"/>
      <c r="I67" s="316"/>
      <c r="J67" s="317"/>
      <c r="K67" s="317"/>
      <c r="L67" s="317"/>
      <c r="M67" s="317"/>
      <c r="N67" s="317"/>
      <c r="O67" s="318"/>
    </row>
    <row r="68" spans="1:15" ht="16.95" customHeight="1">
      <c r="A68" s="217"/>
      <c r="B68" s="227"/>
      <c r="C68" s="498"/>
      <c r="D68" s="498"/>
      <c r="E68" s="498"/>
      <c r="F68" s="498"/>
      <c r="G68" s="498"/>
      <c r="H68" s="498"/>
      <c r="I68" s="313"/>
      <c r="J68" s="314"/>
      <c r="K68" s="314"/>
      <c r="L68" s="314"/>
      <c r="M68" s="314"/>
      <c r="N68" s="314"/>
      <c r="O68" s="319"/>
    </row>
    <row r="69" spans="1:15" ht="16.95" customHeight="1">
      <c r="A69" s="217"/>
      <c r="B69" s="227"/>
      <c r="C69" s="498"/>
      <c r="D69" s="498"/>
      <c r="E69" s="498"/>
      <c r="F69" s="498"/>
      <c r="G69" s="498"/>
      <c r="H69" s="498"/>
      <c r="I69" s="313"/>
      <c r="J69" s="314"/>
      <c r="K69" s="314"/>
      <c r="L69" s="314"/>
      <c r="M69" s="314"/>
      <c r="N69" s="314"/>
      <c r="O69" s="319"/>
    </row>
    <row r="70" spans="1:15" ht="16.95" customHeight="1">
      <c r="A70" s="217"/>
      <c r="B70" s="227"/>
      <c r="C70" s="498"/>
      <c r="D70" s="498"/>
      <c r="E70" s="498"/>
      <c r="F70" s="498"/>
      <c r="G70" s="498"/>
      <c r="H70" s="498"/>
      <c r="I70" s="313"/>
      <c r="J70" s="314"/>
      <c r="K70" s="314"/>
      <c r="L70" s="314"/>
      <c r="M70" s="314"/>
      <c r="N70" s="314"/>
      <c r="O70" s="319"/>
    </row>
    <row r="71" spans="1:15" ht="16.95" customHeight="1">
      <c r="A71" s="217"/>
      <c r="B71" s="228"/>
      <c r="C71" s="511"/>
      <c r="D71" s="511"/>
      <c r="E71" s="511"/>
      <c r="F71" s="511"/>
      <c r="G71" s="511"/>
      <c r="H71" s="511"/>
      <c r="I71" s="320"/>
      <c r="J71" s="321"/>
      <c r="K71" s="321"/>
      <c r="L71" s="321"/>
      <c r="M71" s="321"/>
      <c r="N71" s="321"/>
      <c r="O71" s="322"/>
    </row>
    <row r="72" spans="1:15" ht="16.95" customHeight="1">
      <c r="A72" s="217"/>
      <c r="B72" s="218"/>
      <c r="C72" s="218"/>
      <c r="D72" s="218"/>
      <c r="E72" s="218"/>
      <c r="F72" s="218"/>
      <c r="G72" s="218"/>
      <c r="H72" s="218"/>
      <c r="I72" s="218"/>
      <c r="J72" s="218"/>
      <c r="K72" s="218"/>
      <c r="L72" s="218"/>
      <c r="M72" s="218"/>
      <c r="N72" s="218"/>
      <c r="O72" s="218"/>
    </row>
    <row r="73" spans="1:15" ht="16.95" customHeight="1">
      <c r="A73" s="217"/>
      <c r="B73" s="514" t="s">
        <v>41</v>
      </c>
      <c r="C73" s="514"/>
      <c r="D73" s="514"/>
      <c r="E73" s="514"/>
      <c r="F73" s="514"/>
      <c r="G73" s="325"/>
      <c r="H73" s="325"/>
      <c r="I73" s="325"/>
      <c r="J73" s="385"/>
      <c r="K73" s="382"/>
      <c r="L73" s="382"/>
      <c r="M73" s="382"/>
      <c r="N73" s="382"/>
      <c r="O73" s="218"/>
    </row>
    <row r="74" spans="1:15" ht="16.95" customHeight="1">
      <c r="A74" s="217"/>
      <c r="B74" s="512" t="s">
        <v>42</v>
      </c>
      <c r="C74" s="512"/>
      <c r="D74" s="512"/>
      <c r="E74" s="512" t="s">
        <v>43</v>
      </c>
      <c r="F74" s="512"/>
      <c r="G74" s="512"/>
      <c r="H74" s="512"/>
      <c r="I74" s="513"/>
      <c r="J74" s="408">
        <v>45763</v>
      </c>
      <c r="K74" s="408"/>
      <c r="L74" s="408"/>
      <c r="M74" s="408"/>
      <c r="N74" s="383"/>
    </row>
    <row r="75" spans="1:15" ht="16.5" customHeight="1">
      <c r="A75" s="217"/>
      <c r="B75" s="515" t="s">
        <v>44</v>
      </c>
      <c r="C75" s="515"/>
      <c r="D75" s="515"/>
      <c r="E75" s="515" t="s">
        <v>45</v>
      </c>
      <c r="F75" s="515"/>
      <c r="G75" s="515"/>
      <c r="H75" s="515"/>
      <c r="I75" s="515"/>
      <c r="J75" s="516" t="s">
        <v>46</v>
      </c>
      <c r="K75" s="517"/>
      <c r="L75" s="517"/>
      <c r="M75" s="518"/>
      <c r="N75" s="218"/>
      <c r="O75" s="384"/>
    </row>
    <row r="76" spans="1:15" ht="16.5" customHeight="1">
      <c r="A76" s="217"/>
      <c r="B76" s="515"/>
      <c r="C76" s="515"/>
      <c r="D76" s="515"/>
      <c r="E76" s="515"/>
      <c r="F76" s="515"/>
      <c r="G76" s="515"/>
      <c r="H76" s="515"/>
      <c r="I76" s="515"/>
      <c r="J76" s="516"/>
      <c r="K76" s="519"/>
      <c r="L76" s="519"/>
      <c r="M76" s="518"/>
      <c r="N76" s="218"/>
    </row>
    <row r="77" spans="1:15" ht="16.5" customHeight="1">
      <c r="A77" s="217"/>
      <c r="B77" s="515"/>
      <c r="C77" s="515"/>
      <c r="D77" s="515"/>
      <c r="E77" s="515"/>
      <c r="F77" s="515"/>
      <c r="G77" s="515"/>
      <c r="H77" s="515"/>
      <c r="I77" s="515"/>
      <c r="J77" s="520"/>
      <c r="K77" s="521"/>
      <c r="L77" s="521"/>
      <c r="M77" s="522"/>
      <c r="N77" s="218"/>
    </row>
    <row r="78" spans="1:15" ht="16.5" customHeight="1">
      <c r="A78" s="217"/>
      <c r="B78" s="515" t="s">
        <v>47</v>
      </c>
      <c r="C78" s="515"/>
      <c r="D78" s="515"/>
      <c r="E78" s="515" t="s">
        <v>48</v>
      </c>
      <c r="F78" s="515"/>
      <c r="G78" s="515"/>
      <c r="H78" s="515"/>
      <c r="I78" s="515"/>
      <c r="J78" s="523" t="s">
        <v>49</v>
      </c>
      <c r="K78" s="524"/>
      <c r="L78" s="524"/>
      <c r="M78" s="525"/>
      <c r="N78" s="218"/>
    </row>
    <row r="79" spans="1:15" ht="16.5" customHeight="1">
      <c r="A79" s="217"/>
      <c r="B79" s="515"/>
      <c r="C79" s="515"/>
      <c r="D79" s="515"/>
      <c r="E79" s="515"/>
      <c r="F79" s="515"/>
      <c r="G79" s="515"/>
      <c r="H79" s="515"/>
      <c r="I79" s="515"/>
      <c r="J79" s="526"/>
      <c r="K79" s="527"/>
      <c r="L79" s="527"/>
      <c r="M79" s="528"/>
      <c r="N79" s="218"/>
    </row>
    <row r="80" spans="1:15" ht="16.5" customHeight="1">
      <c r="A80" s="217"/>
      <c r="B80" s="515"/>
      <c r="C80" s="515"/>
      <c r="D80" s="515"/>
      <c r="E80" s="515"/>
      <c r="F80" s="515"/>
      <c r="G80" s="515"/>
      <c r="H80" s="515"/>
      <c r="I80" s="515"/>
      <c r="J80" s="526"/>
      <c r="K80" s="527"/>
      <c r="L80" s="527"/>
      <c r="M80" s="528"/>
      <c r="N80" s="218"/>
    </row>
    <row r="81" spans="1:15" ht="16.5" customHeight="1">
      <c r="A81" s="217"/>
      <c r="B81" s="515"/>
      <c r="C81" s="515"/>
      <c r="D81" s="515"/>
      <c r="E81" s="515"/>
      <c r="F81" s="515"/>
      <c r="G81" s="515"/>
      <c r="H81" s="515"/>
      <c r="I81" s="515"/>
      <c r="J81" s="529"/>
      <c r="K81" s="530"/>
      <c r="L81" s="530"/>
      <c r="M81" s="531"/>
      <c r="N81" s="218"/>
    </row>
    <row r="82" spans="1:15" ht="16.5" customHeight="1">
      <c r="A82" s="217"/>
      <c r="B82" s="218"/>
      <c r="C82" s="218"/>
      <c r="D82" s="218"/>
      <c r="E82" s="218"/>
      <c r="F82" s="218"/>
      <c r="G82" s="218"/>
      <c r="H82" s="218"/>
      <c r="I82" s="218"/>
      <c r="J82" s="218"/>
      <c r="K82" s="218"/>
      <c r="L82" s="218"/>
      <c r="M82" s="218"/>
      <c r="N82" s="218"/>
      <c r="O82" s="218"/>
    </row>
    <row r="83" spans="1:15" ht="16.5" customHeight="1">
      <c r="A83" s="217"/>
      <c r="B83" s="218"/>
      <c r="C83" s="218"/>
      <c r="D83" s="218"/>
      <c r="E83" s="218"/>
      <c r="F83" s="218"/>
      <c r="G83" s="218"/>
      <c r="H83" s="218"/>
      <c r="I83" s="218"/>
      <c r="J83" s="218"/>
      <c r="K83" s="218"/>
      <c r="L83" s="218"/>
      <c r="M83" s="218"/>
      <c r="N83" s="218"/>
      <c r="O83" s="218"/>
    </row>
    <row r="84" spans="1:15" ht="16.95" customHeight="1">
      <c r="A84" s="217"/>
      <c r="B84" s="477" t="s">
        <v>50</v>
      </c>
      <c r="C84" s="478"/>
      <c r="D84" s="478"/>
      <c r="E84" s="478"/>
      <c r="F84" s="478"/>
      <c r="G84" s="478"/>
      <c r="H84" s="478"/>
      <c r="I84" s="478"/>
      <c r="J84" s="478"/>
      <c r="K84" s="478"/>
      <c r="L84" s="478"/>
      <c r="M84" s="479"/>
      <c r="N84" s="218"/>
    </row>
    <row r="85" spans="1:15" ht="16.95" customHeight="1">
      <c r="A85" s="217"/>
      <c r="B85" s="502" t="s">
        <v>51</v>
      </c>
      <c r="C85" s="481"/>
      <c r="D85" s="481"/>
      <c r="E85" s="481"/>
      <c r="F85" s="481"/>
      <c r="G85" s="481"/>
      <c r="H85" s="481"/>
      <c r="I85" s="481"/>
      <c r="J85" s="481"/>
      <c r="K85" s="481"/>
      <c r="L85" s="481"/>
      <c r="M85" s="503"/>
      <c r="N85" s="218"/>
    </row>
    <row r="86" spans="1:15" ht="26.55" customHeight="1">
      <c r="A86" s="217"/>
      <c r="B86" s="417" t="s">
        <v>52</v>
      </c>
      <c r="C86" s="418"/>
      <c r="D86" s="418"/>
      <c r="E86" s="418"/>
      <c r="F86" s="418"/>
      <c r="G86" s="418"/>
      <c r="H86" s="418"/>
      <c r="I86" s="418"/>
      <c r="J86" s="418"/>
      <c r="K86" s="418"/>
      <c r="L86" s="418"/>
      <c r="M86" s="419"/>
      <c r="N86" s="218"/>
    </row>
    <row r="87" spans="1:15" ht="16.95" customHeight="1">
      <c r="A87" s="217"/>
      <c r="B87" s="249"/>
      <c r="C87" s="308"/>
      <c r="D87" s="308"/>
      <c r="E87" s="308"/>
      <c r="F87" s="308"/>
      <c r="G87" s="308"/>
      <c r="H87" s="308"/>
      <c r="I87" s="308"/>
      <c r="J87" s="308"/>
      <c r="K87" s="308"/>
      <c r="L87" s="308"/>
      <c r="M87" s="250"/>
      <c r="N87" s="218"/>
    </row>
    <row r="88" spans="1:15" ht="16.95" customHeight="1">
      <c r="A88" s="217"/>
      <c r="B88" s="420" t="s">
        <v>636</v>
      </c>
      <c r="C88" s="421"/>
      <c r="D88" s="421"/>
      <c r="E88" s="421"/>
      <c r="F88" s="421"/>
      <c r="G88" s="421"/>
      <c r="H88" s="421"/>
      <c r="I88" s="421"/>
      <c r="J88" s="421"/>
      <c r="K88" s="421"/>
      <c r="L88" s="421"/>
      <c r="M88" s="422"/>
      <c r="N88" s="218"/>
    </row>
    <row r="89" spans="1:15" ht="16.95" customHeight="1">
      <c r="A89" s="217"/>
      <c r="B89" s="420"/>
      <c r="C89" s="421"/>
      <c r="D89" s="421"/>
      <c r="E89" s="421"/>
      <c r="F89" s="421"/>
      <c r="G89" s="421"/>
      <c r="H89" s="421"/>
      <c r="I89" s="421"/>
      <c r="J89" s="421"/>
      <c r="K89" s="421"/>
      <c r="L89" s="421"/>
      <c r="M89" s="422"/>
      <c r="N89" s="218"/>
    </row>
    <row r="90" spans="1:15" ht="16.95" customHeight="1">
      <c r="A90" s="217"/>
      <c r="B90" s="410" t="s">
        <v>637</v>
      </c>
      <c r="C90" s="411"/>
      <c r="D90" s="411"/>
      <c r="E90" s="411"/>
      <c r="F90" s="411"/>
      <c r="G90" s="411"/>
      <c r="H90" s="411"/>
      <c r="I90" s="411"/>
      <c r="J90" s="411"/>
      <c r="K90" s="411"/>
      <c r="L90" s="411"/>
      <c r="M90" s="412"/>
      <c r="N90" s="218"/>
    </row>
    <row r="91" spans="1:15" ht="32.25" customHeight="1">
      <c r="A91" s="217"/>
      <c r="B91" s="410" t="s">
        <v>638</v>
      </c>
      <c r="C91" s="411"/>
      <c r="D91" s="411"/>
      <c r="E91" s="411"/>
      <c r="F91" s="411"/>
      <c r="G91" s="411"/>
      <c r="H91" s="411"/>
      <c r="I91" s="411"/>
      <c r="J91" s="411"/>
      <c r="K91" s="411"/>
      <c r="L91" s="411"/>
      <c r="M91" s="412"/>
      <c r="N91" s="218"/>
    </row>
    <row r="92" spans="1:15" ht="16.95" customHeight="1">
      <c r="A92" s="217"/>
      <c r="B92" s="251"/>
      <c r="C92" s="307"/>
      <c r="D92" s="307"/>
      <c r="E92" s="307"/>
      <c r="F92" s="307"/>
      <c r="G92" s="307"/>
      <c r="H92" s="307"/>
      <c r="I92" s="307"/>
      <c r="J92" s="307"/>
      <c r="K92" s="307"/>
      <c r="L92" s="307"/>
      <c r="M92" s="252"/>
      <c r="N92" s="218"/>
    </row>
    <row r="93" spans="1:15" ht="16.5" customHeight="1">
      <c r="A93" s="217"/>
      <c r="B93" s="254"/>
      <c r="C93" s="323"/>
      <c r="D93" s="323"/>
      <c r="E93" s="323"/>
      <c r="F93" s="323"/>
      <c r="G93" s="323"/>
      <c r="H93" s="323"/>
      <c r="I93" s="323"/>
      <c r="J93" s="323"/>
      <c r="K93" s="323"/>
      <c r="L93" s="323"/>
      <c r="M93" s="255"/>
      <c r="N93" s="218"/>
    </row>
    <row r="94" spans="1:15" ht="16.5" customHeight="1">
      <c r="A94" s="217"/>
      <c r="B94" s="254"/>
      <c r="C94" s="323"/>
      <c r="D94" s="323"/>
      <c r="E94" s="323"/>
      <c r="F94" s="323"/>
      <c r="G94" s="323"/>
      <c r="H94" s="323"/>
      <c r="I94" s="323"/>
      <c r="J94" s="323"/>
      <c r="K94" s="323"/>
      <c r="L94" s="323"/>
      <c r="M94" s="255"/>
      <c r="N94" s="218"/>
    </row>
    <row r="95" spans="1:15" ht="16.5" customHeight="1">
      <c r="A95" s="217"/>
      <c r="B95" s="254"/>
      <c r="C95" s="323"/>
      <c r="D95" s="323"/>
      <c r="E95" s="323"/>
      <c r="F95" s="323"/>
      <c r="G95" s="323"/>
      <c r="H95" s="323"/>
      <c r="I95" s="323"/>
      <c r="J95" s="323"/>
      <c r="K95" s="323"/>
      <c r="L95" s="323"/>
      <c r="M95" s="255"/>
      <c r="N95" s="218"/>
    </row>
    <row r="96" spans="1:15" ht="16.5" customHeight="1">
      <c r="A96" s="217"/>
      <c r="B96" s="254"/>
      <c r="C96" s="323"/>
      <c r="D96" s="323"/>
      <c r="E96" s="323"/>
      <c r="F96" s="323"/>
      <c r="G96" s="323"/>
      <c r="H96" s="323"/>
      <c r="I96" s="323"/>
      <c r="J96" s="323"/>
      <c r="K96" s="323"/>
      <c r="L96" s="323"/>
      <c r="M96" s="255"/>
      <c r="N96" s="218"/>
    </row>
    <row r="97" spans="1:15" ht="16.5" customHeight="1">
      <c r="A97" s="217"/>
      <c r="B97" s="254"/>
      <c r="C97" s="323"/>
      <c r="D97" s="323"/>
      <c r="E97" s="323"/>
      <c r="F97" s="323"/>
      <c r="G97" s="323"/>
      <c r="H97" s="323"/>
      <c r="I97" s="323"/>
      <c r="J97" s="323"/>
      <c r="K97" s="323"/>
      <c r="L97" s="323"/>
      <c r="M97" s="255"/>
      <c r="N97" s="218"/>
    </row>
    <row r="98" spans="1:15" ht="16.5" customHeight="1">
      <c r="A98" s="217"/>
      <c r="B98" s="254"/>
      <c r="C98" s="323"/>
      <c r="D98" s="323"/>
      <c r="E98" s="323"/>
      <c r="F98" s="323"/>
      <c r="G98" s="323"/>
      <c r="H98" s="323"/>
      <c r="I98" s="323"/>
      <c r="J98" s="323"/>
      <c r="K98" s="323"/>
      <c r="L98" s="323"/>
      <c r="M98" s="255"/>
      <c r="N98" s="218"/>
    </row>
    <row r="99" spans="1:15" ht="16.5" customHeight="1">
      <c r="A99" s="217"/>
      <c r="B99" s="254"/>
      <c r="C99" s="323"/>
      <c r="D99" s="323"/>
      <c r="E99" s="323"/>
      <c r="F99" s="323"/>
      <c r="G99" s="323"/>
      <c r="H99" s="323"/>
      <c r="I99" s="323"/>
      <c r="J99" s="323"/>
      <c r="K99" s="323"/>
      <c r="L99" s="323"/>
      <c r="M99" s="255"/>
      <c r="N99" s="218"/>
    </row>
    <row r="100" spans="1:15" ht="16.5" customHeight="1">
      <c r="A100" s="217"/>
      <c r="B100" s="254"/>
      <c r="C100" s="323"/>
      <c r="D100" s="323"/>
      <c r="E100" s="323"/>
      <c r="F100" s="323"/>
      <c r="G100" s="323"/>
      <c r="H100" s="323"/>
      <c r="I100" s="323"/>
      <c r="J100" s="323"/>
      <c r="K100" s="323"/>
      <c r="L100" s="323"/>
      <c r="M100" s="255"/>
      <c r="N100" s="218"/>
    </row>
    <row r="101" spans="1:15" ht="16.5" customHeight="1">
      <c r="A101" s="217"/>
      <c r="B101" s="254"/>
      <c r="C101" s="323"/>
      <c r="D101" s="323"/>
      <c r="E101" s="323"/>
      <c r="F101" s="323"/>
      <c r="G101" s="323"/>
      <c r="H101" s="323"/>
      <c r="I101" s="323"/>
      <c r="J101" s="323"/>
      <c r="K101" s="323"/>
      <c r="L101" s="323"/>
      <c r="M101" s="255"/>
      <c r="N101" s="218"/>
    </row>
    <row r="102" spans="1:15" ht="16.5" customHeight="1">
      <c r="A102" s="217"/>
      <c r="B102" s="254"/>
      <c r="C102" s="323"/>
      <c r="D102" s="323"/>
      <c r="E102" s="323"/>
      <c r="F102" s="323"/>
      <c r="G102" s="323"/>
      <c r="H102" s="323"/>
      <c r="I102" s="323"/>
      <c r="J102" s="323"/>
      <c r="K102" s="323"/>
      <c r="L102" s="323"/>
      <c r="M102" s="255"/>
      <c r="N102" s="218"/>
    </row>
    <row r="103" spans="1:15" ht="16.5" customHeight="1">
      <c r="A103" s="217"/>
      <c r="B103" s="256"/>
      <c r="C103" s="257"/>
      <c r="D103" s="257"/>
      <c r="E103" s="257"/>
      <c r="F103" s="257"/>
      <c r="G103" s="257"/>
      <c r="H103" s="257"/>
      <c r="I103" s="257"/>
      <c r="J103" s="257"/>
      <c r="K103" s="257"/>
      <c r="L103" s="257"/>
      <c r="M103" s="258"/>
      <c r="N103" s="218"/>
    </row>
    <row r="104" spans="1:15" ht="16.5" customHeight="1">
      <c r="A104" s="217"/>
      <c r="B104" s="218"/>
      <c r="C104" s="218"/>
      <c r="D104" s="218"/>
      <c r="E104" s="218"/>
      <c r="F104" s="218"/>
      <c r="G104" s="218"/>
      <c r="H104" s="218"/>
      <c r="I104" s="218"/>
      <c r="J104" s="218"/>
      <c r="K104" s="218"/>
      <c r="L104" s="218"/>
      <c r="M104" s="218"/>
      <c r="N104" s="218"/>
      <c r="O104" s="218"/>
    </row>
    <row r="105" spans="1:15" ht="16.5" customHeight="1">
      <c r="A105" s="217"/>
      <c r="B105" s="218"/>
      <c r="C105" s="218"/>
      <c r="D105" s="218"/>
      <c r="E105" s="218"/>
      <c r="F105" s="218"/>
      <c r="G105" s="218"/>
      <c r="H105" s="218"/>
      <c r="I105" s="218"/>
      <c r="J105" s="218"/>
      <c r="K105" s="218"/>
      <c r="L105" s="218"/>
      <c r="M105" s="218"/>
      <c r="N105" s="218"/>
      <c r="O105" s="218"/>
    </row>
    <row r="106" spans="1:15" ht="16.5" customHeight="1">
      <c r="A106" s="217"/>
      <c r="B106" s="416" t="s">
        <v>53</v>
      </c>
      <c r="C106" s="416"/>
      <c r="D106" s="416"/>
      <c r="E106" s="416"/>
      <c r="F106" s="416"/>
      <c r="G106" s="416"/>
      <c r="H106" s="416"/>
      <c r="I106" s="416"/>
      <c r="J106" s="261"/>
      <c r="K106" s="261"/>
      <c r="L106" s="261"/>
      <c r="M106" s="261"/>
      <c r="N106" s="261"/>
      <c r="O106" s="261"/>
    </row>
    <row r="107" spans="1:15" ht="16.5" customHeight="1">
      <c r="A107" s="217"/>
      <c r="B107" s="261"/>
      <c r="C107" s="261"/>
      <c r="D107" s="261"/>
      <c r="E107" s="261"/>
      <c r="F107" s="261"/>
      <c r="G107" s="261"/>
      <c r="H107" s="261"/>
      <c r="I107" s="261"/>
      <c r="J107" s="261"/>
      <c r="K107" s="261"/>
      <c r="L107" s="261"/>
      <c r="M107" s="261"/>
      <c r="N107" s="261"/>
      <c r="O107" s="261"/>
    </row>
    <row r="108" spans="1:15" ht="16.5" customHeight="1">
      <c r="A108" s="217"/>
      <c r="B108" s="218"/>
      <c r="C108" s="218"/>
      <c r="D108" s="218"/>
      <c r="E108" s="218"/>
      <c r="F108" s="218"/>
      <c r="G108" s="218"/>
      <c r="H108" s="218"/>
      <c r="I108" s="218"/>
      <c r="J108" s="218"/>
      <c r="K108" s="218"/>
      <c r="L108" s="218"/>
      <c r="M108" s="218"/>
      <c r="N108" s="218"/>
      <c r="O108" s="218"/>
    </row>
    <row r="109" spans="1:15" ht="16.95" customHeight="1">
      <c r="A109" s="217"/>
      <c r="B109" s="407" t="s">
        <v>54</v>
      </c>
      <c r="C109" s="407"/>
      <c r="D109" s="407"/>
      <c r="E109" s="407"/>
      <c r="F109" s="407"/>
      <c r="G109" s="407"/>
      <c r="H109" s="407"/>
      <c r="I109" s="407"/>
      <c r="J109" s="407"/>
      <c r="K109" s="407"/>
      <c r="L109" s="407"/>
      <c r="M109" s="407"/>
      <c r="N109" s="218"/>
    </row>
    <row r="110" spans="1:15" ht="16.95" customHeight="1">
      <c r="A110" s="217"/>
      <c r="B110" s="406" t="s">
        <v>55</v>
      </c>
      <c r="C110" s="406"/>
      <c r="D110" s="406"/>
      <c r="E110" s="406"/>
      <c r="F110" s="406"/>
      <c r="G110" s="406"/>
      <c r="H110" s="406"/>
      <c r="I110" s="406"/>
      <c r="J110" s="406"/>
      <c r="K110" s="406"/>
      <c r="L110" s="406"/>
      <c r="M110" s="406"/>
      <c r="N110" s="218"/>
    </row>
    <row r="111" spans="1:15" ht="16.95" customHeight="1">
      <c r="A111" s="217"/>
      <c r="B111" s="406"/>
      <c r="C111" s="406"/>
      <c r="D111" s="406"/>
      <c r="E111" s="406"/>
      <c r="F111" s="406"/>
      <c r="G111" s="406"/>
      <c r="H111" s="406"/>
      <c r="I111" s="406"/>
      <c r="J111" s="406"/>
      <c r="K111" s="406"/>
      <c r="L111" s="406"/>
      <c r="M111" s="406"/>
      <c r="N111" s="218"/>
    </row>
    <row r="112" spans="1:15" ht="16.95" customHeight="1">
      <c r="A112" s="217"/>
      <c r="B112" s="534" t="s">
        <v>56</v>
      </c>
      <c r="C112" s="534"/>
      <c r="D112" s="534"/>
      <c r="E112" s="534"/>
      <c r="F112" s="534"/>
      <c r="G112" s="534"/>
      <c r="H112" s="534" t="s">
        <v>507</v>
      </c>
      <c r="I112" s="534"/>
      <c r="J112" s="534"/>
      <c r="K112" s="534"/>
      <c r="L112" s="534"/>
      <c r="M112" s="534"/>
      <c r="N112" s="218"/>
    </row>
    <row r="113" spans="1:14" ht="16.95" customHeight="1">
      <c r="A113" s="217"/>
      <c r="B113" s="532" t="s">
        <v>58</v>
      </c>
      <c r="C113" s="532"/>
      <c r="D113" s="532"/>
      <c r="E113" s="532"/>
      <c r="F113" s="532"/>
      <c r="G113" s="532"/>
      <c r="H113" s="532" t="s">
        <v>59</v>
      </c>
      <c r="I113" s="532"/>
      <c r="J113" s="532"/>
      <c r="K113" s="532"/>
      <c r="L113" s="532"/>
      <c r="M113" s="532"/>
      <c r="N113" s="218"/>
    </row>
    <row r="114" spans="1:14" ht="16.95" customHeight="1">
      <c r="A114" s="217"/>
      <c r="B114" s="532"/>
      <c r="C114" s="532"/>
      <c r="D114" s="532"/>
      <c r="E114" s="532"/>
      <c r="F114" s="532"/>
      <c r="G114" s="532"/>
      <c r="H114" s="532"/>
      <c r="I114" s="532"/>
      <c r="J114" s="532"/>
      <c r="K114" s="532"/>
      <c r="L114" s="532"/>
      <c r="M114" s="532"/>
      <c r="N114" s="218"/>
    </row>
    <row r="115" spans="1:14" ht="16.95" customHeight="1">
      <c r="A115" s="217"/>
      <c r="B115" s="532"/>
      <c r="C115" s="532"/>
      <c r="D115" s="532"/>
      <c r="E115" s="532"/>
      <c r="F115" s="532"/>
      <c r="G115" s="532"/>
      <c r="H115" s="532"/>
      <c r="I115" s="532"/>
      <c r="J115" s="532"/>
      <c r="K115" s="532"/>
      <c r="L115" s="532"/>
      <c r="M115" s="532"/>
      <c r="N115" s="218"/>
    </row>
    <row r="116" spans="1:14" ht="16.95" customHeight="1">
      <c r="A116" s="217"/>
      <c r="B116" s="532"/>
      <c r="C116" s="532"/>
      <c r="D116" s="532"/>
      <c r="E116" s="532"/>
      <c r="F116" s="532"/>
      <c r="G116" s="532"/>
      <c r="H116" s="532"/>
      <c r="I116" s="532"/>
      <c r="J116" s="532"/>
      <c r="K116" s="532"/>
      <c r="L116" s="532"/>
      <c r="M116" s="532"/>
      <c r="N116" s="218"/>
    </row>
    <row r="117" spans="1:14" ht="16.95" customHeight="1">
      <c r="A117" s="217"/>
      <c r="B117" s="532"/>
      <c r="C117" s="532"/>
      <c r="D117" s="532"/>
      <c r="E117" s="532"/>
      <c r="F117" s="532"/>
      <c r="G117" s="532"/>
      <c r="H117" s="532"/>
      <c r="I117" s="532"/>
      <c r="J117" s="532"/>
      <c r="K117" s="532"/>
      <c r="L117" s="532"/>
      <c r="M117" s="532"/>
      <c r="N117" s="218"/>
    </row>
    <row r="118" spans="1:14" ht="16.95" customHeight="1">
      <c r="A118" s="217"/>
      <c r="B118" s="532"/>
      <c r="C118" s="532"/>
      <c r="D118" s="532"/>
      <c r="E118" s="532"/>
      <c r="F118" s="532"/>
      <c r="G118" s="532"/>
      <c r="H118" s="532"/>
      <c r="I118" s="532"/>
      <c r="J118" s="532"/>
      <c r="K118" s="532"/>
      <c r="L118" s="532"/>
      <c r="M118" s="532"/>
      <c r="N118" s="218"/>
    </row>
    <row r="119" spans="1:14" ht="16.95" customHeight="1">
      <c r="A119" s="217"/>
      <c r="B119" s="532" t="s">
        <v>60</v>
      </c>
      <c r="C119" s="532"/>
      <c r="D119" s="532"/>
      <c r="E119" s="532"/>
      <c r="F119" s="532"/>
      <c r="G119" s="532"/>
      <c r="H119" s="532" t="s">
        <v>61</v>
      </c>
      <c r="I119" s="532"/>
      <c r="J119" s="532"/>
      <c r="K119" s="532"/>
      <c r="L119" s="532"/>
      <c r="M119" s="532"/>
      <c r="N119" s="218"/>
    </row>
    <row r="120" spans="1:14" ht="16.95" customHeight="1">
      <c r="A120" s="217"/>
      <c r="B120" s="532"/>
      <c r="C120" s="532"/>
      <c r="D120" s="532"/>
      <c r="E120" s="532"/>
      <c r="F120" s="532"/>
      <c r="G120" s="532"/>
      <c r="H120" s="532"/>
      <c r="I120" s="532"/>
      <c r="J120" s="532"/>
      <c r="K120" s="532"/>
      <c r="L120" s="532"/>
      <c r="M120" s="532"/>
      <c r="N120" s="218"/>
    </row>
    <row r="121" spans="1:14" ht="16.95" customHeight="1">
      <c r="A121" s="217"/>
      <c r="B121" s="532"/>
      <c r="C121" s="532"/>
      <c r="D121" s="532"/>
      <c r="E121" s="532"/>
      <c r="F121" s="532"/>
      <c r="G121" s="532"/>
      <c r="H121" s="532"/>
      <c r="I121" s="532"/>
      <c r="J121" s="532"/>
      <c r="K121" s="532"/>
      <c r="L121" s="532"/>
      <c r="M121" s="532"/>
      <c r="N121" s="218"/>
    </row>
    <row r="122" spans="1:14" ht="16.95" customHeight="1">
      <c r="A122" s="217"/>
      <c r="B122" s="532"/>
      <c r="C122" s="532"/>
      <c r="D122" s="532"/>
      <c r="E122" s="532"/>
      <c r="F122" s="532"/>
      <c r="G122" s="532"/>
      <c r="H122" s="532"/>
      <c r="I122" s="532"/>
      <c r="J122" s="532"/>
      <c r="K122" s="532"/>
      <c r="L122" s="532"/>
      <c r="M122" s="532"/>
      <c r="N122" s="218"/>
    </row>
    <row r="123" spans="1:14" ht="16.95" customHeight="1">
      <c r="A123" s="217"/>
      <c r="B123" s="532"/>
      <c r="C123" s="532"/>
      <c r="D123" s="532"/>
      <c r="E123" s="532"/>
      <c r="F123" s="532"/>
      <c r="G123" s="532"/>
      <c r="H123" s="532"/>
      <c r="I123" s="532"/>
      <c r="J123" s="532"/>
      <c r="K123" s="532"/>
      <c r="L123" s="532"/>
      <c r="M123" s="532"/>
      <c r="N123" s="218"/>
    </row>
    <row r="124" spans="1:14" ht="16.95" customHeight="1">
      <c r="A124" s="217"/>
      <c r="B124" s="532"/>
      <c r="C124" s="532"/>
      <c r="D124" s="532"/>
      <c r="E124" s="532"/>
      <c r="F124" s="532"/>
      <c r="G124" s="532"/>
      <c r="H124" s="532"/>
      <c r="I124" s="532"/>
      <c r="J124" s="532"/>
      <c r="K124" s="532"/>
      <c r="L124" s="532"/>
      <c r="M124" s="532"/>
      <c r="N124" s="218"/>
    </row>
    <row r="125" spans="1:14" ht="16.95" customHeight="1">
      <c r="A125" s="217"/>
      <c r="B125" s="533" t="s">
        <v>62</v>
      </c>
      <c r="C125" s="533"/>
      <c r="D125" s="533"/>
      <c r="E125" s="533" t="s">
        <v>63</v>
      </c>
      <c r="F125" s="533"/>
      <c r="G125" s="533"/>
      <c r="H125" s="533" t="s">
        <v>62</v>
      </c>
      <c r="I125" s="533"/>
      <c r="J125" s="533"/>
      <c r="K125" s="533" t="s">
        <v>63</v>
      </c>
      <c r="L125" s="533"/>
      <c r="M125" s="533"/>
      <c r="N125" s="218"/>
    </row>
    <row r="126" spans="1:14" ht="16.95" customHeight="1">
      <c r="A126" s="217"/>
      <c r="B126" s="533" t="s">
        <v>64</v>
      </c>
      <c r="C126" s="533"/>
      <c r="D126" s="533"/>
      <c r="E126" s="533" t="s">
        <v>65</v>
      </c>
      <c r="F126" s="533"/>
      <c r="G126" s="533"/>
      <c r="H126" s="533" t="s">
        <v>64</v>
      </c>
      <c r="I126" s="533"/>
      <c r="J126" s="533"/>
      <c r="K126" s="533" t="s">
        <v>65</v>
      </c>
      <c r="L126" s="533"/>
      <c r="M126" s="533"/>
      <c r="N126" s="218"/>
    </row>
    <row r="127" spans="1:14" ht="16.95" customHeight="1">
      <c r="A127" s="217"/>
      <c r="B127" s="533" t="s">
        <v>66</v>
      </c>
      <c r="C127" s="533"/>
      <c r="D127" s="533"/>
      <c r="E127" s="533">
        <v>2008</v>
      </c>
      <c r="F127" s="533"/>
      <c r="G127" s="533"/>
      <c r="H127" s="533" t="s">
        <v>66</v>
      </c>
      <c r="I127" s="533"/>
      <c r="J127" s="533"/>
      <c r="K127" s="533">
        <v>2008</v>
      </c>
      <c r="L127" s="533"/>
      <c r="M127" s="533"/>
      <c r="N127" s="218"/>
    </row>
    <row r="128" spans="1:14" ht="16.95" customHeight="1">
      <c r="A128" s="217"/>
      <c r="B128" s="533" t="s">
        <v>67</v>
      </c>
      <c r="C128" s="533"/>
      <c r="D128" s="533"/>
      <c r="E128" s="533" t="s">
        <v>68</v>
      </c>
      <c r="F128" s="533"/>
      <c r="G128" s="533"/>
      <c r="H128" s="533" t="s">
        <v>67</v>
      </c>
      <c r="I128" s="533"/>
      <c r="J128" s="533"/>
      <c r="K128" s="533" t="s">
        <v>68</v>
      </c>
      <c r="L128" s="533"/>
      <c r="M128" s="533"/>
      <c r="N128" s="218"/>
    </row>
    <row r="129" spans="1:15" ht="16.95" customHeight="1">
      <c r="A129" s="217"/>
      <c r="B129" s="533" t="s">
        <v>69</v>
      </c>
      <c r="C129" s="533"/>
      <c r="D129" s="533"/>
      <c r="E129" s="533" t="s">
        <v>70</v>
      </c>
      <c r="F129" s="533"/>
      <c r="G129" s="533"/>
      <c r="H129" s="533" t="s">
        <v>69</v>
      </c>
      <c r="I129" s="533"/>
      <c r="J129" s="533"/>
      <c r="K129" s="533" t="s">
        <v>71</v>
      </c>
      <c r="L129" s="533"/>
      <c r="M129" s="533"/>
      <c r="N129" s="218"/>
    </row>
    <row r="130" spans="1:15" ht="16.95" customHeight="1">
      <c r="A130" s="217"/>
      <c r="B130" s="533"/>
      <c r="C130" s="533"/>
      <c r="D130" s="533"/>
      <c r="E130" s="533"/>
      <c r="F130" s="533"/>
      <c r="G130" s="533"/>
      <c r="H130" s="533"/>
      <c r="I130" s="533"/>
      <c r="J130" s="533"/>
      <c r="K130" s="533"/>
      <c r="L130" s="533"/>
      <c r="M130" s="533"/>
      <c r="N130" s="218"/>
    </row>
    <row r="131" spans="1:15" ht="16.95" customHeight="1">
      <c r="A131" s="217"/>
      <c r="B131" s="533" t="s">
        <v>72</v>
      </c>
      <c r="C131" s="533"/>
      <c r="D131" s="533"/>
      <c r="E131" s="533" t="s">
        <v>73</v>
      </c>
      <c r="F131" s="533"/>
      <c r="G131" s="533"/>
      <c r="H131" s="533" t="s">
        <v>72</v>
      </c>
      <c r="I131" s="533"/>
      <c r="J131" s="533"/>
      <c r="K131" s="533" t="s">
        <v>73</v>
      </c>
      <c r="L131" s="533"/>
      <c r="M131" s="533"/>
      <c r="N131" s="218"/>
    </row>
    <row r="132" spans="1:15" ht="16.95" customHeight="1">
      <c r="A132" s="217"/>
      <c r="B132" s="533" t="s">
        <v>74</v>
      </c>
      <c r="C132" s="533"/>
      <c r="D132" s="533"/>
      <c r="E132" s="533" t="s">
        <v>68</v>
      </c>
      <c r="F132" s="533"/>
      <c r="G132" s="533"/>
      <c r="H132" s="533" t="s">
        <v>74</v>
      </c>
      <c r="I132" s="533"/>
      <c r="J132" s="533"/>
      <c r="K132" s="533" t="s">
        <v>68</v>
      </c>
      <c r="L132" s="533"/>
      <c r="M132" s="533"/>
      <c r="N132" s="218"/>
    </row>
    <row r="133" spans="1:15" ht="16.95" customHeight="1">
      <c r="A133" s="217"/>
      <c r="B133" s="533" t="s">
        <v>75</v>
      </c>
      <c r="C133" s="533"/>
      <c r="D133" s="533"/>
      <c r="E133" s="533" t="s">
        <v>76</v>
      </c>
      <c r="F133" s="533"/>
      <c r="G133" s="533"/>
      <c r="H133" s="533" t="s">
        <v>75</v>
      </c>
      <c r="I133" s="533"/>
      <c r="J133" s="533"/>
      <c r="K133" s="533" t="s">
        <v>71</v>
      </c>
      <c r="L133" s="533"/>
      <c r="M133" s="533"/>
      <c r="N133" s="218"/>
    </row>
    <row r="134" spans="1:15" ht="16.95" customHeight="1">
      <c r="A134" s="217"/>
      <c r="B134" s="533"/>
      <c r="C134" s="533"/>
      <c r="D134" s="533"/>
      <c r="E134" s="533"/>
      <c r="F134" s="533"/>
      <c r="G134" s="533"/>
      <c r="H134" s="533"/>
      <c r="I134" s="533"/>
      <c r="J134" s="533"/>
      <c r="K134" s="533"/>
      <c r="L134" s="533"/>
      <c r="M134" s="533"/>
      <c r="N134" s="218"/>
    </row>
    <row r="135" spans="1:15" ht="16.95" customHeight="1">
      <c r="A135" s="217"/>
      <c r="B135" s="533" t="s">
        <v>77</v>
      </c>
      <c r="C135" s="533"/>
      <c r="D135" s="533"/>
      <c r="E135" s="533" t="s">
        <v>78</v>
      </c>
      <c r="F135" s="533"/>
      <c r="G135" s="533"/>
      <c r="H135" s="533" t="s">
        <v>77</v>
      </c>
      <c r="I135" s="533"/>
      <c r="J135" s="533"/>
      <c r="K135" s="533" t="s">
        <v>71</v>
      </c>
      <c r="L135" s="533"/>
      <c r="M135" s="533"/>
      <c r="N135" s="218"/>
    </row>
    <row r="136" spans="1:15" ht="16.95" customHeight="1">
      <c r="A136" s="217"/>
      <c r="B136" s="533"/>
      <c r="C136" s="533"/>
      <c r="D136" s="533"/>
      <c r="E136" s="533"/>
      <c r="F136" s="533"/>
      <c r="G136" s="533"/>
      <c r="H136" s="533"/>
      <c r="I136" s="533"/>
      <c r="J136" s="533"/>
      <c r="K136" s="533"/>
      <c r="L136" s="533"/>
      <c r="M136" s="533"/>
      <c r="N136" s="218"/>
    </row>
    <row r="137" spans="1:15" ht="16.5" customHeight="1">
      <c r="A137" s="217"/>
      <c r="B137" s="218"/>
      <c r="C137" s="218"/>
      <c r="D137" s="218"/>
      <c r="E137" s="218"/>
      <c r="F137" s="218"/>
      <c r="G137" s="218"/>
      <c r="H137" s="218"/>
      <c r="I137" s="218"/>
      <c r="J137" s="218"/>
      <c r="K137" s="218"/>
      <c r="L137" s="218"/>
      <c r="M137" s="218"/>
      <c r="N137" s="218"/>
      <c r="O137" s="218"/>
    </row>
    <row r="138" spans="1:15" ht="16.5" customHeight="1">
      <c r="A138" s="217"/>
      <c r="B138" s="218"/>
      <c r="C138" s="218"/>
      <c r="D138" s="218"/>
      <c r="E138" s="218"/>
      <c r="F138" s="218"/>
      <c r="G138" s="218"/>
      <c r="H138" s="218"/>
      <c r="I138" s="218"/>
      <c r="J138" s="218"/>
      <c r="K138" s="218"/>
      <c r="L138" s="218"/>
      <c r="M138" s="218"/>
      <c r="N138" s="218"/>
      <c r="O138" s="218"/>
    </row>
    <row r="139" spans="1:15" ht="16.95" customHeight="1">
      <c r="A139" s="217"/>
      <c r="B139" s="405" t="s">
        <v>79</v>
      </c>
      <c r="C139" s="405"/>
      <c r="D139" s="405"/>
      <c r="E139" s="405"/>
      <c r="F139" s="405"/>
      <c r="G139" s="405"/>
      <c r="H139" s="405"/>
      <c r="I139" s="405"/>
      <c r="J139" s="218"/>
      <c r="K139" s="218"/>
      <c r="L139" s="218"/>
    </row>
    <row r="140" spans="1:15" ht="16.95" customHeight="1">
      <c r="A140" s="217"/>
      <c r="B140" s="404" t="s">
        <v>80</v>
      </c>
      <c r="C140" s="404"/>
      <c r="D140" s="404"/>
      <c r="E140" s="404"/>
      <c r="F140" s="404"/>
      <c r="G140" s="404"/>
      <c r="H140" s="404"/>
      <c r="I140" s="404"/>
      <c r="J140" s="218"/>
      <c r="K140" s="218"/>
      <c r="L140" s="218"/>
    </row>
    <row r="141" spans="1:15" ht="16.95" customHeight="1">
      <c r="A141" s="217"/>
      <c r="B141" s="404"/>
      <c r="C141" s="404"/>
      <c r="D141" s="404"/>
      <c r="E141" s="404"/>
      <c r="F141" s="404"/>
      <c r="G141" s="404"/>
      <c r="H141" s="404"/>
      <c r="I141" s="404"/>
      <c r="J141" s="218"/>
      <c r="K141" s="218"/>
      <c r="L141" s="218"/>
    </row>
    <row r="142" spans="1:15" ht="16.95" customHeight="1">
      <c r="A142" s="217"/>
      <c r="B142" s="404"/>
      <c r="C142" s="404"/>
      <c r="D142" s="404"/>
      <c r="E142" s="404"/>
      <c r="F142" s="404"/>
      <c r="G142" s="404"/>
      <c r="H142" s="404"/>
      <c r="I142" s="404"/>
      <c r="J142" s="218"/>
      <c r="K142" s="218"/>
      <c r="L142" s="218"/>
    </row>
    <row r="143" spans="1:15" ht="16.95" customHeight="1">
      <c r="A143" s="217"/>
      <c r="B143" s="534" t="s">
        <v>56</v>
      </c>
      <c r="C143" s="534"/>
      <c r="D143" s="534"/>
      <c r="E143" s="534"/>
      <c r="F143" s="534" t="s">
        <v>57</v>
      </c>
      <c r="G143" s="534"/>
      <c r="H143" s="534"/>
      <c r="I143" s="534"/>
      <c r="J143" s="218"/>
      <c r="K143" s="218"/>
      <c r="L143" s="218"/>
    </row>
    <row r="144" spans="1:15" ht="16.95" customHeight="1">
      <c r="A144" s="217"/>
      <c r="B144" s="535" t="s">
        <v>81</v>
      </c>
      <c r="C144" s="535" t="s">
        <v>82</v>
      </c>
      <c r="D144" s="535" t="s">
        <v>83</v>
      </c>
      <c r="E144" s="535" t="s">
        <v>84</v>
      </c>
      <c r="F144" s="535" t="s">
        <v>81</v>
      </c>
      <c r="G144" s="535" t="s">
        <v>82</v>
      </c>
      <c r="H144" s="535" t="s">
        <v>83</v>
      </c>
      <c r="I144" s="535" t="s">
        <v>84</v>
      </c>
      <c r="J144" s="218"/>
      <c r="K144" s="218"/>
      <c r="L144" s="218"/>
    </row>
    <row r="145" spans="1:12" ht="16.95" customHeight="1">
      <c r="A145" s="217"/>
      <c r="B145" s="535"/>
      <c r="C145" s="535"/>
      <c r="D145" s="535"/>
      <c r="E145" s="535"/>
      <c r="F145" s="535"/>
      <c r="G145" s="535"/>
      <c r="H145" s="535"/>
      <c r="I145" s="535"/>
      <c r="J145" s="218"/>
      <c r="K145" s="218"/>
      <c r="L145" s="218"/>
    </row>
    <row r="146" spans="1:12" ht="16.95" customHeight="1">
      <c r="A146" s="217"/>
      <c r="B146" s="327">
        <v>20</v>
      </c>
      <c r="C146" s="327">
        <v>30</v>
      </c>
      <c r="D146" s="327">
        <v>40</v>
      </c>
      <c r="E146" s="327">
        <v>30</v>
      </c>
      <c r="F146" s="328">
        <f>100*(B146/$B$146)</f>
        <v>100</v>
      </c>
      <c r="G146" s="328">
        <f>100*(C146/$B$146)</f>
        <v>150</v>
      </c>
      <c r="H146" s="328">
        <f>100*(D146/$B$146)</f>
        <v>200</v>
      </c>
      <c r="I146" s="328">
        <f>100*(E146/$B$146)</f>
        <v>150</v>
      </c>
      <c r="J146" s="218"/>
      <c r="K146" s="218"/>
      <c r="L146" s="218"/>
    </row>
    <row r="147" spans="1:12" ht="16.95" customHeight="1">
      <c r="A147" s="217"/>
      <c r="B147" s="218"/>
      <c r="C147" s="218"/>
      <c r="D147" s="218"/>
      <c r="E147" s="218"/>
      <c r="F147" s="218"/>
      <c r="G147" s="218"/>
      <c r="H147" s="218"/>
      <c r="I147" s="218"/>
      <c r="J147" s="218"/>
      <c r="K147" s="218"/>
      <c r="L147" s="218"/>
    </row>
    <row r="148" spans="1:12" ht="16.95" customHeight="1">
      <c r="A148" s="217"/>
      <c r="B148" s="218"/>
      <c r="C148" s="218"/>
      <c r="D148" s="218"/>
      <c r="E148" s="218"/>
      <c r="F148" s="218"/>
      <c r="G148" s="218"/>
      <c r="H148" s="218"/>
      <c r="I148" s="218"/>
      <c r="J148" s="218"/>
      <c r="K148" s="218"/>
      <c r="L148" s="218"/>
    </row>
    <row r="149" spans="1:12" ht="16.95" customHeight="1">
      <c r="A149" s="217"/>
      <c r="B149" s="405" t="s">
        <v>85</v>
      </c>
      <c r="C149" s="405"/>
      <c r="D149" s="405"/>
      <c r="E149" s="405"/>
      <c r="F149" s="405"/>
      <c r="G149" s="405"/>
      <c r="H149" s="405"/>
      <c r="I149" s="405"/>
      <c r="J149" s="218"/>
      <c r="K149" s="218"/>
      <c r="L149" s="218"/>
    </row>
    <row r="150" spans="1:12" ht="16.95" customHeight="1">
      <c r="A150" s="217"/>
      <c r="B150" s="404" t="s">
        <v>86</v>
      </c>
      <c r="C150" s="404"/>
      <c r="D150" s="404"/>
      <c r="E150" s="404"/>
      <c r="F150" s="404"/>
      <c r="G150" s="404"/>
      <c r="H150" s="404"/>
      <c r="I150" s="404"/>
      <c r="J150" s="218"/>
      <c r="K150" s="218"/>
      <c r="L150" s="218"/>
    </row>
    <row r="151" spans="1:12" ht="16.95" customHeight="1">
      <c r="A151" s="217"/>
      <c r="B151" s="404"/>
      <c r="C151" s="404"/>
      <c r="D151" s="404"/>
      <c r="E151" s="404"/>
      <c r="F151" s="404"/>
      <c r="G151" s="404"/>
      <c r="H151" s="404"/>
      <c r="I151" s="404"/>
      <c r="J151" s="218"/>
      <c r="K151" s="218"/>
      <c r="L151" s="218"/>
    </row>
    <row r="152" spans="1:12" ht="16.95" customHeight="1">
      <c r="A152" s="217"/>
      <c r="B152" s="404"/>
      <c r="C152" s="404"/>
      <c r="D152" s="404"/>
      <c r="E152" s="404"/>
      <c r="F152" s="404"/>
      <c r="G152" s="404"/>
      <c r="H152" s="404"/>
      <c r="I152" s="404"/>
      <c r="J152" s="218"/>
      <c r="K152" s="218"/>
      <c r="L152" s="218"/>
    </row>
    <row r="153" spans="1:12" ht="16.95" customHeight="1">
      <c r="A153" s="217"/>
      <c r="B153" s="404"/>
      <c r="C153" s="404"/>
      <c r="D153" s="404"/>
      <c r="E153" s="404"/>
      <c r="F153" s="404"/>
      <c r="G153" s="404"/>
      <c r="H153" s="404"/>
      <c r="I153" s="404"/>
      <c r="J153" s="218"/>
      <c r="K153" s="218"/>
      <c r="L153" s="218"/>
    </row>
    <row r="154" spans="1:12" ht="16.95" customHeight="1">
      <c r="A154" s="217"/>
      <c r="B154" s="404"/>
      <c r="C154" s="404"/>
      <c r="D154" s="404"/>
      <c r="E154" s="404"/>
      <c r="F154" s="404"/>
      <c r="G154" s="404"/>
      <c r="H154" s="404"/>
      <c r="I154" s="404"/>
      <c r="J154" s="218"/>
      <c r="K154" s="218"/>
      <c r="L154" s="218"/>
    </row>
    <row r="155" spans="1:12" ht="16.95" customHeight="1">
      <c r="A155" s="217"/>
      <c r="B155" s="534" t="s">
        <v>56</v>
      </c>
      <c r="C155" s="534"/>
      <c r="D155" s="534"/>
      <c r="E155" s="534"/>
      <c r="F155" s="534" t="s">
        <v>57</v>
      </c>
      <c r="G155" s="534"/>
      <c r="H155" s="534"/>
      <c r="I155" s="534"/>
      <c r="J155" s="218"/>
      <c r="K155" s="218"/>
      <c r="L155" s="218"/>
    </row>
    <row r="156" spans="1:12" ht="16.95" customHeight="1">
      <c r="A156" s="217"/>
      <c r="B156" s="515" t="s">
        <v>87</v>
      </c>
      <c r="C156" s="515"/>
      <c r="D156" s="515"/>
      <c r="E156" s="515"/>
      <c r="F156" s="536" t="s">
        <v>88</v>
      </c>
      <c r="G156" s="536"/>
      <c r="H156" s="536"/>
      <c r="I156" s="536"/>
      <c r="J156" s="218"/>
      <c r="K156" s="218"/>
      <c r="L156" s="218"/>
    </row>
    <row r="157" spans="1:12" ht="16.95" customHeight="1">
      <c r="A157" s="217"/>
      <c r="B157" s="515"/>
      <c r="C157" s="515"/>
      <c r="D157" s="515"/>
      <c r="E157" s="515"/>
      <c r="F157" s="536"/>
      <c r="G157" s="536"/>
      <c r="H157" s="536"/>
      <c r="I157" s="536"/>
      <c r="J157" s="218"/>
      <c r="K157" s="218"/>
      <c r="L157" s="218"/>
    </row>
    <row r="158" spans="1:12" ht="16.95" customHeight="1">
      <c r="A158" s="217"/>
      <c r="B158" s="515"/>
      <c r="C158" s="515"/>
      <c r="D158" s="515"/>
      <c r="E158" s="515"/>
      <c r="F158" s="536"/>
      <c r="G158" s="536"/>
      <c r="H158" s="536"/>
      <c r="I158" s="536"/>
      <c r="J158" s="218"/>
      <c r="K158" s="218"/>
      <c r="L158" s="218"/>
    </row>
    <row r="159" spans="1:12" ht="16.95" customHeight="1">
      <c r="A159" s="217"/>
      <c r="B159" s="329" t="s">
        <v>81</v>
      </c>
      <c r="C159" s="329" t="s">
        <v>82</v>
      </c>
      <c r="D159" s="329" t="s">
        <v>83</v>
      </c>
      <c r="E159" s="329" t="s">
        <v>84</v>
      </c>
      <c r="F159" s="329" t="s">
        <v>81</v>
      </c>
      <c r="G159" s="329" t="s">
        <v>82</v>
      </c>
      <c r="H159" s="329" t="s">
        <v>83</v>
      </c>
      <c r="I159" s="329" t="s">
        <v>84</v>
      </c>
      <c r="J159" s="218"/>
      <c r="K159" s="218"/>
      <c r="L159" s="218"/>
    </row>
    <row r="160" spans="1:12" ht="16.95" customHeight="1">
      <c r="A160" s="217"/>
      <c r="B160" s="537">
        <v>50</v>
      </c>
      <c r="C160" s="537">
        <v>70</v>
      </c>
      <c r="D160" s="537">
        <v>74</v>
      </c>
      <c r="E160" s="537">
        <v>80</v>
      </c>
      <c r="F160" s="537" t="s">
        <v>89</v>
      </c>
      <c r="G160" s="537" t="s">
        <v>90</v>
      </c>
      <c r="H160" s="537" t="s">
        <v>91</v>
      </c>
      <c r="I160" s="537" t="s">
        <v>92</v>
      </c>
      <c r="J160" s="218"/>
      <c r="K160" s="218"/>
      <c r="L160" s="218"/>
    </row>
    <row r="161" spans="1:15" ht="16.95" customHeight="1">
      <c r="A161" s="217"/>
      <c r="B161" s="537"/>
      <c r="C161" s="537"/>
      <c r="D161" s="537"/>
      <c r="E161" s="537"/>
      <c r="F161" s="537"/>
      <c r="G161" s="537"/>
      <c r="H161" s="537"/>
      <c r="I161" s="537"/>
      <c r="J161" s="218"/>
      <c r="K161" s="218"/>
      <c r="L161" s="218"/>
    </row>
    <row r="162" spans="1:15" ht="16.5" customHeight="1">
      <c r="A162" s="217"/>
      <c r="B162" s="218"/>
      <c r="C162" s="218"/>
      <c r="D162" s="218"/>
      <c r="E162" s="218"/>
      <c r="F162" s="218"/>
      <c r="G162" s="218"/>
      <c r="H162" s="218"/>
      <c r="I162" s="218"/>
      <c r="J162" s="218"/>
      <c r="K162" s="2"/>
      <c r="L162" s="218"/>
      <c r="M162" s="218"/>
      <c r="N162" s="218"/>
      <c r="O162" s="218"/>
    </row>
    <row r="163" spans="1:15" ht="16.5" customHeight="1">
      <c r="A163" s="217"/>
      <c r="B163" s="218"/>
      <c r="C163" s="218"/>
      <c r="D163" s="218"/>
      <c r="E163" s="218"/>
      <c r="F163" s="218"/>
      <c r="G163" s="218"/>
      <c r="H163" s="218"/>
      <c r="I163" s="218"/>
      <c r="J163" s="218"/>
      <c r="K163" s="218"/>
      <c r="L163" s="218"/>
      <c r="M163" s="218"/>
      <c r="N163" s="218"/>
      <c r="O163" s="218"/>
    </row>
    <row r="342" spans="4:11" ht="16.5" customHeight="1">
      <c r="D342"/>
      <c r="K342" s="216"/>
    </row>
    <row r="343" spans="4:11" ht="16.5" customHeight="1">
      <c r="D343"/>
      <c r="K343" s="216"/>
    </row>
    <row r="344" spans="4:11" ht="16.5" customHeight="1">
      <c r="D344"/>
      <c r="K344" s="216"/>
    </row>
    <row r="345" spans="4:11" ht="16.5" customHeight="1">
      <c r="D345"/>
      <c r="K345" s="216"/>
    </row>
    <row r="346" spans="4:11" ht="16.5" customHeight="1">
      <c r="D346"/>
      <c r="K346" s="216"/>
    </row>
    <row r="347" spans="4:11" ht="16.5" customHeight="1">
      <c r="D347"/>
      <c r="K347" s="216"/>
    </row>
    <row r="348" spans="4:11" ht="16.5" customHeight="1">
      <c r="D348"/>
      <c r="K348" s="216"/>
    </row>
    <row r="349" spans="4:11" ht="16.5" customHeight="1">
      <c r="D349"/>
      <c r="K349" s="216"/>
    </row>
    <row r="350" spans="4:11" ht="16.5" customHeight="1">
      <c r="D350"/>
      <c r="K350" s="216"/>
    </row>
    <row r="351" spans="4:11" ht="16.5" customHeight="1">
      <c r="D351"/>
      <c r="K351" s="216"/>
    </row>
    <row r="352" spans="4:11" ht="16.5" customHeight="1">
      <c r="D352"/>
      <c r="K352" s="216"/>
    </row>
    <row r="353" spans="4:11" ht="16.5" customHeight="1">
      <c r="D353"/>
      <c r="K353" s="216"/>
    </row>
    <row r="354" spans="4:11" ht="16.5" customHeight="1">
      <c r="D354"/>
      <c r="K354" s="216"/>
    </row>
  </sheetData>
  <mergeCells count="167">
    <mergeCell ref="B156:E158"/>
    <mergeCell ref="F156:I158"/>
    <mergeCell ref="B160:B161"/>
    <mergeCell ref="C160:C161"/>
    <mergeCell ref="D160:D161"/>
    <mergeCell ref="E160:E161"/>
    <mergeCell ref="F160:F161"/>
    <mergeCell ref="G160:G161"/>
    <mergeCell ref="H160:H161"/>
    <mergeCell ref="I160:I161"/>
    <mergeCell ref="H144:H145"/>
    <mergeCell ref="I144:I145"/>
    <mergeCell ref="B149:I149"/>
    <mergeCell ref="B150:I154"/>
    <mergeCell ref="B155:E155"/>
    <mergeCell ref="F155:I155"/>
    <mergeCell ref="B143:E143"/>
    <mergeCell ref="F143:I143"/>
    <mergeCell ref="B144:B145"/>
    <mergeCell ref="C144:C145"/>
    <mergeCell ref="D144:D145"/>
    <mergeCell ref="E144:E145"/>
    <mergeCell ref="F144:F145"/>
    <mergeCell ref="G144:G145"/>
    <mergeCell ref="B133:D134"/>
    <mergeCell ref="E133:G134"/>
    <mergeCell ref="H133:J134"/>
    <mergeCell ref="K133:M134"/>
    <mergeCell ref="B135:D136"/>
    <mergeCell ref="E135:G136"/>
    <mergeCell ref="H135:J136"/>
    <mergeCell ref="K135:M136"/>
    <mergeCell ref="B131:D131"/>
    <mergeCell ref="E131:G131"/>
    <mergeCell ref="H131:J131"/>
    <mergeCell ref="K131:M131"/>
    <mergeCell ref="B132:D132"/>
    <mergeCell ref="E132:G132"/>
    <mergeCell ref="H132:J132"/>
    <mergeCell ref="K132:M132"/>
    <mergeCell ref="B128:D128"/>
    <mergeCell ref="E128:G128"/>
    <mergeCell ref="H128:J128"/>
    <mergeCell ref="K128:M128"/>
    <mergeCell ref="B129:D130"/>
    <mergeCell ref="E129:G130"/>
    <mergeCell ref="H129:J130"/>
    <mergeCell ref="K129:M130"/>
    <mergeCell ref="B126:D126"/>
    <mergeCell ref="E126:G126"/>
    <mergeCell ref="H126:J126"/>
    <mergeCell ref="K126:M126"/>
    <mergeCell ref="B127:D127"/>
    <mergeCell ref="E127:G127"/>
    <mergeCell ref="H127:J127"/>
    <mergeCell ref="K127:M127"/>
    <mergeCell ref="B113:G118"/>
    <mergeCell ref="H113:M118"/>
    <mergeCell ref="B119:G124"/>
    <mergeCell ref="H119:M124"/>
    <mergeCell ref="B125:D125"/>
    <mergeCell ref="E125:G125"/>
    <mergeCell ref="H125:J125"/>
    <mergeCell ref="K125:M125"/>
    <mergeCell ref="B112:G112"/>
    <mergeCell ref="H112:M112"/>
    <mergeCell ref="B74:D74"/>
    <mergeCell ref="E74:I74"/>
    <mergeCell ref="C68:H68"/>
    <mergeCell ref="C69:H69"/>
    <mergeCell ref="C70:H70"/>
    <mergeCell ref="B73:F73"/>
    <mergeCell ref="B84:M84"/>
    <mergeCell ref="B85:M85"/>
    <mergeCell ref="B75:D77"/>
    <mergeCell ref="E75:I77"/>
    <mergeCell ref="J75:M77"/>
    <mergeCell ref="B78:D81"/>
    <mergeCell ref="E78:I81"/>
    <mergeCell ref="J78:M81"/>
    <mergeCell ref="B64:O65"/>
    <mergeCell ref="C66:H66"/>
    <mergeCell ref="I66:O66"/>
    <mergeCell ref="C67:H67"/>
    <mergeCell ref="C59:G59"/>
    <mergeCell ref="N59:O59"/>
    <mergeCell ref="C60:G60"/>
    <mergeCell ref="N60:O60"/>
    <mergeCell ref="C71:H71"/>
    <mergeCell ref="C57:G57"/>
    <mergeCell ref="N57:O57"/>
    <mergeCell ref="C58:G58"/>
    <mergeCell ref="N58:O58"/>
    <mergeCell ref="C55:G55"/>
    <mergeCell ref="N55:O55"/>
    <mergeCell ref="C56:G56"/>
    <mergeCell ref="N56:O56"/>
    <mergeCell ref="B63:O63"/>
    <mergeCell ref="B44:O45"/>
    <mergeCell ref="B50:O50"/>
    <mergeCell ref="B51:L53"/>
    <mergeCell ref="M51:O53"/>
    <mergeCell ref="C54:G54"/>
    <mergeCell ref="N54:O54"/>
    <mergeCell ref="B38:H38"/>
    <mergeCell ref="I38:O38"/>
    <mergeCell ref="B39:H39"/>
    <mergeCell ref="I39:O39"/>
    <mergeCell ref="B41:O41"/>
    <mergeCell ref="B42:O43"/>
    <mergeCell ref="B37:H37"/>
    <mergeCell ref="I37:O37"/>
    <mergeCell ref="B34:O34"/>
    <mergeCell ref="B24:E24"/>
    <mergeCell ref="F24:G24"/>
    <mergeCell ref="H24:I24"/>
    <mergeCell ref="B19:E19"/>
    <mergeCell ref="B26:O26"/>
    <mergeCell ref="B27:O27"/>
    <mergeCell ref="C28:O28"/>
    <mergeCell ref="C29:O29"/>
    <mergeCell ref="C30:O30"/>
    <mergeCell ref="C31:O31"/>
    <mergeCell ref="C32:O32"/>
    <mergeCell ref="B3:D8"/>
    <mergeCell ref="E3:O8"/>
    <mergeCell ref="B16:C16"/>
    <mergeCell ref="B14:D14"/>
    <mergeCell ref="B21:E21"/>
    <mergeCell ref="F21:G21"/>
    <mergeCell ref="H21:I21"/>
    <mergeCell ref="B11:D11"/>
    <mergeCell ref="B12:D12"/>
    <mergeCell ref="B17:C17"/>
    <mergeCell ref="B13:D13"/>
    <mergeCell ref="D16:F16"/>
    <mergeCell ref="D17:F17"/>
    <mergeCell ref="J19:O19"/>
    <mergeCell ref="B10:M10"/>
    <mergeCell ref="E11:M11"/>
    <mergeCell ref="E12:M12"/>
    <mergeCell ref="E13:M13"/>
    <mergeCell ref="E14:M14"/>
    <mergeCell ref="B140:I142"/>
    <mergeCell ref="B139:I139"/>
    <mergeCell ref="B110:M111"/>
    <mergeCell ref="B109:M109"/>
    <mergeCell ref="J74:M74"/>
    <mergeCell ref="F19:I19"/>
    <mergeCell ref="B91:M91"/>
    <mergeCell ref="B46:O46"/>
    <mergeCell ref="B106:I106"/>
    <mergeCell ref="B86:M86"/>
    <mergeCell ref="B88:M89"/>
    <mergeCell ref="B90:M90"/>
    <mergeCell ref="H54:M54"/>
    <mergeCell ref="H55:M55"/>
    <mergeCell ref="B22:E22"/>
    <mergeCell ref="F22:G22"/>
    <mergeCell ref="H22:I22"/>
    <mergeCell ref="B23:E23"/>
    <mergeCell ref="F23:G23"/>
    <mergeCell ref="H23:I23"/>
    <mergeCell ref="B35:H35"/>
    <mergeCell ref="I35:O35"/>
    <mergeCell ref="B36:H36"/>
    <mergeCell ref="I36:O36"/>
  </mergeCells>
  <conditionalFormatting sqref="B143:I143">
    <cfRule type="cellIs" dxfId="28" priority="5" operator="equal">
      <formula>"Confidential"</formula>
    </cfRule>
  </conditionalFormatting>
  <conditionalFormatting sqref="B155:I155">
    <cfRule type="cellIs" dxfId="27" priority="3" operator="equal">
      <formula>"Confidential"</formula>
    </cfRule>
  </conditionalFormatting>
  <conditionalFormatting sqref="B112:M112">
    <cfRule type="cellIs" dxfId="26" priority="10" operator="equal">
      <formula>"Confidential"</formula>
    </cfRule>
  </conditionalFormatting>
  <conditionalFormatting sqref="D17">
    <cfRule type="expression" dxfId="25" priority="1">
      <formula>#REF!=1</formula>
    </cfRule>
    <cfRule type="expression" dxfId="24" priority="2">
      <formula>#REF!=2</formula>
    </cfRule>
  </conditionalFormatting>
  <conditionalFormatting sqref="F19:I19">
    <cfRule type="cellIs" dxfId="23" priority="11" operator="equal">
      <formula>"Non-confidential"</formula>
    </cfRule>
    <cfRule type="cellIs" dxfId="22" priority="12" operator="equal">
      <formula>"Confidential"</formula>
    </cfRule>
  </conditionalFormatting>
  <hyperlinks>
    <hyperlink ref="M51" r:id="rId1" display="https://www.bankofengland.co.uk/boeapps/database/Rates.asp?Travel=NIxAZx&amp;into=GBP" xr:uid="{BF40BD5A-D956-4C2B-862B-9AB68E1E0F09}"/>
    <hyperlink ref="I38" r:id="rId2" display="https://www.legislation.gov.uk/uksi/2019/450?view=plain" xr:uid="{49A1FB8A-4C86-4653-AB54-54EB9E19E1BE}"/>
    <hyperlink ref="I35" r:id="rId3" location="questionnaires-and-information-gathering" display="https://www.gov.uk/government/publications/the-uk-trade-remedies-investigations-process/the-tras-investigation-process - questionnaires-and-information-gathering" xr:uid="{04BA75B1-F375-4E7B-855C-16ED2CB8B683}"/>
    <hyperlink ref="I39" r:id="rId4" display="https://www.trade-remedies.service.gov.uk/public/cases/" xr:uid="{A2C804B0-1D37-4023-A42A-6D4286088690}"/>
    <hyperlink ref="I37" r:id="rId5" display="https://www.legislation.gov.uk/ukpga/2018/22/schedule/4/enacted" xr:uid="{C87886F7-AC7C-4124-BFB2-B83F59F51B00}"/>
    <hyperlink ref="I36" r:id="rId6" display="https://www.wto.org/english/docs_e/legal_e/adp_e.htm" xr:uid="{3AEDC921-42E0-45A6-B551-F6C34B19EB42}"/>
    <hyperlink ref="D17" r:id="rId7" xr:uid="{F0D79DAA-2FBB-4D15-A7F0-9469BF5C093C}"/>
  </hyperlinks>
  <pageMargins left="0.7" right="0.7" top="0.75" bottom="0.75" header="0.3" footer="0.3"/>
  <pageSetup paperSize="9" orientation="portrait" r:id="rId8"/>
  <drawing r:id="rId9"/>
  <extLst>
    <ext xmlns:x14="http://schemas.microsoft.com/office/spreadsheetml/2009/9/main" uri="{CCE6A557-97BC-4b89-ADB6-D9C93CAAB3DF}">
      <x14:dataValidations xmlns:xm="http://schemas.microsoft.com/office/excel/2006/main" count="1">
        <x14:dataValidation type="list" allowBlank="1" showInputMessage="1" showErrorMessage="1" xr:uid="{307B3FA6-D86E-478A-BEC9-7B5BCA0CB66D}">
          <x14:formula1>
            <xm:f>'INTERNAL USE '!$M$2:$M$4</xm:f>
          </x14:formula1>
          <xm:sqref>F19:I19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DE80-FCB0-4C8B-8C9E-75727D711D19}">
  <dimension ref="A1:AZ56"/>
  <sheetViews>
    <sheetView workbookViewId="0">
      <selection activeCell="B10" sqref="B10:L10"/>
    </sheetView>
  </sheetViews>
  <sheetFormatPr defaultColWidth="8.5546875" defaultRowHeight="13.8"/>
  <cols>
    <col min="1" max="1" width="11" style="92" customWidth="1"/>
    <col min="2" max="2" width="18.21875" style="92" customWidth="1"/>
    <col min="3" max="3" width="24.21875" style="92" customWidth="1"/>
    <col min="4" max="10" width="14.77734375" style="92" customWidth="1"/>
    <col min="11" max="11" width="17.44140625" style="92" customWidth="1"/>
    <col min="12" max="12" width="18.21875" style="92" customWidth="1"/>
    <col min="13" max="13" width="18.5546875" style="92" customWidth="1"/>
    <col min="14" max="14" width="29.21875" style="92" customWidth="1"/>
    <col min="15" max="15" width="16.5546875" style="92" customWidth="1"/>
    <col min="16" max="16384" width="8.5546875" style="92"/>
  </cols>
  <sheetData>
    <row r="1" spans="1:52" s="91" customFormat="1" ht="15.6">
      <c r="A1" s="170"/>
      <c r="B1" s="311" t="str">
        <f>Guidance!F19</f>
        <v>Non-confidential</v>
      </c>
      <c r="C1" s="170"/>
      <c r="D1" s="170"/>
      <c r="E1" s="170"/>
      <c r="F1" s="170"/>
      <c r="G1" s="170"/>
      <c r="H1" s="170"/>
      <c r="I1" s="170"/>
      <c r="J1" s="170"/>
      <c r="K1" s="170"/>
      <c r="L1" s="357" t="s">
        <v>575</v>
      </c>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row>
    <row r="2" spans="1:52">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row>
    <row r="3" spans="1:52" ht="16.95" customHeight="1">
      <c r="A3" s="170"/>
      <c r="B3" s="588" t="s">
        <v>2</v>
      </c>
      <c r="C3" s="589"/>
      <c r="D3" s="200"/>
      <c r="E3" s="201"/>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row>
    <row r="4" spans="1:52" ht="16.95" customHeight="1">
      <c r="A4" s="170"/>
      <c r="B4" s="590" t="s">
        <v>166</v>
      </c>
      <c r="C4" s="591"/>
      <c r="D4" s="597" t="str">
        <f>Guidance!$E11</f>
        <v>ER0081</v>
      </c>
      <c r="E4" s="598"/>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row>
    <row r="5" spans="1:52" ht="16.95" customHeight="1">
      <c r="A5" s="170"/>
      <c r="B5" s="590" t="s">
        <v>167</v>
      </c>
      <c r="C5" s="591"/>
      <c r="D5" s="597" t="str">
        <f>Guidance!$E13</f>
        <v>example plc</v>
      </c>
      <c r="E5" s="598"/>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row>
    <row r="6" spans="1:52" ht="16.95" customHeight="1">
      <c r="A6" s="170"/>
      <c r="B6" s="590" t="s">
        <v>168</v>
      </c>
      <c r="C6" s="591"/>
      <c r="D6" s="597" t="str">
        <f>'INTERNAL USE '!$B14</f>
        <v>01/10/2024 - 30/09/2025</v>
      </c>
      <c r="E6" s="598"/>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row>
    <row r="7" spans="1:52" ht="16.95" customHeight="1">
      <c r="A7" s="170"/>
      <c r="B7" s="590" t="s">
        <v>169</v>
      </c>
      <c r="C7" s="591"/>
      <c r="D7" s="597" t="str">
        <f>'INTERNAL USE '!$B10</f>
        <v>01/10/2021 - 30/09/2025</v>
      </c>
      <c r="E7" s="598"/>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row>
    <row r="8" spans="1:52" ht="16.95" customHeight="1">
      <c r="A8" s="170"/>
      <c r="B8" s="170"/>
      <c r="C8" s="170"/>
      <c r="D8" s="170"/>
      <c r="E8" s="170"/>
      <c r="F8" s="170"/>
      <c r="G8" s="94"/>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row>
    <row r="9" spans="1:52" ht="16.95" customHeight="1">
      <c r="A9" s="170"/>
      <c r="B9" s="113" t="s">
        <v>170</v>
      </c>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row>
    <row r="10" spans="1:52" ht="16.95" customHeight="1">
      <c r="A10" s="170"/>
      <c r="B10" s="599" t="s">
        <v>474</v>
      </c>
      <c r="C10" s="600"/>
      <c r="D10" s="600"/>
      <c r="E10" s="600"/>
      <c r="F10" s="600"/>
      <c r="G10" s="600"/>
      <c r="H10" s="600"/>
      <c r="I10" s="601"/>
      <c r="J10" s="601"/>
      <c r="K10" s="601"/>
      <c r="L10" s="602"/>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row>
    <row r="11" spans="1:52" ht="16.95" customHeight="1">
      <c r="A11" s="170"/>
      <c r="B11" s="593" t="s">
        <v>699</v>
      </c>
      <c r="C11" s="594"/>
      <c r="D11" s="594"/>
      <c r="E11" s="594"/>
      <c r="F11" s="594"/>
      <c r="G11" s="594"/>
      <c r="H11" s="594"/>
      <c r="I11" s="595"/>
      <c r="J11" s="595"/>
      <c r="K11" s="595"/>
      <c r="L11" s="596"/>
      <c r="M11" s="170"/>
      <c r="N11" s="170"/>
      <c r="O11" s="101"/>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row>
    <row r="12" spans="1:52" ht="16.95" customHeight="1">
      <c r="A12" s="170"/>
      <c r="B12" s="593" t="s">
        <v>475</v>
      </c>
      <c r="C12" s="594"/>
      <c r="D12" s="594"/>
      <c r="E12" s="594"/>
      <c r="F12" s="594"/>
      <c r="G12" s="594"/>
      <c r="H12" s="594"/>
      <c r="I12" s="595"/>
      <c r="J12" s="595"/>
      <c r="K12" s="595"/>
      <c r="L12" s="596"/>
      <c r="M12" s="170"/>
      <c r="N12" s="170"/>
      <c r="O12" s="117"/>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row>
    <row r="13" spans="1:52" ht="16.95" customHeight="1">
      <c r="A13" s="170"/>
      <c r="B13" s="114" t="s">
        <v>221</v>
      </c>
      <c r="C13" s="95"/>
      <c r="D13" s="96"/>
      <c r="E13" s="96"/>
      <c r="F13" s="96"/>
      <c r="G13" s="96"/>
      <c r="H13" s="96"/>
      <c r="I13" s="96"/>
      <c r="J13" s="96"/>
      <c r="K13" s="96"/>
      <c r="L13" s="129"/>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row>
    <row r="14" spans="1:52" ht="16.95" customHeight="1">
      <c r="A14" s="170"/>
      <c r="B14" s="114" t="s">
        <v>222</v>
      </c>
      <c r="C14" s="95"/>
      <c r="D14" s="96"/>
      <c r="E14" s="96"/>
      <c r="F14" s="96"/>
      <c r="G14" s="96"/>
      <c r="H14" s="96"/>
      <c r="I14" s="96"/>
      <c r="J14" s="96"/>
      <c r="K14" s="96"/>
      <c r="L14" s="129"/>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row>
    <row r="15" spans="1:52" ht="16.95" customHeight="1">
      <c r="A15" s="170"/>
      <c r="B15" s="115" t="s">
        <v>223</v>
      </c>
      <c r="C15" s="116"/>
      <c r="D15" s="116"/>
      <c r="E15" s="116"/>
      <c r="F15" s="116"/>
      <c r="G15" s="116"/>
      <c r="H15" s="116"/>
      <c r="I15" s="116"/>
      <c r="J15" s="116"/>
      <c r="K15" s="116"/>
      <c r="L15" s="13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row>
    <row r="16" spans="1:52" ht="16.95" customHeight="1">
      <c r="A16" s="170"/>
      <c r="B16" s="97"/>
      <c r="C16" s="52"/>
      <c r="D16" s="52"/>
      <c r="E16" s="52"/>
      <c r="F16" s="52"/>
      <c r="G16" s="52"/>
      <c r="H16" s="52"/>
      <c r="I16" s="2"/>
      <c r="J16" s="2"/>
      <c r="K16"/>
      <c r="L16" s="96"/>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row>
    <row r="17" spans="1:52" ht="16.95" customHeight="1">
      <c r="A17" s="170"/>
      <c r="B17" s="96"/>
      <c r="C17" s="95"/>
      <c r="D17" s="96"/>
      <c r="E17" s="96"/>
      <c r="F17" s="96"/>
      <c r="G17" s="96"/>
      <c r="H17" s="96"/>
      <c r="I17" s="96"/>
      <c r="J17" s="96"/>
      <c r="K17" s="96"/>
      <c r="L17" s="96"/>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row>
    <row r="18" spans="1:52" ht="16.95" customHeight="1">
      <c r="A18" s="170"/>
      <c r="B18" s="609" t="s">
        <v>210</v>
      </c>
      <c r="C18" s="610"/>
      <c r="D18" s="617"/>
      <c r="E18" s="617"/>
      <c r="F18" s="54" t="s">
        <v>211</v>
      </c>
      <c r="G18" s="134"/>
      <c r="H18" s="96"/>
      <c r="I18" s="96"/>
      <c r="J18" s="96"/>
      <c r="K18" s="96"/>
      <c r="L18" s="96"/>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row>
    <row r="19" spans="1:52" ht="16.95" customHeight="1">
      <c r="A19" s="170"/>
      <c r="B19" s="603" t="s">
        <v>520</v>
      </c>
      <c r="C19" s="604"/>
      <c r="D19" s="605"/>
      <c r="E19" s="606"/>
      <c r="F19" s="607" t="s">
        <v>663</v>
      </c>
      <c r="G19" s="608"/>
      <c r="H19" s="608"/>
      <c r="I19" s="608"/>
      <c r="J19" s="96"/>
      <c r="K19" s="96"/>
      <c r="L19" s="96"/>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row>
    <row r="20" spans="1:52" ht="16.95" customHeight="1">
      <c r="A20" s="170"/>
      <c r="B20" s="98"/>
      <c r="C20" s="170"/>
      <c r="D20" s="170"/>
      <c r="E20" s="170"/>
      <c r="F20" s="170"/>
      <c r="G20" s="94"/>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row>
    <row r="21" spans="1:52" ht="46.5" customHeight="1">
      <c r="A21" s="170"/>
      <c r="B21" s="613" t="s">
        <v>247</v>
      </c>
      <c r="C21" s="614"/>
      <c r="D21" s="592" t="s">
        <v>224</v>
      </c>
      <c r="E21" s="270" t="s">
        <v>544</v>
      </c>
      <c r="F21" s="270" t="s">
        <v>225</v>
      </c>
      <c r="G21" s="270" t="s">
        <v>226</v>
      </c>
      <c r="H21" s="270" t="s">
        <v>227</v>
      </c>
      <c r="I21" s="270" t="s">
        <v>114</v>
      </c>
      <c r="J21" s="270" t="s">
        <v>228</v>
      </c>
      <c r="K21" s="270" t="s">
        <v>229</v>
      </c>
      <c r="L21" s="270" t="s">
        <v>230</v>
      </c>
      <c r="M21" s="270" t="s">
        <v>231</v>
      </c>
      <c r="N21" s="270" t="s">
        <v>232</v>
      </c>
      <c r="O21" s="592" t="s">
        <v>233</v>
      </c>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row>
    <row r="22" spans="1:52" ht="15" customHeight="1">
      <c r="A22" s="170"/>
      <c r="B22" s="613"/>
      <c r="C22" s="614"/>
      <c r="D22" s="592"/>
      <c r="E22" s="270" t="s">
        <v>185</v>
      </c>
      <c r="F22" s="270" t="s">
        <v>186</v>
      </c>
      <c r="G22" s="270" t="s">
        <v>186</v>
      </c>
      <c r="H22" s="270" t="s">
        <v>186</v>
      </c>
      <c r="I22" s="270" t="s">
        <v>187</v>
      </c>
      <c r="J22" s="270" t="s">
        <v>188</v>
      </c>
      <c r="K22" s="270" t="s">
        <v>189</v>
      </c>
      <c r="L22" s="270" t="s">
        <v>189</v>
      </c>
      <c r="M22" s="270" t="s">
        <v>189</v>
      </c>
      <c r="N22" s="270" t="s">
        <v>188</v>
      </c>
      <c r="O22" s="592"/>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row>
    <row r="23" spans="1:52" ht="16.95" customHeight="1">
      <c r="A23" s="170"/>
      <c r="B23" s="615" t="s">
        <v>234</v>
      </c>
      <c r="C23" s="616"/>
      <c r="D23" s="118" t="s">
        <v>235</v>
      </c>
      <c r="E23" s="272"/>
      <c r="F23" s="273"/>
      <c r="G23" s="273"/>
      <c r="H23" s="273"/>
      <c r="I23" s="273"/>
      <c r="J23" s="273"/>
      <c r="K23" s="273"/>
      <c r="L23" s="273"/>
      <c r="M23" s="273"/>
      <c r="N23" s="273"/>
      <c r="O23" s="274">
        <f>SUM(F23:N23)</f>
        <v>0</v>
      </c>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row>
    <row r="24" spans="1:52" ht="16.95" customHeight="1">
      <c r="A24" s="170"/>
      <c r="B24" s="615" t="s">
        <v>256</v>
      </c>
      <c r="C24" s="616"/>
      <c r="D24" s="118" t="s">
        <v>235</v>
      </c>
      <c r="E24" s="119"/>
      <c r="F24" s="131"/>
      <c r="G24" s="131"/>
      <c r="H24" s="131"/>
      <c r="I24" s="131"/>
      <c r="J24" s="131"/>
      <c r="K24" s="131"/>
      <c r="L24" s="131"/>
      <c r="M24" s="131"/>
      <c r="N24" s="131"/>
      <c r="O24" s="274">
        <f>SUM(F24:N24)</f>
        <v>0</v>
      </c>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row>
    <row r="25" spans="1:52" ht="16.95" customHeight="1">
      <c r="A25" s="170"/>
      <c r="B25" s="611" t="s">
        <v>476</v>
      </c>
      <c r="C25" s="612"/>
      <c r="D25" s="118" t="s">
        <v>235</v>
      </c>
      <c r="E25" s="119"/>
      <c r="F25" s="131"/>
      <c r="G25" s="131"/>
      <c r="H25" s="131"/>
      <c r="I25" s="131"/>
      <c r="J25" s="131"/>
      <c r="K25" s="131"/>
      <c r="L25" s="131"/>
      <c r="M25" s="131"/>
      <c r="N25" s="131"/>
      <c r="O25" s="274">
        <f>SUM(F25:N25)</f>
        <v>0</v>
      </c>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row>
    <row r="26" spans="1:52" ht="16.95" customHeight="1">
      <c r="A26" s="170"/>
      <c r="B26" s="111"/>
      <c r="C26" s="111"/>
      <c r="D26" s="111"/>
      <c r="E26" s="112"/>
      <c r="F26" s="112"/>
      <c r="G26" s="112"/>
      <c r="H26" s="112"/>
      <c r="I26" s="112"/>
      <c r="J26" s="112"/>
      <c r="K26" s="112"/>
      <c r="L26" s="112"/>
      <c r="M26" s="112"/>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row>
    <row r="27" spans="1:52" ht="16.95" customHeight="1">
      <c r="A27" s="170"/>
      <c r="B27" s="151"/>
      <c r="C27" s="151"/>
      <c r="D27" s="151"/>
      <c r="E27" s="151"/>
      <c r="F27" s="151"/>
      <c r="G27" s="151"/>
      <c r="H27" s="151"/>
      <c r="I27" s="151"/>
      <c r="J27" s="151"/>
      <c r="K27" s="151"/>
      <c r="L27" s="151"/>
      <c r="M27" s="151"/>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row>
    <row r="28" spans="1:52" ht="16.95" customHeight="1">
      <c r="A28" s="170"/>
      <c r="B28" s="102" t="s">
        <v>216</v>
      </c>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row>
    <row r="29" spans="1:52" ht="16.95" customHeight="1">
      <c r="A29" s="170"/>
      <c r="B29" s="183" t="s">
        <v>185</v>
      </c>
      <c r="C29" s="332" t="s">
        <v>624</v>
      </c>
      <c r="D29" s="170"/>
      <c r="E29" s="170"/>
      <c r="F29" s="152"/>
      <c r="G29" s="152"/>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row>
    <row r="30" spans="1:52" ht="16.95" customHeight="1">
      <c r="A30" s="170"/>
      <c r="B30" s="183" t="s">
        <v>186</v>
      </c>
      <c r="C30" s="170" t="s">
        <v>236</v>
      </c>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row>
    <row r="31" spans="1:52" ht="16.95" customHeight="1">
      <c r="A31" s="170"/>
      <c r="B31" s="183" t="s">
        <v>187</v>
      </c>
      <c r="C31" s="170" t="s">
        <v>237</v>
      </c>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row>
    <row r="32" spans="1:52" ht="16.95" customHeight="1">
      <c r="A32" s="170"/>
      <c r="B32" s="183" t="s">
        <v>188</v>
      </c>
      <c r="C32" s="170" t="s">
        <v>238</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row>
    <row r="33" spans="1:51" ht="16.95" customHeight="1">
      <c r="A33" s="170"/>
      <c r="B33" s="183" t="s">
        <v>189</v>
      </c>
      <c r="C33" s="170" t="s">
        <v>239</v>
      </c>
      <c r="D33" s="170"/>
      <c r="E33" s="170"/>
      <c r="F33" s="170"/>
      <c r="G33" s="170"/>
      <c r="H33" s="166"/>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row>
    <row r="34" spans="1:51" ht="16.95" customHeight="1">
      <c r="A34" s="170"/>
      <c r="B34" s="183"/>
      <c r="C34" s="166"/>
      <c r="D34" s="166"/>
      <c r="E34" s="166"/>
      <c r="F34" s="166"/>
      <c r="G34" s="166"/>
      <c r="H34" s="151"/>
      <c r="I34" s="151"/>
      <c r="J34" s="151"/>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row>
    <row r="35" spans="1:51">
      <c r="A35" s="170"/>
      <c r="B35" s="184"/>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row>
    <row r="36" spans="1:51">
      <c r="A36" s="170"/>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row>
    <row r="37" spans="1:51">
      <c r="A37" s="170"/>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row>
    <row r="38" spans="1:51">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row>
    <row r="39" spans="1:51">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row>
    <row r="40" spans="1:51">
      <c r="A40" s="17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row>
    <row r="41" spans="1:51">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row>
    <row r="42" spans="1:51" ht="13.95" customHeight="1">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row>
    <row r="43" spans="1:51">
      <c r="A43" s="170"/>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row>
    <row r="44" spans="1:51">
      <c r="A44" s="170"/>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row>
    <row r="45" spans="1:51">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row>
    <row r="46" spans="1:51">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row>
    <row r="47" spans="1:51">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row>
    <row r="48" spans="1:51">
      <c r="A48" s="170"/>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row>
    <row r="49" spans="1:51">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row>
    <row r="50" spans="1:51">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row>
    <row r="51" spans="1:51">
      <c r="A51" s="170"/>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row>
    <row r="52" spans="1:51">
      <c r="A52" s="170"/>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row>
    <row r="53" spans="1:51">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row>
    <row r="54" spans="1:51">
      <c r="A54" s="170"/>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row>
    <row r="55" spans="1:51">
      <c r="A55" s="170"/>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row>
    <row r="56" spans="1:51">
      <c r="A56" s="170"/>
      <c r="B56" s="152"/>
      <c r="C56" s="152"/>
      <c r="D56" s="152"/>
      <c r="E56" s="152"/>
      <c r="F56" s="152"/>
      <c r="G56" s="152"/>
      <c r="H56" s="152"/>
      <c r="I56" s="152"/>
      <c r="J56" s="152"/>
      <c r="K56" s="152"/>
      <c r="L56" s="152"/>
      <c r="M56" s="152"/>
      <c r="N56" s="152"/>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row>
  </sheetData>
  <mergeCells count="23">
    <mergeCell ref="B25:C25"/>
    <mergeCell ref="B21:C22"/>
    <mergeCell ref="B23:C23"/>
    <mergeCell ref="B24:C24"/>
    <mergeCell ref="D18:E18"/>
    <mergeCell ref="O21:O22"/>
    <mergeCell ref="B11:L11"/>
    <mergeCell ref="B12:L12"/>
    <mergeCell ref="D4:E4"/>
    <mergeCell ref="D5:E5"/>
    <mergeCell ref="D6:E6"/>
    <mergeCell ref="D7:E7"/>
    <mergeCell ref="B10:L10"/>
    <mergeCell ref="B19:C19"/>
    <mergeCell ref="D19:E19"/>
    <mergeCell ref="F19:I19"/>
    <mergeCell ref="D21:D22"/>
    <mergeCell ref="B18:C18"/>
    <mergeCell ref="B3:C3"/>
    <mergeCell ref="B4:C4"/>
    <mergeCell ref="B5:C5"/>
    <mergeCell ref="B6:C6"/>
    <mergeCell ref="B7:C7"/>
  </mergeCells>
  <conditionalFormatting sqref="B1">
    <cfRule type="cellIs" dxfId="17" priority="1" operator="equal">
      <formula>"Confidential"</formula>
    </cfRule>
    <cfRule type="cellIs" dxfId="16" priority="2" operator="equal">
      <formula>"Non-confidential"</formula>
    </cfRule>
  </conditionalFormatting>
  <hyperlinks>
    <hyperlink ref="L1" location="Contents!A1" display="Contents page" xr:uid="{5CF8A023-0E5B-4B65-A50D-4E11149AA10B}"/>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79E1-2B39-4825-9F87-037C0EDB6C2C}">
  <dimension ref="A1:BC132"/>
  <sheetViews>
    <sheetView showGridLines="0" workbookViewId="0">
      <selection activeCell="B25" sqref="B25:C25"/>
    </sheetView>
  </sheetViews>
  <sheetFormatPr defaultColWidth="8.5546875" defaultRowHeight="13.8"/>
  <cols>
    <col min="1" max="1" width="12.77734375" style="99" customWidth="1"/>
    <col min="2" max="2" width="13.77734375" style="99" customWidth="1"/>
    <col min="3" max="3" width="25.44140625" style="99" customWidth="1"/>
    <col min="4" max="5" width="10.5546875" style="99" customWidth="1"/>
    <col min="6" max="8" width="14.77734375" style="99" customWidth="1"/>
    <col min="9" max="9" width="16.77734375" style="99" customWidth="1"/>
    <col min="10" max="10" width="17.21875" style="99" customWidth="1"/>
    <col min="11" max="13" width="14.77734375" style="99" customWidth="1"/>
    <col min="14" max="14" width="16" style="99" customWidth="1"/>
    <col min="15" max="15" width="14.21875" style="100" customWidth="1"/>
    <col min="16" max="54" width="8.5546875" style="100"/>
    <col min="55" max="16384" width="8.5546875" style="99"/>
  </cols>
  <sheetData>
    <row r="1" spans="1:54" ht="15.6">
      <c r="A1" s="170"/>
      <c r="B1" s="618" t="str">
        <f>Guidance!F19</f>
        <v>Non-confidential</v>
      </c>
      <c r="C1" s="618"/>
      <c r="D1" s="170"/>
      <c r="E1" s="170"/>
      <c r="F1" s="170"/>
      <c r="G1" s="170"/>
      <c r="H1" s="170"/>
      <c r="I1" s="170"/>
      <c r="J1" s="170"/>
      <c r="K1" s="170"/>
      <c r="L1" s="170"/>
      <c r="M1" s="357" t="s">
        <v>575</v>
      </c>
      <c r="N1" s="170"/>
      <c r="O1" s="151"/>
      <c r="P1" s="151"/>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row>
    <row r="2" spans="1:54">
      <c r="A2" s="170"/>
      <c r="B2" s="170"/>
      <c r="C2" s="170"/>
      <c r="D2" s="170"/>
      <c r="E2" s="170"/>
      <c r="F2" s="170"/>
      <c r="G2" s="170"/>
      <c r="H2" s="170"/>
      <c r="I2" s="170"/>
      <c r="J2" s="170"/>
      <c r="K2" s="170"/>
      <c r="L2" s="170"/>
      <c r="M2" s="170"/>
      <c r="N2" s="170"/>
      <c r="O2" s="151"/>
      <c r="P2" s="151"/>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row>
    <row r="3" spans="1:54" ht="16.95" customHeight="1">
      <c r="A3" s="170"/>
      <c r="B3" s="628" t="s">
        <v>240</v>
      </c>
      <c r="C3" s="628"/>
      <c r="D3" s="591"/>
      <c r="E3" s="591"/>
      <c r="F3" s="591"/>
      <c r="G3" s="170"/>
      <c r="H3" s="170"/>
      <c r="I3" s="170"/>
      <c r="J3" s="170"/>
      <c r="K3" s="170"/>
      <c r="L3" s="170"/>
      <c r="M3" s="170"/>
      <c r="N3" s="170"/>
      <c r="O3" s="151"/>
      <c r="P3" s="151"/>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row>
    <row r="4" spans="1:54" ht="16.95" customHeight="1">
      <c r="A4" s="170"/>
      <c r="B4" s="590" t="s">
        <v>166</v>
      </c>
      <c r="C4" s="633"/>
      <c r="D4" s="597" t="str">
        <f>Guidance!$E11</f>
        <v>ER0081</v>
      </c>
      <c r="E4" s="625"/>
      <c r="F4" s="598"/>
      <c r="G4" s="170"/>
      <c r="H4" s="170"/>
      <c r="I4" s="170"/>
      <c r="J4" s="170"/>
      <c r="K4" s="170"/>
      <c r="L4" s="170"/>
      <c r="M4" s="170"/>
      <c r="N4" s="170"/>
      <c r="O4" s="151"/>
      <c r="P4" s="151"/>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row>
    <row r="5" spans="1:54" ht="16.95" customHeight="1">
      <c r="A5" s="170"/>
      <c r="B5" s="634" t="s">
        <v>167</v>
      </c>
      <c r="C5" s="635"/>
      <c r="D5" s="597" t="str">
        <f>Guidance!$E13</f>
        <v>example plc</v>
      </c>
      <c r="E5" s="625"/>
      <c r="F5" s="598"/>
      <c r="G5" s="170"/>
      <c r="H5" s="170"/>
      <c r="I5" s="170"/>
      <c r="J5" s="170"/>
      <c r="K5" s="170"/>
      <c r="L5" s="170"/>
      <c r="M5" s="170"/>
      <c r="N5" s="170"/>
      <c r="O5" s="151"/>
      <c r="P5" s="151"/>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row>
    <row r="6" spans="1:54" ht="16.95" customHeight="1">
      <c r="A6" s="170"/>
      <c r="B6" s="634" t="s">
        <v>168</v>
      </c>
      <c r="C6" s="635"/>
      <c r="D6" s="597" t="str">
        <f>'INTERNAL USE '!$B14</f>
        <v>01/10/2024 - 30/09/2025</v>
      </c>
      <c r="E6" s="625"/>
      <c r="F6" s="598"/>
      <c r="G6" s="170"/>
      <c r="H6" s="170"/>
      <c r="I6" s="170"/>
      <c r="J6" s="170"/>
      <c r="K6" s="170"/>
      <c r="L6" s="170"/>
      <c r="M6" s="170"/>
      <c r="N6" s="170"/>
      <c r="O6" s="151"/>
      <c r="P6" s="151"/>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row>
    <row r="7" spans="1:54" ht="16.95" customHeight="1">
      <c r="A7" s="170"/>
      <c r="B7" s="636" t="s">
        <v>169</v>
      </c>
      <c r="C7" s="637"/>
      <c r="D7" s="597" t="str">
        <f>'INTERNAL USE '!$B10</f>
        <v>01/10/2021 - 30/09/2025</v>
      </c>
      <c r="E7" s="625"/>
      <c r="F7" s="598"/>
      <c r="G7" s="170"/>
      <c r="H7" s="170"/>
      <c r="I7" s="170"/>
      <c r="J7" s="170"/>
      <c r="K7" s="170"/>
      <c r="L7" s="170"/>
      <c r="M7" s="170"/>
      <c r="N7" s="170"/>
      <c r="O7" s="151"/>
      <c r="P7" s="151"/>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row>
    <row r="8" spans="1:54" ht="16.95" customHeight="1">
      <c r="A8" s="170"/>
      <c r="B8" s="170"/>
      <c r="C8" s="170"/>
      <c r="D8" s="170"/>
      <c r="E8" s="170"/>
      <c r="F8" s="170"/>
      <c r="G8" s="170"/>
      <c r="H8" s="170"/>
      <c r="I8" s="170"/>
      <c r="J8" s="170"/>
      <c r="K8" s="170"/>
      <c r="L8" s="170"/>
      <c r="M8" s="170"/>
      <c r="N8" s="170"/>
      <c r="O8" s="151"/>
      <c r="P8" s="151"/>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row>
    <row r="9" spans="1:54" ht="16.95" customHeight="1">
      <c r="A9" s="170"/>
      <c r="B9" s="30" t="s">
        <v>170</v>
      </c>
      <c r="C9" s="30"/>
      <c r="D9" s="103"/>
      <c r="E9" s="103"/>
      <c r="F9" s="103"/>
      <c r="G9" s="103"/>
      <c r="H9" s="103"/>
      <c r="I9" s="103"/>
      <c r="J9" s="170"/>
      <c r="K9" s="170"/>
      <c r="L9" s="170"/>
      <c r="M9" s="170"/>
      <c r="N9" s="170"/>
      <c r="O9" s="151"/>
      <c r="P9" s="151"/>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row>
    <row r="10" spans="1:54" ht="16.95" customHeight="1">
      <c r="A10" s="170"/>
      <c r="B10" s="642" t="s">
        <v>241</v>
      </c>
      <c r="C10" s="643"/>
      <c r="D10" s="643"/>
      <c r="E10" s="643"/>
      <c r="F10" s="643"/>
      <c r="G10" s="643"/>
      <c r="H10" s="643"/>
      <c r="I10" s="643"/>
      <c r="J10" s="643"/>
      <c r="K10" s="643"/>
      <c r="L10" s="643"/>
      <c r="M10" s="644"/>
      <c r="N10" s="170"/>
      <c r="O10" s="151"/>
      <c r="P10" s="151"/>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row>
    <row r="11" spans="1:54" ht="16.95" customHeight="1">
      <c r="A11" s="170"/>
      <c r="B11" s="593" t="s">
        <v>242</v>
      </c>
      <c r="C11" s="621"/>
      <c r="D11" s="594"/>
      <c r="E11" s="594"/>
      <c r="F11" s="594"/>
      <c r="G11" s="594"/>
      <c r="H11" s="594"/>
      <c r="I11" s="594"/>
      <c r="J11" s="170"/>
      <c r="K11" s="170"/>
      <c r="L11" s="170"/>
      <c r="M11" s="171"/>
      <c r="N11" s="170"/>
      <c r="O11" s="151"/>
      <c r="P11" s="151"/>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row>
    <row r="12" spans="1:54" ht="16.95" customHeight="1">
      <c r="A12" s="170"/>
      <c r="B12" s="638" t="s">
        <v>473</v>
      </c>
      <c r="C12" s="639"/>
      <c r="D12" s="639"/>
      <c r="E12" s="639"/>
      <c r="F12" s="639"/>
      <c r="G12" s="639"/>
      <c r="H12" s="639"/>
      <c r="I12" s="639"/>
      <c r="J12" s="639"/>
      <c r="K12" s="639"/>
      <c r="L12" s="639"/>
      <c r="M12" s="186"/>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34"/>
      <c r="AZ12" s="134"/>
      <c r="BA12" s="134"/>
      <c r="BB12" s="134"/>
    </row>
    <row r="13" spans="1:54" ht="16.95" customHeight="1">
      <c r="A13" s="170"/>
      <c r="B13" s="640" t="s">
        <v>243</v>
      </c>
      <c r="C13" s="641"/>
      <c r="D13" s="595"/>
      <c r="E13" s="595"/>
      <c r="F13" s="595"/>
      <c r="G13" s="595"/>
      <c r="H13" s="595"/>
      <c r="I13" s="595"/>
      <c r="J13" s="170"/>
      <c r="K13" s="151"/>
      <c r="L13" s="151"/>
      <c r="M13" s="186"/>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34"/>
      <c r="AZ13" s="134"/>
      <c r="BA13" s="134"/>
      <c r="BB13" s="134"/>
    </row>
    <row r="14" spans="1:54" ht="16.95" customHeight="1">
      <c r="A14" s="170"/>
      <c r="B14" s="619" t="s">
        <v>221</v>
      </c>
      <c r="C14" s="620"/>
      <c r="D14" s="571"/>
      <c r="E14" s="571"/>
      <c r="F14" s="571"/>
      <c r="G14" s="571"/>
      <c r="H14" s="571"/>
      <c r="I14" s="571"/>
      <c r="J14" s="170"/>
      <c r="K14" s="151"/>
      <c r="L14" s="151"/>
      <c r="M14" s="186"/>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34"/>
      <c r="AZ14" s="134"/>
      <c r="BA14" s="134"/>
      <c r="BB14" s="134"/>
    </row>
    <row r="15" spans="1:54" ht="16.95" customHeight="1">
      <c r="A15" s="170"/>
      <c r="B15" s="104" t="s">
        <v>244</v>
      </c>
      <c r="C15" s="168"/>
      <c r="D15" s="120"/>
      <c r="E15" s="120"/>
      <c r="F15" s="120"/>
      <c r="G15" s="120"/>
      <c r="H15" s="120"/>
      <c r="I15" s="120"/>
      <c r="J15" s="170"/>
      <c r="K15" s="151"/>
      <c r="L15" s="151"/>
      <c r="M15" s="186"/>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34"/>
      <c r="AZ15" s="134"/>
      <c r="BA15" s="134"/>
      <c r="BB15" s="134"/>
    </row>
    <row r="16" spans="1:54" ht="16.95" customHeight="1">
      <c r="A16" s="170"/>
      <c r="B16" s="593" t="s">
        <v>245</v>
      </c>
      <c r="C16" s="621"/>
      <c r="D16" s="594"/>
      <c r="E16" s="594"/>
      <c r="F16" s="594"/>
      <c r="G16" s="594"/>
      <c r="H16" s="594"/>
      <c r="I16" s="594"/>
      <c r="J16" s="170"/>
      <c r="K16" s="151"/>
      <c r="L16" s="151"/>
      <c r="M16" s="186"/>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34"/>
      <c r="AZ16" s="134"/>
      <c r="BA16" s="134"/>
      <c r="BB16" s="134"/>
    </row>
    <row r="17" spans="1:54" ht="16.95" customHeight="1">
      <c r="A17" s="170"/>
      <c r="B17" s="622" t="s">
        <v>246</v>
      </c>
      <c r="C17" s="623"/>
      <c r="D17" s="624"/>
      <c r="E17" s="624"/>
      <c r="F17" s="624"/>
      <c r="G17" s="624"/>
      <c r="H17" s="624"/>
      <c r="I17" s="624"/>
      <c r="J17" s="187"/>
      <c r="K17" s="188"/>
      <c r="L17" s="188"/>
      <c r="M17" s="189"/>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34"/>
      <c r="AZ17" s="134"/>
      <c r="BA17" s="134"/>
      <c r="BB17" s="134"/>
    </row>
    <row r="18" spans="1:54" ht="16.95" customHeight="1">
      <c r="A18" s="170"/>
      <c r="B18" s="97"/>
      <c r="C18" s="97"/>
      <c r="D18" s="52"/>
      <c r="E18" s="52"/>
      <c r="F18" s="52"/>
      <c r="G18" s="52"/>
      <c r="H18" s="52"/>
      <c r="I18" s="52"/>
      <c r="J18"/>
      <c r="K18"/>
      <c r="L18"/>
      <c r="M18" s="170"/>
      <c r="N18" s="170"/>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34"/>
      <c r="AZ18" s="134"/>
      <c r="BA18" s="134"/>
      <c r="BB18" s="134"/>
    </row>
    <row r="19" spans="1:54">
      <c r="A19" s="170"/>
      <c r="B19" s="105"/>
      <c r="C19" s="105"/>
      <c r="D19" s="134"/>
      <c r="E19" s="134"/>
      <c r="F19" s="134"/>
      <c r="G19" s="134"/>
      <c r="H19" s="134"/>
      <c r="I19" s="134"/>
      <c r="J19" s="134"/>
      <c r="K19" s="134"/>
      <c r="L19" s="134"/>
      <c r="M19" s="134"/>
      <c r="N19" s="154"/>
      <c r="O19" s="151"/>
      <c r="P19" s="151"/>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row>
    <row r="20" spans="1:54" ht="14.55" customHeight="1">
      <c r="A20" s="170"/>
      <c r="B20" s="609" t="s">
        <v>210</v>
      </c>
      <c r="C20" s="610"/>
      <c r="D20" s="626"/>
      <c r="E20" s="627"/>
      <c r="F20" s="54" t="s">
        <v>211</v>
      </c>
      <c r="G20" s="134"/>
      <c r="H20" s="134"/>
      <c r="I20" s="134"/>
      <c r="J20" s="134"/>
      <c r="K20" s="134"/>
      <c r="L20" s="134"/>
      <c r="M20" s="134"/>
      <c r="N20" s="154"/>
      <c r="O20" s="151"/>
      <c r="P20" s="151"/>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row>
    <row r="21" spans="1:54" ht="14.55" customHeight="1">
      <c r="A21" s="170"/>
      <c r="B21" s="603" t="s">
        <v>520</v>
      </c>
      <c r="C21" s="604"/>
      <c r="D21" s="605"/>
      <c r="E21" s="606"/>
      <c r="F21" s="607" t="s">
        <v>663</v>
      </c>
      <c r="G21" s="608"/>
      <c r="H21" s="608"/>
      <c r="I21" s="608"/>
      <c r="J21" s="134"/>
      <c r="K21" s="134"/>
      <c r="L21" s="134"/>
      <c r="M21" s="134"/>
      <c r="N21" s="154"/>
      <c r="O21" s="151"/>
      <c r="P21" s="151"/>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row>
    <row r="22" spans="1:54" ht="19.2" customHeight="1">
      <c r="A22" s="134"/>
      <c r="B22" s="105"/>
      <c r="C22" s="105"/>
      <c r="D22" s="134"/>
      <c r="E22" s="134"/>
      <c r="F22" s="134"/>
      <c r="G22" s="134"/>
      <c r="H22" s="134"/>
      <c r="I22" s="134"/>
      <c r="J22" s="134"/>
      <c r="K22" s="134"/>
      <c r="L22" s="134"/>
      <c r="M22" s="13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row>
    <row r="23" spans="1:54" ht="44.7" customHeight="1">
      <c r="A23" s="134"/>
      <c r="B23" s="613" t="s">
        <v>247</v>
      </c>
      <c r="C23" s="614"/>
      <c r="D23" s="592" t="s">
        <v>224</v>
      </c>
      <c r="E23" s="270" t="s">
        <v>545</v>
      </c>
      <c r="F23" s="270" t="s">
        <v>248</v>
      </c>
      <c r="G23" s="270" t="s">
        <v>249</v>
      </c>
      <c r="H23" s="270" t="s">
        <v>250</v>
      </c>
      <c r="I23" s="270" t="s">
        <v>251</v>
      </c>
      <c r="J23" s="270" t="s">
        <v>252</v>
      </c>
      <c r="K23" s="270" t="s">
        <v>253</v>
      </c>
      <c r="L23" s="270" t="s">
        <v>254</v>
      </c>
      <c r="M23" s="270" t="s">
        <v>255</v>
      </c>
      <c r="N23" s="592" t="s">
        <v>233</v>
      </c>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34"/>
    </row>
    <row r="24" spans="1:54" ht="15" customHeight="1">
      <c r="A24" s="134"/>
      <c r="B24" s="613"/>
      <c r="C24" s="614"/>
      <c r="D24" s="592"/>
      <c r="E24" s="270" t="s">
        <v>185</v>
      </c>
      <c r="F24" s="270" t="s">
        <v>186</v>
      </c>
      <c r="G24" s="270" t="s">
        <v>187</v>
      </c>
      <c r="H24" s="270" t="s">
        <v>187</v>
      </c>
      <c r="I24" s="270" t="s">
        <v>188</v>
      </c>
      <c r="J24" s="270" t="s">
        <v>188</v>
      </c>
      <c r="K24" s="270" t="s">
        <v>189</v>
      </c>
      <c r="L24" s="270" t="s">
        <v>189</v>
      </c>
      <c r="M24" s="270" t="s">
        <v>190</v>
      </c>
      <c r="N24" s="592"/>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34"/>
    </row>
    <row r="25" spans="1:54" ht="16.95" customHeight="1">
      <c r="A25"/>
      <c r="B25" s="630" t="s">
        <v>234</v>
      </c>
      <c r="C25" s="631"/>
      <c r="D25" s="275" t="s">
        <v>235</v>
      </c>
      <c r="E25" s="276"/>
      <c r="F25" s="277"/>
      <c r="G25" s="277"/>
      <c r="H25" s="277"/>
      <c r="I25" s="277"/>
      <c r="J25" s="277"/>
      <c r="K25" s="277"/>
      <c r="L25" s="277"/>
      <c r="M25" s="277"/>
      <c r="N25" s="274">
        <f>SUM(F25:M25)</f>
        <v>0</v>
      </c>
      <c r="O25" s="151"/>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34"/>
    </row>
    <row r="26" spans="1:54" ht="16.95" customHeight="1">
      <c r="A26"/>
      <c r="B26" s="632" t="s">
        <v>256</v>
      </c>
      <c r="C26" s="612"/>
      <c r="D26" s="169" t="s">
        <v>235</v>
      </c>
      <c r="E26" s="190"/>
      <c r="F26" s="191"/>
      <c r="G26" s="191"/>
      <c r="H26" s="191"/>
      <c r="I26" s="191"/>
      <c r="J26" s="191"/>
      <c r="K26" s="191"/>
      <c r="L26" s="191"/>
      <c r="M26" s="191"/>
      <c r="N26" s="274">
        <f>SUM(F26:M26)</f>
        <v>0</v>
      </c>
      <c r="O26" s="154"/>
      <c r="P26"/>
      <c r="Q26"/>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34"/>
    </row>
    <row r="27" spans="1:54" ht="16.95" customHeight="1">
      <c r="A27" s="107"/>
      <c r="B27" s="629" t="s">
        <v>476</v>
      </c>
      <c r="C27" s="612"/>
      <c r="D27" s="169" t="s">
        <v>235</v>
      </c>
      <c r="E27" s="271"/>
      <c r="F27" s="278"/>
      <c r="G27" s="278"/>
      <c r="H27" s="278"/>
      <c r="I27" s="278"/>
      <c r="J27" s="278"/>
      <c r="K27" s="278"/>
      <c r="L27" s="278"/>
      <c r="M27" s="278"/>
      <c r="N27" s="274">
        <f>SUM(F27:M27)</f>
        <v>0</v>
      </c>
      <c r="O27" s="154"/>
      <c r="P27"/>
      <c r="Q27"/>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34"/>
    </row>
    <row r="28" spans="1:54" ht="16.95" customHeight="1">
      <c r="A28" s="107"/>
      <c r="B28" s="41"/>
      <c r="C28" s="41"/>
      <c r="D28" s="41"/>
      <c r="E28" s="41"/>
      <c r="F28" s="41"/>
      <c r="G28" s="41"/>
      <c r="H28" s="41"/>
      <c r="I28" s="41"/>
      <c r="J28" s="41"/>
      <c r="K28" s="41"/>
      <c r="L28" s="41"/>
      <c r="M28" s="41"/>
      <c r="N28"/>
      <c r="O28" s="154"/>
      <c r="P28"/>
      <c r="Q28"/>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34"/>
    </row>
    <row r="29" spans="1:54" ht="16.95" customHeight="1">
      <c r="A29"/>
      <c r="B29" s="109" t="s">
        <v>216</v>
      </c>
      <c r="C29" s="109"/>
      <c r="D29" s="154"/>
      <c r="E29" s="154"/>
      <c r="F29" s="154"/>
      <c r="G29" s="154"/>
      <c r="H29" s="154"/>
      <c r="I29" s="154"/>
      <c r="J29" s="170"/>
      <c r="K29" s="170"/>
      <c r="L29" s="170"/>
      <c r="M29" s="170"/>
      <c r="N29" s="170"/>
      <c r="O29" s="154"/>
      <c r="P29"/>
      <c r="Q29"/>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34"/>
    </row>
    <row r="30" spans="1:54" s="100" customFormat="1" ht="16.95" customHeight="1">
      <c r="A30"/>
      <c r="B30" s="183" t="s">
        <v>185</v>
      </c>
      <c r="C30" s="332" t="s">
        <v>617</v>
      </c>
      <c r="D30" s="154"/>
      <c r="E30" s="154"/>
      <c r="F30" s="134"/>
      <c r="G30" s="154"/>
      <c r="H30" s="154"/>
      <c r="I30" s="154"/>
      <c r="J30" s="170"/>
      <c r="K30" s="170"/>
      <c r="L30" s="170"/>
      <c r="M30" s="170"/>
      <c r="N30" s="151"/>
      <c r="O30" s="170"/>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row>
    <row r="31" spans="1:54" s="100" customFormat="1" ht="16.95" customHeight="1">
      <c r="A31"/>
      <c r="B31" s="183" t="s">
        <v>186</v>
      </c>
      <c r="C31" s="1" t="s">
        <v>257</v>
      </c>
      <c r="D31" s="154"/>
      <c r="E31" s="134"/>
      <c r="F31" s="134"/>
      <c r="G31" s="154"/>
      <c r="H31" s="154"/>
      <c r="I31" s="154"/>
      <c r="J31" s="170"/>
      <c r="K31" s="170"/>
      <c r="L31" s="170"/>
      <c r="M31" s="170"/>
      <c r="N31" s="151"/>
      <c r="O31" s="170"/>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row>
    <row r="32" spans="1:54" s="100" customFormat="1" ht="16.95" customHeight="1">
      <c r="A32"/>
      <c r="B32" s="183" t="s">
        <v>187</v>
      </c>
      <c r="C32" s="154" t="s">
        <v>258</v>
      </c>
      <c r="D32" s="154"/>
      <c r="E32" s="134"/>
      <c r="F32" s="134"/>
      <c r="G32" s="154"/>
      <c r="H32" s="154"/>
      <c r="I32" s="154"/>
      <c r="J32" s="170"/>
      <c r="K32" s="170"/>
      <c r="L32" s="170"/>
      <c r="M32" s="170"/>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row>
    <row r="33" spans="1:55" s="100" customFormat="1" ht="16.95" customHeight="1">
      <c r="A33"/>
      <c r="B33" s="183" t="s">
        <v>188</v>
      </c>
      <c r="C33" s="154" t="s">
        <v>259</v>
      </c>
      <c r="D33" s="154"/>
      <c r="E33" s="154"/>
      <c r="F33" s="154"/>
      <c r="G33" s="154"/>
      <c r="H33" s="154"/>
      <c r="I33" s="154"/>
      <c r="J33" s="170"/>
      <c r="K33" s="170"/>
      <c r="L33" s="170"/>
      <c r="M33" s="170"/>
      <c r="N33" s="154"/>
      <c r="O33" s="170"/>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row>
    <row r="34" spans="1:55" s="100" customFormat="1" ht="16.95" customHeight="1">
      <c r="A34"/>
      <c r="B34" s="183" t="s">
        <v>189</v>
      </c>
      <c r="C34" s="154" t="s">
        <v>260</v>
      </c>
      <c r="D34" s="154"/>
      <c r="E34" s="154"/>
      <c r="F34" s="154"/>
      <c r="G34" s="154"/>
      <c r="H34" s="154"/>
      <c r="I34" s="154"/>
      <c r="J34" s="152"/>
      <c r="K34" s="152"/>
      <c r="L34" s="170"/>
      <c r="M34" s="170"/>
      <c r="N34" s="154"/>
      <c r="O34" s="170"/>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row>
    <row r="35" spans="1:55" s="100" customFormat="1" ht="16.95" customHeight="1">
      <c r="A35"/>
      <c r="B35" s="183" t="s">
        <v>190</v>
      </c>
      <c r="C35" s="154" t="s">
        <v>261</v>
      </c>
      <c r="D35" s="154"/>
      <c r="E35" s="154"/>
      <c r="F35" s="154"/>
      <c r="G35" s="154"/>
      <c r="H35" s="154"/>
      <c r="I35" s="154"/>
      <c r="J35" s="170"/>
      <c r="K35" s="170"/>
      <c r="L35" s="170"/>
      <c r="M35" s="170"/>
      <c r="N35" s="154"/>
      <c r="O35" s="170"/>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row>
    <row r="36" spans="1:55" s="100" customFormat="1" ht="17.7" customHeight="1">
      <c r="A36"/>
      <c r="B36" s="183"/>
      <c r="C36" s="183"/>
      <c r="D36" s="154"/>
      <c r="E36"/>
      <c r="F36"/>
      <c r="G36"/>
      <c r="H36"/>
      <c r="I36"/>
      <c r="J36" s="154"/>
      <c r="K36" s="154"/>
      <c r="L36" s="154"/>
      <c r="M36" s="154"/>
      <c r="N36" s="154"/>
      <c r="O36" s="170"/>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row>
    <row r="37" spans="1:55" s="100" customFormat="1" ht="16.95" customHeight="1">
      <c r="A37"/>
      <c r="B37"/>
      <c r="C37"/>
      <c r="D37"/>
      <c r="E37"/>
      <c r="F37"/>
      <c r="G37"/>
      <c r="H37"/>
      <c r="I37"/>
      <c r="J37" s="154"/>
      <c r="K37" s="154"/>
      <c r="L37" s="154"/>
      <c r="M37" s="154"/>
      <c r="N37" s="154"/>
      <c r="O37" s="170"/>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row>
    <row r="38" spans="1:55" s="100" customFormat="1" ht="16.95" customHeight="1">
      <c r="A38"/>
      <c r="B38"/>
      <c r="C38"/>
      <c r="D38"/>
      <c r="E38"/>
      <c r="F38"/>
      <c r="G38"/>
      <c r="H38"/>
      <c r="I38"/>
      <c r="J38" s="154"/>
      <c r="K38" s="154"/>
      <c r="L38" s="154"/>
      <c r="M38" s="154"/>
      <c r="N38" s="154"/>
      <c r="O38" s="170"/>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row>
    <row r="39" spans="1:55" s="100" customFormat="1" ht="16.95" customHeight="1">
      <c r="A39"/>
      <c r="B39"/>
      <c r="C39"/>
      <c r="D39"/>
      <c r="E39"/>
      <c r="F39"/>
      <c r="G39"/>
      <c r="H39"/>
      <c r="I39"/>
      <c r="J39" s="154"/>
      <c r="K39" s="154"/>
      <c r="L39" s="154"/>
      <c r="M39" s="154"/>
      <c r="N39" s="154"/>
      <c r="O39" s="170"/>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row>
    <row r="40" spans="1:55" s="108" customFormat="1" ht="16.95" customHeight="1">
      <c r="A40"/>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row>
    <row r="41" spans="1:55" s="108" customFormat="1" ht="16.95" customHeight="1">
      <c r="A41"/>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row>
    <row r="42" spans="1:55" s="100" customFormat="1" ht="16.95" customHeight="1">
      <c r="A42"/>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row>
    <row r="43" spans="1:55" s="100" customFormat="1" ht="16.95" customHeight="1">
      <c r="A43"/>
      <c r="B43" s="154"/>
      <c r="C43" s="154"/>
      <c r="D43" s="154"/>
      <c r="E43" s="154"/>
      <c r="F43" s="154"/>
      <c r="G43" s="154"/>
      <c r="H43" s="154"/>
      <c r="I43" s="154"/>
      <c r="J43" s="154"/>
      <c r="K43" s="154"/>
      <c r="L43" s="154"/>
      <c r="M43" s="154"/>
      <c r="N43" s="154"/>
      <c r="O43" s="170"/>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row>
    <row r="44" spans="1:55" s="100" customFormat="1" ht="16.95" customHeight="1">
      <c r="A44"/>
      <c r="B44" s="154"/>
      <c r="C44" s="154"/>
      <c r="D44" s="154"/>
      <c r="E44" s="154"/>
      <c r="F44" s="154"/>
      <c r="G44" s="154"/>
      <c r="H44" s="154"/>
      <c r="I44" s="154"/>
      <c r="J44" s="154"/>
      <c r="K44" s="154"/>
      <c r="L44" s="154"/>
      <c r="M44" s="154"/>
      <c r="N44" s="154"/>
      <c r="O44" s="151"/>
      <c r="P44" s="151"/>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row>
    <row r="45" spans="1:55" s="100" customFormat="1" ht="16.95" customHeight="1">
      <c r="A45"/>
      <c r="B45" s="154"/>
      <c r="C45" s="154"/>
      <c r="D45" s="154"/>
      <c r="E45" s="154"/>
      <c r="F45" s="154"/>
      <c r="G45" s="154"/>
      <c r="H45" s="154"/>
      <c r="I45" s="154"/>
      <c r="J45" s="154"/>
      <c r="K45" s="154"/>
      <c r="L45" s="154"/>
      <c r="M45" s="154"/>
      <c r="N45" s="154"/>
      <c r="O45" s="151"/>
      <c r="P45" s="151"/>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row>
    <row r="46" spans="1:55" s="100" customFormat="1" ht="16.95" customHeight="1">
      <c r="A46"/>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row>
    <row r="47" spans="1:55" s="100" customFormat="1" ht="16.95" customHeight="1">
      <c r="A47"/>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row>
    <row r="48" spans="1:55" s="100" customFormat="1" ht="16.95" customHeight="1">
      <c r="A48"/>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row>
    <row r="49" spans="1:55" s="100" customFormat="1" ht="16.95" customHeight="1">
      <c r="A49"/>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row>
    <row r="50" spans="1:55" s="100" customFormat="1" ht="14.4">
      <c r="A50"/>
      <c r="B50" s="154"/>
      <c r="C50" s="154"/>
      <c r="D50" s="154"/>
      <c r="E50" s="154"/>
      <c r="F50" s="154"/>
    </row>
    <row r="51" spans="1:55" s="100" customFormat="1" ht="14.4">
      <c r="A51"/>
      <c r="B51" s="154"/>
      <c r="C51" s="154"/>
      <c r="D51" s="154"/>
      <c r="E51" s="154"/>
      <c r="F51" s="154"/>
    </row>
    <row r="52" spans="1:55" s="100" customFormat="1" ht="14.25" customHeight="1">
      <c r="A52"/>
      <c r="B52" s="154"/>
      <c r="C52" s="154"/>
      <c r="D52" s="154"/>
      <c r="E52" s="154"/>
      <c r="F52" s="154"/>
    </row>
    <row r="53" spans="1:55" s="100" customFormat="1" ht="14.4">
      <c r="A53"/>
      <c r="B53" s="154"/>
      <c r="C53" s="154"/>
      <c r="D53" s="154"/>
      <c r="E53" s="154"/>
      <c r="F53" s="154"/>
    </row>
    <row r="54" spans="1:55" s="100" customFormat="1" ht="14.4">
      <c r="A54"/>
      <c r="B54" s="154"/>
      <c r="C54" s="154"/>
      <c r="D54" s="154"/>
      <c r="E54" s="154"/>
      <c r="F54" s="154"/>
    </row>
    <row r="55" spans="1:55" s="100" customFormat="1" ht="14.4">
      <c r="A55"/>
      <c r="B55" s="110"/>
      <c r="C55" s="110"/>
      <c r="D55" s="110"/>
      <c r="E55" s="110"/>
      <c r="F55" s="110"/>
    </row>
    <row r="56" spans="1:55" s="100" customFormat="1" ht="14.4">
      <c r="A56"/>
      <c r="B56" s="154"/>
      <c r="C56" s="154"/>
      <c r="D56" s="154"/>
      <c r="E56" s="154"/>
      <c r="F56" s="154"/>
    </row>
    <row r="57" spans="1:55" s="100" customFormat="1" ht="14.4">
      <c r="A57"/>
      <c r="B57" s="154"/>
      <c r="C57" s="154"/>
      <c r="D57" s="154"/>
      <c r="E57" s="154"/>
      <c r="F57" s="154"/>
    </row>
    <row r="58" spans="1:55" s="100" customFormat="1" ht="14.4">
      <c r="A58"/>
      <c r="B58" s="154"/>
      <c r="C58" s="154"/>
      <c r="D58" s="154"/>
      <c r="E58" s="154"/>
      <c r="F58" s="154"/>
    </row>
    <row r="59" spans="1:55" s="100" customFormat="1" ht="14.4">
      <c r="A59"/>
      <c r="B59" s="154"/>
      <c r="C59" s="154"/>
      <c r="D59" s="154"/>
      <c r="E59" s="154"/>
      <c r="F59" s="154"/>
    </row>
    <row r="60" spans="1:55" s="100" customFormat="1" ht="14.4">
      <c r="A60"/>
      <c r="B60" s="154"/>
      <c r="C60" s="154"/>
      <c r="D60" s="154"/>
      <c r="E60" s="154"/>
      <c r="F60" s="154"/>
    </row>
    <row r="61" spans="1:55" s="100" customFormat="1" ht="14.4">
      <c r="A61"/>
      <c r="B61" s="154"/>
      <c r="C61" s="154"/>
      <c r="D61" s="154"/>
      <c r="E61" s="154"/>
      <c r="F61" s="154"/>
    </row>
    <row r="62" spans="1:55" s="100" customFormat="1" ht="14.4">
      <c r="A62"/>
      <c r="B62" s="154"/>
      <c r="C62" s="154"/>
      <c r="D62" s="154"/>
      <c r="E62" s="154"/>
      <c r="F62" s="154"/>
    </row>
    <row r="63" spans="1:55" s="100" customFormat="1" ht="14.4">
      <c r="A63"/>
      <c r="B63" s="154"/>
      <c r="C63" s="154"/>
      <c r="D63" s="154"/>
      <c r="E63" s="154"/>
      <c r="F63" s="154"/>
    </row>
    <row r="64" spans="1:55" s="100" customFormat="1" ht="14.4">
      <c r="A64"/>
      <c r="B64" s="154"/>
      <c r="C64" s="154"/>
      <c r="D64" s="154"/>
      <c r="E64" s="154"/>
      <c r="F64" s="154"/>
    </row>
    <row r="65" spans="1:6" s="100" customFormat="1" ht="14.4">
      <c r="A65"/>
      <c r="B65" s="154"/>
      <c r="C65" s="154"/>
      <c r="D65" s="154"/>
      <c r="E65" s="154"/>
      <c r="F65" s="154"/>
    </row>
    <row r="66" spans="1:6" s="100" customFormat="1" ht="14.4">
      <c r="A66"/>
    </row>
    <row r="67" spans="1:6" s="100" customFormat="1" ht="14.4">
      <c r="A67"/>
    </row>
    <row r="68" spans="1:6" s="100" customFormat="1" ht="14.4">
      <c r="A68"/>
    </row>
    <row r="69" spans="1:6" s="100" customFormat="1" ht="14.4">
      <c r="A69"/>
    </row>
    <row r="70" spans="1:6" s="100" customFormat="1" ht="14.4">
      <c r="A70"/>
    </row>
    <row r="71" spans="1:6" s="100" customFormat="1">
      <c r="A71" s="154"/>
    </row>
    <row r="72" spans="1:6" s="100" customFormat="1">
      <c r="A72" s="154"/>
    </row>
    <row r="73" spans="1:6" s="100" customFormat="1">
      <c r="A73" s="154"/>
    </row>
    <row r="74" spans="1:6" s="100" customFormat="1">
      <c r="A74" s="154"/>
    </row>
    <row r="75" spans="1:6" s="100" customFormat="1">
      <c r="A75" s="154"/>
    </row>
    <row r="76" spans="1:6" s="100" customFormat="1">
      <c r="A76" s="154"/>
    </row>
    <row r="77" spans="1:6" s="100" customFormat="1">
      <c r="A77" s="154"/>
    </row>
    <row r="78" spans="1:6" s="100" customFormat="1">
      <c r="A78" s="154"/>
    </row>
    <row r="79" spans="1:6" s="100" customFormat="1">
      <c r="A79" s="154"/>
    </row>
    <row r="80" spans="1:6" s="100" customFormat="1">
      <c r="A80" s="154"/>
    </row>
    <row r="81" spans="1:1" s="100" customFormat="1">
      <c r="A81" s="154"/>
    </row>
    <row r="82" spans="1:1" s="100" customFormat="1"/>
    <row r="83" spans="1:1" s="100" customFormat="1"/>
    <row r="84" spans="1:1" s="100" customFormat="1"/>
    <row r="85" spans="1:1" s="100" customFormat="1"/>
    <row r="86" spans="1:1" s="100" customFormat="1"/>
    <row r="87" spans="1:1" s="100" customFormat="1"/>
    <row r="88" spans="1:1" s="100" customFormat="1"/>
    <row r="89" spans="1:1" s="100" customFormat="1"/>
    <row r="90" spans="1:1" s="100" customFormat="1"/>
    <row r="91" spans="1:1" s="100" customFormat="1"/>
    <row r="92" spans="1:1" s="100" customFormat="1"/>
    <row r="93" spans="1:1" s="100" customFormat="1"/>
    <row r="94" spans="1:1" s="100" customFormat="1"/>
    <row r="95" spans="1:1" s="100" customFormat="1"/>
    <row r="96" spans="1:1" s="100" customFormat="1"/>
    <row r="97" s="100" customFormat="1"/>
    <row r="98" s="100" customFormat="1"/>
    <row r="99" s="100" customFormat="1"/>
    <row r="100" s="100" customFormat="1"/>
    <row r="101" s="100" customFormat="1"/>
    <row r="102" s="100" customFormat="1"/>
    <row r="103" s="100" customFormat="1"/>
    <row r="104" s="100" customFormat="1"/>
    <row r="105" s="100" customFormat="1"/>
    <row r="106" s="100" customFormat="1"/>
    <row r="107" s="100" customFormat="1"/>
    <row r="108" s="100" customFormat="1"/>
    <row r="109" s="100" customFormat="1"/>
    <row r="110" s="100" customFormat="1"/>
    <row r="111" s="100" customFormat="1"/>
    <row r="112" s="100" customFormat="1"/>
    <row r="113" spans="1:14" s="100" customFormat="1"/>
    <row r="114" spans="1:14" s="100" customFormat="1">
      <c r="A114" s="154"/>
      <c r="B114" s="154"/>
      <c r="C114" s="154"/>
      <c r="D114" s="154"/>
      <c r="E114" s="154"/>
      <c r="F114" s="154"/>
      <c r="G114" s="154"/>
      <c r="H114" s="154"/>
      <c r="I114" s="154"/>
      <c r="J114" s="154"/>
      <c r="K114" s="154"/>
      <c r="L114" s="154"/>
      <c r="M114" s="154"/>
      <c r="N114" s="154"/>
    </row>
    <row r="115" spans="1:14" s="100" customFormat="1">
      <c r="A115" s="154"/>
      <c r="B115" s="154"/>
      <c r="C115" s="154"/>
      <c r="D115" s="154"/>
      <c r="E115" s="154"/>
      <c r="F115" s="154"/>
      <c r="G115" s="154"/>
      <c r="H115" s="154"/>
      <c r="I115" s="154"/>
      <c r="J115" s="154"/>
      <c r="K115" s="154"/>
      <c r="L115" s="154"/>
      <c r="M115" s="154"/>
      <c r="N115" s="154"/>
    </row>
    <row r="116" spans="1:14" s="100" customFormat="1">
      <c r="A116" s="154"/>
      <c r="B116" s="154"/>
      <c r="C116" s="154"/>
      <c r="D116" s="154"/>
      <c r="E116" s="154"/>
      <c r="F116" s="154"/>
      <c r="G116" s="154"/>
      <c r="H116" s="154"/>
      <c r="I116" s="154"/>
      <c r="J116" s="154"/>
      <c r="K116" s="154"/>
      <c r="L116" s="154"/>
      <c r="M116" s="154"/>
      <c r="N116" s="154"/>
    </row>
    <row r="117" spans="1:14" s="100" customFormat="1">
      <c r="A117" s="154"/>
      <c r="B117" s="154"/>
      <c r="C117" s="154"/>
      <c r="D117" s="154"/>
      <c r="E117" s="154"/>
      <c r="F117" s="154"/>
      <c r="G117" s="154"/>
      <c r="H117" s="154"/>
      <c r="I117" s="154"/>
      <c r="J117" s="154"/>
      <c r="K117" s="154"/>
      <c r="L117" s="154"/>
      <c r="M117" s="154"/>
      <c r="N117" s="154"/>
    </row>
    <row r="118" spans="1:14" s="100" customFormat="1">
      <c r="A118" s="154"/>
      <c r="B118" s="134"/>
      <c r="C118" s="134"/>
      <c r="D118" s="134"/>
      <c r="E118" s="134"/>
      <c r="F118" s="134"/>
      <c r="G118" s="134"/>
      <c r="H118" s="134"/>
      <c r="I118" s="134"/>
      <c r="J118" s="154"/>
      <c r="K118" s="154"/>
      <c r="L118" s="154"/>
      <c r="M118" s="154"/>
      <c r="N118" s="154"/>
    </row>
    <row r="119" spans="1:14" s="100" customFormat="1">
      <c r="A119" s="154"/>
      <c r="B119" s="134"/>
      <c r="C119" s="134"/>
      <c r="D119" s="134"/>
      <c r="E119" s="134"/>
      <c r="F119" s="134"/>
      <c r="G119" s="134"/>
      <c r="H119" s="134"/>
      <c r="I119" s="134"/>
      <c r="J119" s="134"/>
      <c r="K119" s="134"/>
      <c r="L119" s="134"/>
      <c r="M119" s="134"/>
      <c r="N119" s="134"/>
    </row>
    <row r="120" spans="1:14" s="100" customFormat="1">
      <c r="A120" s="154"/>
      <c r="B120" s="134"/>
      <c r="C120" s="134"/>
      <c r="D120" s="134"/>
      <c r="E120" s="134"/>
      <c r="F120" s="134"/>
      <c r="G120" s="134"/>
      <c r="H120" s="134"/>
      <c r="I120" s="134"/>
      <c r="J120" s="134"/>
      <c r="K120" s="134"/>
      <c r="L120" s="134"/>
      <c r="M120" s="134"/>
      <c r="N120" s="134"/>
    </row>
    <row r="121" spans="1:14" s="100" customFormat="1">
      <c r="A121" s="134"/>
      <c r="B121" s="134"/>
      <c r="C121" s="134"/>
      <c r="D121" s="134"/>
      <c r="E121" s="134"/>
      <c r="F121" s="134"/>
      <c r="G121" s="134"/>
      <c r="H121" s="134"/>
      <c r="I121" s="134"/>
      <c r="J121" s="134"/>
      <c r="K121" s="134"/>
      <c r="L121" s="134"/>
      <c r="M121" s="134"/>
      <c r="N121" s="134"/>
    </row>
    <row r="122" spans="1:14" s="100" customFormat="1">
      <c r="A122" s="134"/>
      <c r="B122" s="134"/>
      <c r="C122" s="134"/>
      <c r="D122" s="134"/>
      <c r="E122" s="134"/>
      <c r="F122" s="134"/>
      <c r="G122" s="134"/>
      <c r="H122" s="134"/>
      <c r="I122" s="134"/>
      <c r="J122" s="134"/>
      <c r="K122" s="134"/>
      <c r="L122" s="134"/>
      <c r="M122" s="134"/>
      <c r="N122" s="134"/>
    </row>
    <row r="123" spans="1:14" s="100" customFormat="1">
      <c r="A123" s="134"/>
      <c r="B123" s="134"/>
      <c r="C123" s="134"/>
      <c r="D123" s="134"/>
      <c r="E123" s="134"/>
      <c r="F123" s="134"/>
      <c r="G123" s="134"/>
      <c r="H123" s="134"/>
      <c r="I123" s="134"/>
      <c r="J123" s="134"/>
      <c r="K123" s="134"/>
      <c r="L123" s="134"/>
      <c r="M123" s="134"/>
      <c r="N123" s="134"/>
    </row>
    <row r="124" spans="1:14" s="100" customFormat="1">
      <c r="A124" s="134"/>
      <c r="B124" s="134"/>
      <c r="C124" s="134"/>
      <c r="D124" s="134"/>
      <c r="E124" s="134"/>
      <c r="F124" s="134"/>
      <c r="G124" s="134"/>
      <c r="H124" s="134"/>
      <c r="I124" s="134"/>
      <c r="J124" s="134"/>
      <c r="K124" s="134"/>
      <c r="L124" s="134"/>
      <c r="M124" s="134"/>
      <c r="N124" s="134"/>
    </row>
    <row r="125" spans="1:14" s="100" customFormat="1">
      <c r="A125" s="134"/>
      <c r="B125" s="134"/>
      <c r="C125" s="134"/>
      <c r="D125" s="134"/>
      <c r="E125" s="134"/>
      <c r="F125" s="134"/>
      <c r="G125" s="134"/>
      <c r="H125" s="134"/>
      <c r="I125" s="134"/>
      <c r="J125" s="134"/>
      <c r="K125" s="134"/>
      <c r="L125" s="134"/>
      <c r="M125" s="134"/>
      <c r="N125" s="134"/>
    </row>
    <row r="126" spans="1:14" s="100" customFormat="1">
      <c r="A126" s="134"/>
      <c r="B126" s="134"/>
      <c r="C126" s="134"/>
      <c r="D126" s="134"/>
      <c r="E126" s="134"/>
      <c r="F126" s="134"/>
      <c r="G126" s="134"/>
      <c r="H126" s="134"/>
      <c r="I126" s="134"/>
      <c r="J126" s="134"/>
      <c r="K126" s="134"/>
      <c r="L126" s="134"/>
      <c r="M126" s="134"/>
      <c r="N126" s="134"/>
    </row>
    <row r="127" spans="1:14" s="100" customFormat="1">
      <c r="A127" s="134"/>
      <c r="B127" s="134"/>
      <c r="C127" s="134"/>
      <c r="D127" s="134"/>
      <c r="E127" s="134"/>
      <c r="F127" s="134"/>
      <c r="G127" s="134"/>
      <c r="H127" s="134"/>
      <c r="I127" s="134"/>
      <c r="J127" s="134"/>
      <c r="K127" s="134"/>
      <c r="L127" s="134"/>
      <c r="M127" s="134"/>
      <c r="N127" s="134"/>
    </row>
    <row r="128" spans="1:14" s="100" customFormat="1">
      <c r="A128" s="134"/>
      <c r="B128" s="134"/>
      <c r="C128" s="134"/>
      <c r="D128" s="134"/>
      <c r="E128" s="134"/>
      <c r="F128" s="134"/>
      <c r="G128" s="134"/>
      <c r="H128" s="134"/>
      <c r="I128" s="134"/>
      <c r="J128" s="134"/>
      <c r="K128" s="134"/>
      <c r="L128" s="134"/>
      <c r="M128" s="134"/>
      <c r="N128" s="134"/>
    </row>
    <row r="129" spans="1:14" s="100" customFormat="1">
      <c r="A129" s="134"/>
      <c r="B129" s="134"/>
      <c r="C129" s="134"/>
      <c r="D129" s="134"/>
      <c r="E129" s="134"/>
      <c r="F129" s="134"/>
      <c r="G129" s="134"/>
      <c r="H129" s="134"/>
      <c r="I129" s="134"/>
      <c r="J129" s="134"/>
      <c r="K129" s="134"/>
      <c r="L129" s="134"/>
      <c r="M129" s="134"/>
      <c r="N129" s="134"/>
    </row>
    <row r="130" spans="1:14" s="100" customFormat="1">
      <c r="A130" s="134"/>
      <c r="B130" s="134"/>
      <c r="C130" s="134"/>
      <c r="D130" s="134"/>
      <c r="E130" s="134"/>
      <c r="F130" s="134"/>
      <c r="G130" s="134"/>
      <c r="H130" s="134"/>
      <c r="I130" s="134"/>
      <c r="J130" s="134"/>
      <c r="K130" s="134"/>
      <c r="L130" s="134"/>
      <c r="M130" s="134"/>
      <c r="N130" s="134"/>
    </row>
    <row r="131" spans="1:14" s="100" customFormat="1">
      <c r="A131" s="134"/>
      <c r="B131" s="134"/>
      <c r="C131" s="134"/>
      <c r="D131" s="134"/>
      <c r="E131" s="134"/>
      <c r="F131" s="134"/>
      <c r="G131" s="134"/>
      <c r="H131" s="134"/>
      <c r="I131" s="134"/>
      <c r="J131" s="134"/>
      <c r="K131" s="134"/>
      <c r="L131" s="134"/>
      <c r="M131" s="134"/>
      <c r="N131" s="134"/>
    </row>
    <row r="132" spans="1:14" s="100" customFormat="1">
      <c r="A132" s="134"/>
      <c r="B132" s="134"/>
      <c r="C132" s="134"/>
      <c r="D132" s="134"/>
      <c r="E132" s="134"/>
      <c r="F132" s="134"/>
      <c r="G132" s="134"/>
      <c r="H132" s="134"/>
      <c r="I132" s="134"/>
      <c r="J132" s="134"/>
      <c r="K132" s="134"/>
      <c r="L132" s="134"/>
      <c r="M132" s="134"/>
      <c r="N132" s="134"/>
    </row>
  </sheetData>
  <mergeCells count="28">
    <mergeCell ref="B27:C27"/>
    <mergeCell ref="B25:C25"/>
    <mergeCell ref="B26:C26"/>
    <mergeCell ref="B23:C24"/>
    <mergeCell ref="B4:C4"/>
    <mergeCell ref="B5:C5"/>
    <mergeCell ref="B6:C6"/>
    <mergeCell ref="B7:C7"/>
    <mergeCell ref="B12:L12"/>
    <mergeCell ref="D7:F7"/>
    <mergeCell ref="B11:I11"/>
    <mergeCell ref="B13:I13"/>
    <mergeCell ref="B10:M10"/>
    <mergeCell ref="B1:C1"/>
    <mergeCell ref="N23:N24"/>
    <mergeCell ref="B14:I14"/>
    <mergeCell ref="B16:I16"/>
    <mergeCell ref="B17:I17"/>
    <mergeCell ref="D6:F6"/>
    <mergeCell ref="B20:C20"/>
    <mergeCell ref="D20:E20"/>
    <mergeCell ref="D23:D24"/>
    <mergeCell ref="B21:C21"/>
    <mergeCell ref="D21:E21"/>
    <mergeCell ref="F21:I21"/>
    <mergeCell ref="B3:F3"/>
    <mergeCell ref="D4:F4"/>
    <mergeCell ref="D5:F5"/>
  </mergeCells>
  <conditionalFormatting sqref="B1">
    <cfRule type="cellIs" dxfId="15" priority="1" operator="equal">
      <formula>"Confidential"</formula>
    </cfRule>
    <cfRule type="cellIs" dxfId="14" priority="2" operator="equal">
      <formula>"Non-confidential"</formula>
    </cfRule>
  </conditionalFormatting>
  <hyperlinks>
    <hyperlink ref="M1" location="Contents!A1" display="Contents page" xr:uid="{9D9298DA-622B-4A62-9B5E-EECC11FAEEEF}"/>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C90D-0636-4566-9402-34D67406B233}">
  <dimension ref="A1:AM29"/>
  <sheetViews>
    <sheetView showGridLines="0" workbookViewId="0">
      <selection activeCell="F31" sqref="F31"/>
    </sheetView>
  </sheetViews>
  <sheetFormatPr defaultRowHeight="14.4"/>
  <cols>
    <col min="2" max="2" width="10.77734375" customWidth="1"/>
    <col min="3" max="3" width="15.44140625" style="24" customWidth="1"/>
    <col min="4" max="4" width="15.21875" style="24" customWidth="1"/>
    <col min="5" max="5" width="22" style="24" customWidth="1"/>
    <col min="6" max="6" width="26.21875" customWidth="1"/>
    <col min="7" max="7" width="40.77734375" customWidth="1"/>
    <col min="8" max="8" width="50.77734375" customWidth="1"/>
    <col min="9" max="9" width="36.77734375" customWidth="1"/>
  </cols>
  <sheetData>
    <row r="1" spans="1:39" ht="15.6">
      <c r="A1" s="5"/>
      <c r="B1" s="618" t="str">
        <f>Guidance!F19</f>
        <v>Non-confidential</v>
      </c>
      <c r="C1" s="618"/>
      <c r="D1" s="17"/>
      <c r="E1" s="17"/>
      <c r="F1" s="13"/>
      <c r="G1" s="5"/>
      <c r="H1" s="357" t="s">
        <v>575</v>
      </c>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c r="A2" s="5"/>
      <c r="B2" s="5"/>
      <c r="C2" s="17"/>
      <c r="D2" s="17"/>
      <c r="E2" s="17"/>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14"/>
    </row>
    <row r="3" spans="1:39" ht="16.95" customHeight="1">
      <c r="A3" s="5"/>
      <c r="B3" s="652" t="s">
        <v>262</v>
      </c>
      <c r="C3" s="653"/>
      <c r="D3" s="654"/>
      <c r="E3" s="65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14"/>
    </row>
    <row r="4" spans="1:39" ht="16.95" customHeight="1">
      <c r="A4" s="5"/>
      <c r="B4" s="636" t="s">
        <v>166</v>
      </c>
      <c r="C4" s="656"/>
      <c r="D4" s="597" t="str">
        <f>Guidance!$E11</f>
        <v>ER0081</v>
      </c>
      <c r="E4" s="598"/>
      <c r="F4" s="354"/>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14"/>
    </row>
    <row r="5" spans="1:39" ht="16.95" customHeight="1">
      <c r="A5" s="5"/>
      <c r="B5" s="93" t="s">
        <v>167</v>
      </c>
      <c r="C5" s="348"/>
      <c r="D5" s="597" t="str">
        <f>Guidance!$E13</f>
        <v>example plc</v>
      </c>
      <c r="E5" s="598"/>
      <c r="F5" s="35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4"/>
      <c r="AM5" s="14"/>
    </row>
    <row r="6" spans="1:39" ht="16.95" customHeight="1">
      <c r="A6" s="5"/>
      <c r="B6" s="636" t="s">
        <v>168</v>
      </c>
      <c r="C6" s="656"/>
      <c r="D6" s="597" t="str">
        <f>'INTERNAL USE '!$B14</f>
        <v>01/10/2024 - 30/09/2025</v>
      </c>
      <c r="E6" s="598"/>
      <c r="F6" s="35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14"/>
      <c r="AM6" s="14"/>
    </row>
    <row r="7" spans="1:39" ht="16.95" customHeight="1">
      <c r="A7" s="5"/>
      <c r="B7" s="93" t="s">
        <v>169</v>
      </c>
      <c r="C7" s="348"/>
      <c r="D7" s="597" t="str">
        <f>'INTERNAL USE '!$B10</f>
        <v>01/10/2021 - 30/09/2025</v>
      </c>
      <c r="E7" s="598"/>
      <c r="F7" s="35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14"/>
      <c r="AM7" s="14"/>
    </row>
    <row r="8" spans="1:39" ht="16.95" customHeight="1"/>
    <row r="9" spans="1:39" ht="16.95" customHeight="1">
      <c r="B9" s="645" t="s">
        <v>212</v>
      </c>
      <c r="C9" s="583"/>
    </row>
    <row r="10" spans="1:39" ht="16.95" customHeight="1">
      <c r="B10" s="646" t="s">
        <v>514</v>
      </c>
      <c r="C10" s="647"/>
      <c r="D10" s="647"/>
      <c r="E10" s="647"/>
      <c r="F10" s="647"/>
      <c r="G10" s="647"/>
      <c r="H10" s="648"/>
    </row>
    <row r="11" spans="1:39" ht="16.95" customHeight="1">
      <c r="B11" s="657" t="s">
        <v>479</v>
      </c>
      <c r="C11" s="658"/>
      <c r="D11" s="658"/>
      <c r="E11" s="658"/>
      <c r="F11" s="658"/>
      <c r="G11" s="658"/>
      <c r="H11" s="659"/>
    </row>
    <row r="12" spans="1:39" ht="16.95" customHeight="1">
      <c r="B12" s="649" t="s">
        <v>263</v>
      </c>
      <c r="C12" s="650"/>
      <c r="D12" s="650"/>
      <c r="E12" s="650"/>
      <c r="F12" s="650"/>
      <c r="G12" s="650"/>
      <c r="H12" s="651"/>
    </row>
    <row r="13" spans="1:39" ht="16.95" customHeight="1">
      <c r="B13" s="649" t="s">
        <v>264</v>
      </c>
      <c r="C13" s="650"/>
      <c r="D13" s="650"/>
      <c r="E13" s="650"/>
      <c r="F13" s="650"/>
      <c r="G13" s="650"/>
      <c r="H13" s="651"/>
    </row>
    <row r="14" spans="1:39" ht="16.95" customHeight="1">
      <c r="B14" s="661" t="s">
        <v>670</v>
      </c>
      <c r="C14" s="662"/>
      <c r="D14" s="662"/>
      <c r="E14" s="662"/>
      <c r="F14" s="662"/>
      <c r="G14" s="662"/>
      <c r="H14" s="663"/>
    </row>
    <row r="15" spans="1:39" ht="16.95" customHeight="1">
      <c r="B15" s="262"/>
      <c r="C15" s="262"/>
      <c r="D15" s="262"/>
      <c r="E15" s="262"/>
      <c r="F15" s="262"/>
      <c r="G15" s="262"/>
      <c r="H15" s="262"/>
    </row>
    <row r="16" spans="1:39" ht="16.95" customHeight="1">
      <c r="B16" s="609" t="s">
        <v>210</v>
      </c>
      <c r="C16" s="610"/>
      <c r="D16" s="626"/>
      <c r="E16" s="627"/>
      <c r="F16" s="54" t="s">
        <v>211</v>
      </c>
      <c r="G16" s="262"/>
      <c r="H16" s="262"/>
    </row>
    <row r="17" spans="2:8" ht="15" customHeight="1"/>
    <row r="18" spans="2:8" ht="52.95" customHeight="1">
      <c r="B18" s="229" t="s">
        <v>216</v>
      </c>
      <c r="C18" s="407" t="s">
        <v>265</v>
      </c>
      <c r="D18" s="407"/>
      <c r="E18" s="407"/>
      <c r="F18" s="230" t="s">
        <v>266</v>
      </c>
      <c r="G18" s="229" t="s">
        <v>267</v>
      </c>
      <c r="H18" s="279" t="s">
        <v>639</v>
      </c>
    </row>
    <row r="19" spans="2:8" ht="16.95" customHeight="1">
      <c r="B19" s="176" t="s">
        <v>185</v>
      </c>
      <c r="C19" s="617" t="s">
        <v>268</v>
      </c>
      <c r="D19" s="617"/>
      <c r="E19" s="617"/>
      <c r="F19" s="177"/>
      <c r="G19" s="178"/>
      <c r="H19" s="178"/>
    </row>
    <row r="20" spans="2:8" ht="16.95" customHeight="1">
      <c r="B20" s="176" t="s">
        <v>186</v>
      </c>
      <c r="C20" s="617" t="s">
        <v>269</v>
      </c>
      <c r="D20" s="617"/>
      <c r="E20" s="617"/>
      <c r="F20" s="177"/>
      <c r="G20" s="178"/>
      <c r="H20" s="178"/>
    </row>
    <row r="21" spans="2:8" ht="16.95" customHeight="1">
      <c r="B21" s="176" t="s">
        <v>187</v>
      </c>
      <c r="C21" s="617" t="s">
        <v>270</v>
      </c>
      <c r="D21" s="617"/>
      <c r="E21" s="617"/>
      <c r="F21" s="177"/>
      <c r="G21" s="178"/>
      <c r="H21" s="178"/>
    </row>
    <row r="22" spans="2:8" ht="16.95" customHeight="1">
      <c r="B22" s="176" t="s">
        <v>188</v>
      </c>
      <c r="C22" s="617" t="s">
        <v>271</v>
      </c>
      <c r="D22" s="617"/>
      <c r="E22" s="617"/>
      <c r="F22" s="211">
        <f>SUM(F19:F21)</f>
        <v>0</v>
      </c>
      <c r="G22" s="178"/>
      <c r="H22" s="178"/>
    </row>
    <row r="23" spans="2:8" ht="16.95" customHeight="1">
      <c r="B23" s="176" t="s">
        <v>189</v>
      </c>
      <c r="C23" s="665" t="s">
        <v>272</v>
      </c>
      <c r="D23" s="665"/>
      <c r="E23" s="665"/>
      <c r="F23" s="211">
        <f>F22-Injury!H35</f>
        <v>0</v>
      </c>
      <c r="G23" s="202" t="s">
        <v>513</v>
      </c>
      <c r="H23" s="178"/>
    </row>
    <row r="24" spans="2:8">
      <c r="B24" s="20"/>
      <c r="C24" s="21"/>
      <c r="D24" s="21"/>
      <c r="E24" s="21"/>
      <c r="F24" s="20"/>
      <c r="G24" s="20"/>
    </row>
    <row r="25" spans="2:8">
      <c r="B25" s="62" t="s">
        <v>216</v>
      </c>
      <c r="C25" s="23"/>
      <c r="D25" s="23"/>
      <c r="E25" s="23"/>
      <c r="G25" s="20"/>
    </row>
    <row r="26" spans="2:8">
      <c r="B26" s="133" t="str">
        <f>B19</f>
        <v>[1]</v>
      </c>
      <c r="C26" s="132" t="s">
        <v>274</v>
      </c>
      <c r="D26" s="132"/>
      <c r="E26" s="132"/>
      <c r="F26" s="132"/>
      <c r="G26" s="132"/>
      <c r="H26" s="132"/>
    </row>
    <row r="27" spans="2:8" ht="29.7" customHeight="1">
      <c r="B27" s="133" t="s">
        <v>275</v>
      </c>
      <c r="C27" s="660" t="s">
        <v>671</v>
      </c>
      <c r="D27" s="660"/>
      <c r="E27" s="660"/>
      <c r="F27" s="660"/>
      <c r="G27" s="660"/>
      <c r="H27" s="660"/>
    </row>
    <row r="28" spans="2:8">
      <c r="B28" s="133" t="str">
        <f>B22</f>
        <v>[4]</v>
      </c>
      <c r="C28" s="664" t="s">
        <v>700</v>
      </c>
      <c r="D28" s="664"/>
      <c r="E28" s="664"/>
      <c r="F28" s="664"/>
      <c r="G28" s="664"/>
      <c r="H28" s="664"/>
    </row>
    <row r="29" spans="2:8">
      <c r="B29" s="133" t="str">
        <f>B23</f>
        <v>[5]</v>
      </c>
      <c r="C29" s="664" t="s">
        <v>618</v>
      </c>
      <c r="D29" s="664"/>
      <c r="E29" s="664"/>
      <c r="F29" s="664"/>
      <c r="G29" s="664"/>
      <c r="H29" s="664"/>
    </row>
  </sheetData>
  <mergeCells count="25">
    <mergeCell ref="C28:H28"/>
    <mergeCell ref="C29:H29"/>
    <mergeCell ref="C19:E19"/>
    <mergeCell ref="C20:E20"/>
    <mergeCell ref="C21:E21"/>
    <mergeCell ref="C22:E22"/>
    <mergeCell ref="C23:E23"/>
    <mergeCell ref="B16:C16"/>
    <mergeCell ref="D16:E16"/>
    <mergeCell ref="C18:E18"/>
    <mergeCell ref="B11:H11"/>
    <mergeCell ref="C27:H27"/>
    <mergeCell ref="B14:H14"/>
    <mergeCell ref="B13:H13"/>
    <mergeCell ref="D7:E7"/>
    <mergeCell ref="B1:C1"/>
    <mergeCell ref="B9:C9"/>
    <mergeCell ref="B10:H10"/>
    <mergeCell ref="B12:H12"/>
    <mergeCell ref="B3:E3"/>
    <mergeCell ref="D4:E4"/>
    <mergeCell ref="D5:E5"/>
    <mergeCell ref="B4:C4"/>
    <mergeCell ref="B6:C6"/>
    <mergeCell ref="D6:E6"/>
  </mergeCells>
  <conditionalFormatting sqref="B1">
    <cfRule type="cellIs" dxfId="13" priority="1" operator="equal">
      <formula>"Confidential"</formula>
    </cfRule>
    <cfRule type="cellIs" dxfId="12" priority="2"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E20" xr:uid="{31F835FD-5B64-490D-9FC8-6CD680732F40}"/>
  </dataValidations>
  <hyperlinks>
    <hyperlink ref="H1" location="Contents!A1" display="Contents page" xr:uid="{DECA4F39-C3B6-48EA-AB43-7B546B2853A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75E6-5714-4A12-BC4D-60C3C5B4E354}">
  <dimension ref="A1:BZ51"/>
  <sheetViews>
    <sheetView showGridLines="0" workbookViewId="0">
      <selection activeCell="C33" sqref="C33"/>
    </sheetView>
  </sheetViews>
  <sheetFormatPr defaultColWidth="9.21875" defaultRowHeight="14.4"/>
  <cols>
    <col min="2" max="2" width="23.5546875" customWidth="1"/>
    <col min="3" max="3" width="15.21875" customWidth="1"/>
    <col min="4" max="4" width="19.5546875" customWidth="1"/>
    <col min="5" max="5" width="16.5546875" customWidth="1"/>
    <col min="6" max="6" width="14.5546875" customWidth="1"/>
    <col min="7" max="7" width="14.44140625" customWidth="1"/>
    <col min="8" max="8" width="13.44140625" customWidth="1"/>
    <col min="9" max="9" width="13.77734375" customWidth="1"/>
    <col min="10" max="10" width="15.44140625" customWidth="1"/>
    <col min="11" max="11" width="16.77734375" customWidth="1"/>
    <col min="12" max="13" width="17.5546875" customWidth="1"/>
  </cols>
  <sheetData>
    <row r="1" spans="1:78" s="31" customFormat="1" ht="15.6">
      <c r="A1" s="193"/>
      <c r="B1" s="311" t="str">
        <f>Guidance!F19</f>
        <v>Non-confidential</v>
      </c>
      <c r="C1" s="53"/>
      <c r="D1" s="193"/>
      <c r="E1" s="193"/>
      <c r="F1" s="193"/>
      <c r="G1" s="193"/>
      <c r="H1" s="193"/>
      <c r="I1" s="193"/>
      <c r="J1" s="193"/>
      <c r="K1" s="193"/>
      <c r="L1" s="357" t="s">
        <v>575</v>
      </c>
      <c r="M1" s="193"/>
      <c r="N1" s="193"/>
      <c r="O1" s="193"/>
      <c r="P1" s="193"/>
      <c r="Q1" s="193"/>
      <c r="R1" s="193"/>
      <c r="S1" s="193"/>
      <c r="T1" s="193"/>
      <c r="U1" s="193"/>
      <c r="V1" s="193"/>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93"/>
      <c r="BY1" s="193"/>
      <c r="BZ1" s="193"/>
    </row>
    <row r="2" spans="1:78" s="25" customFormat="1" ht="13.8">
      <c r="A2" s="193"/>
      <c r="B2" s="193"/>
      <c r="C2" s="193"/>
      <c r="D2" s="193"/>
      <c r="E2" s="193"/>
      <c r="F2" s="193"/>
      <c r="G2" s="193"/>
      <c r="H2" s="154"/>
      <c r="I2" s="154"/>
      <c r="J2" s="154"/>
      <c r="K2" s="154"/>
      <c r="L2" s="154"/>
      <c r="M2" s="154"/>
      <c r="N2" s="193"/>
      <c r="O2" s="193"/>
      <c r="P2" s="193"/>
      <c r="Q2" s="193"/>
      <c r="R2" s="193"/>
      <c r="S2" s="193"/>
      <c r="T2" s="193"/>
      <c r="U2" s="193"/>
      <c r="V2" s="193"/>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34"/>
      <c r="BY2" s="134"/>
      <c r="BZ2" s="134"/>
    </row>
    <row r="3" spans="1:78" s="25" customFormat="1" ht="16.95" customHeight="1">
      <c r="A3" s="193"/>
      <c r="B3" s="628" t="s">
        <v>481</v>
      </c>
      <c r="C3" s="684"/>
      <c r="D3" s="684"/>
      <c r="E3" s="616"/>
      <c r="F3"/>
      <c r="G3" s="154"/>
      <c r="H3" s="154"/>
      <c r="I3" s="154"/>
      <c r="J3" s="154"/>
      <c r="K3" s="154"/>
      <c r="L3" s="154"/>
      <c r="M3" s="154"/>
      <c r="N3" s="193"/>
      <c r="O3" s="193"/>
      <c r="P3" s="193"/>
      <c r="Q3" s="193"/>
      <c r="R3" s="193"/>
      <c r="S3" s="193"/>
      <c r="T3" s="193"/>
      <c r="U3" s="193"/>
      <c r="V3" s="193"/>
      <c r="W3" s="193"/>
      <c r="X3" s="193"/>
      <c r="Y3" s="193"/>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row>
    <row r="4" spans="1:78" s="25" customFormat="1" ht="16.95" customHeight="1">
      <c r="A4" s="193"/>
      <c r="B4" s="126" t="s">
        <v>424</v>
      </c>
      <c r="C4" s="597" t="str">
        <f>Guidance!$E11</f>
        <v>ER0081</v>
      </c>
      <c r="D4" s="625"/>
      <c r="E4" s="598"/>
      <c r="F4" s="154"/>
      <c r="G4" s="154"/>
      <c r="H4" s="154"/>
      <c r="I4" s="154"/>
      <c r="J4" s="154"/>
      <c r="K4" s="154"/>
      <c r="L4" s="154"/>
      <c r="M4" s="154"/>
      <c r="N4" s="193"/>
      <c r="O4" s="193"/>
      <c r="P4" s="193"/>
      <c r="Q4" s="193"/>
      <c r="R4" s="193"/>
      <c r="S4" s="193"/>
      <c r="T4" s="193"/>
      <c r="U4" s="193"/>
      <c r="V4" s="193"/>
      <c r="W4" s="193"/>
      <c r="X4" s="193"/>
      <c r="Y4" s="193"/>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row>
    <row r="5" spans="1:78" s="25" customFormat="1" ht="16.95" customHeight="1">
      <c r="A5" s="193"/>
      <c r="B5" s="126" t="s">
        <v>167</v>
      </c>
      <c r="C5" s="597" t="str">
        <f>Guidance!$E13</f>
        <v>example plc</v>
      </c>
      <c r="D5" s="625"/>
      <c r="E5" s="598"/>
      <c r="F5" s="154"/>
      <c r="G5" s="154"/>
      <c r="H5" s="154"/>
      <c r="I5" s="154"/>
      <c r="J5" s="154"/>
      <c r="K5" s="154"/>
      <c r="L5" s="154"/>
      <c r="M5" s="154"/>
      <c r="N5" s="193"/>
      <c r="O5" s="193"/>
      <c r="P5" s="193"/>
      <c r="Q5" s="193"/>
      <c r="R5" s="193"/>
      <c r="S5" s="193"/>
      <c r="T5" s="193"/>
      <c r="U5" s="193"/>
      <c r="V5" s="193"/>
      <c r="W5" s="193"/>
      <c r="X5" s="193"/>
      <c r="Y5" s="193"/>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row>
    <row r="6" spans="1:78" s="25" customFormat="1" ht="16.95" customHeight="1">
      <c r="A6" s="193"/>
      <c r="B6" s="93" t="s">
        <v>168</v>
      </c>
      <c r="C6" s="597" t="str">
        <f>'INTERNAL USE '!$B14</f>
        <v>01/10/2024 - 30/09/2025</v>
      </c>
      <c r="D6" s="625"/>
      <c r="E6" s="598"/>
      <c r="F6" s="154"/>
      <c r="G6" s="154"/>
      <c r="H6" s="154"/>
      <c r="I6" s="154"/>
      <c r="J6" s="154"/>
      <c r="K6" s="154"/>
      <c r="L6" s="154"/>
      <c r="M6" s="154"/>
      <c r="N6" s="193"/>
      <c r="O6" s="193"/>
      <c r="P6" s="193"/>
      <c r="Q6" s="193"/>
      <c r="R6" s="193"/>
      <c r="S6" s="193"/>
      <c r="T6" s="193"/>
      <c r="U6" s="193"/>
      <c r="V6" s="193"/>
      <c r="W6" s="193"/>
      <c r="X6" s="193"/>
      <c r="Y6" s="193"/>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row>
    <row r="7" spans="1:78" s="25" customFormat="1" ht="16.95" customHeight="1">
      <c r="A7" s="193"/>
      <c r="B7" s="93" t="s">
        <v>169</v>
      </c>
      <c r="C7" s="597" t="str">
        <f>'INTERNAL USE '!$B10</f>
        <v>01/10/2021 - 30/09/2025</v>
      </c>
      <c r="D7" s="625"/>
      <c r="E7" s="598"/>
      <c r="F7" s="154"/>
      <c r="G7" s="154"/>
      <c r="H7" s="193"/>
      <c r="I7" s="193"/>
      <c r="J7" s="193"/>
      <c r="K7" s="193"/>
      <c r="L7" s="193"/>
      <c r="M7" s="193"/>
      <c r="N7" s="193"/>
      <c r="O7" s="193"/>
      <c r="P7" s="193"/>
      <c r="Q7" s="193"/>
      <c r="R7" s="193"/>
      <c r="S7" s="193"/>
      <c r="T7" s="193"/>
      <c r="U7" s="193"/>
      <c r="V7" s="193"/>
      <c r="W7" s="193"/>
      <c r="X7" s="193"/>
      <c r="Y7" s="193"/>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row>
    <row r="8" spans="1:78" s="38" customFormat="1" ht="16.95" customHeight="1">
      <c r="A8" s="154"/>
      <c r="B8" s="55"/>
      <c r="C8" s="55"/>
      <c r="D8" s="55"/>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row>
    <row r="9" spans="1:78" s="38" customFormat="1" ht="16.95" customHeight="1">
      <c r="A9" s="154"/>
      <c r="B9" s="80" t="s">
        <v>212</v>
      </c>
      <c r="C9" s="81"/>
      <c r="D9" s="56"/>
      <c r="E9" s="57"/>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row>
    <row r="10" spans="1:78" s="25" customFormat="1" ht="16.95" customHeight="1">
      <c r="A10" s="193"/>
      <c r="B10" s="673" t="s">
        <v>619</v>
      </c>
      <c r="C10" s="600"/>
      <c r="D10" s="600"/>
      <c r="E10" s="600"/>
      <c r="F10" s="674"/>
      <c r="G10" s="674"/>
      <c r="H10" s="674"/>
      <c r="I10" s="674"/>
      <c r="J10" s="674"/>
      <c r="K10" s="674"/>
      <c r="L10" s="675"/>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34"/>
      <c r="BY10" s="134"/>
      <c r="BZ10" s="134"/>
    </row>
    <row r="11" spans="1:78" s="25" customFormat="1" ht="16.95" customHeight="1">
      <c r="A11" s="193"/>
      <c r="B11" s="676" t="s">
        <v>568</v>
      </c>
      <c r="C11" s="677"/>
      <c r="D11" s="677"/>
      <c r="E11" s="677"/>
      <c r="F11" s="677"/>
      <c r="G11" s="677"/>
      <c r="H11" s="677"/>
      <c r="I11" s="677"/>
      <c r="J11" s="677"/>
      <c r="K11" s="677"/>
      <c r="L11" s="58"/>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34"/>
      <c r="BY11" s="134"/>
      <c r="BZ11" s="134"/>
    </row>
    <row r="12" spans="1:78" s="25" customFormat="1" ht="16.95" customHeight="1">
      <c r="A12" s="193"/>
      <c r="B12" s="676" t="s">
        <v>620</v>
      </c>
      <c r="C12" s="677"/>
      <c r="D12" s="677"/>
      <c r="E12" s="677"/>
      <c r="F12" s="677"/>
      <c r="G12" s="677"/>
      <c r="H12" s="677"/>
      <c r="I12" s="677"/>
      <c r="J12" s="677"/>
      <c r="K12" s="677"/>
      <c r="L12" s="678"/>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34"/>
      <c r="BY12" s="134"/>
      <c r="BZ12" s="134"/>
    </row>
    <row r="13" spans="1:78" s="25" customFormat="1" ht="16.95" customHeight="1">
      <c r="A13" s="193"/>
      <c r="B13" s="676" t="s">
        <v>621</v>
      </c>
      <c r="C13" s="594"/>
      <c r="D13" s="594"/>
      <c r="E13" s="594"/>
      <c r="F13" s="594"/>
      <c r="G13" s="594"/>
      <c r="H13" s="594"/>
      <c r="I13" s="677"/>
      <c r="J13" s="677"/>
      <c r="K13" s="677"/>
      <c r="L13" s="678"/>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34"/>
      <c r="BY13" s="134"/>
      <c r="BZ13" s="134"/>
    </row>
    <row r="14" spans="1:78" s="25" customFormat="1" ht="16.95" customHeight="1">
      <c r="A14" s="193"/>
      <c r="B14" s="676" t="s">
        <v>425</v>
      </c>
      <c r="C14" s="594"/>
      <c r="D14" s="594"/>
      <c r="E14" s="594"/>
      <c r="F14" s="594"/>
      <c r="G14" s="594"/>
      <c r="H14" s="594"/>
      <c r="I14" s="677"/>
      <c r="J14" s="677"/>
      <c r="K14" s="677"/>
      <c r="L14" s="678"/>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34"/>
      <c r="BY14" s="134"/>
      <c r="BZ14" s="134"/>
    </row>
    <row r="15" spans="1:78" ht="16.95" customHeight="1">
      <c r="B15" s="679" t="s">
        <v>426</v>
      </c>
      <c r="C15" s="680"/>
      <c r="D15" s="680"/>
      <c r="E15" s="52"/>
      <c r="F15" s="52"/>
      <c r="G15" s="52"/>
      <c r="H15" s="52"/>
      <c r="I15" s="59"/>
      <c r="J15" s="59"/>
      <c r="K15" s="59"/>
      <c r="L15" s="60"/>
    </row>
    <row r="16" spans="1:78" ht="16.95" customHeight="1">
      <c r="B16" s="681" t="s">
        <v>427</v>
      </c>
      <c r="C16" s="624"/>
      <c r="D16" s="624"/>
      <c r="E16" s="624"/>
      <c r="F16" s="624"/>
      <c r="G16" s="624"/>
      <c r="H16" s="624"/>
      <c r="I16" s="682"/>
      <c r="J16" s="682"/>
      <c r="K16" s="682"/>
      <c r="L16" s="683"/>
    </row>
    <row r="17" spans="2:12" ht="16.95" customHeight="1">
      <c r="B17" s="61"/>
      <c r="C17" s="52"/>
      <c r="D17" s="52"/>
      <c r="E17" s="52"/>
      <c r="F17" s="52"/>
      <c r="G17" s="52"/>
      <c r="H17" s="52"/>
      <c r="I17" s="22"/>
      <c r="J17" s="22"/>
      <c r="K17" s="22"/>
      <c r="L17" s="22"/>
    </row>
    <row r="18" spans="2:12" ht="16.95" customHeight="1">
      <c r="B18" s="185" t="s">
        <v>210</v>
      </c>
      <c r="C18" s="330"/>
      <c r="D18" s="54" t="s">
        <v>211</v>
      </c>
      <c r="E18" s="52"/>
      <c r="F18" s="52"/>
      <c r="G18" s="52"/>
      <c r="H18" s="52"/>
      <c r="I18" s="22"/>
      <c r="J18" s="22"/>
      <c r="K18" s="22"/>
      <c r="L18" s="22"/>
    </row>
    <row r="19" spans="2:12" ht="16.95" customHeight="1">
      <c r="B19" s="331" t="s">
        <v>520</v>
      </c>
      <c r="C19" s="127"/>
      <c r="D19" s="607" t="s">
        <v>663</v>
      </c>
      <c r="E19" s="685"/>
      <c r="F19" s="685"/>
      <c r="G19" s="685"/>
      <c r="H19" s="52"/>
      <c r="I19" s="22"/>
      <c r="J19" s="22"/>
      <c r="K19" s="22"/>
      <c r="L19" s="22"/>
    </row>
    <row r="20" spans="2:12" ht="16.95" customHeight="1">
      <c r="B20" s="672"/>
      <c r="C20" s="672"/>
      <c r="D20" s="672"/>
      <c r="E20" s="672"/>
      <c r="F20" s="672"/>
      <c r="G20" s="672"/>
      <c r="H20" s="672"/>
      <c r="I20" s="672"/>
      <c r="J20" s="672"/>
      <c r="K20" s="672"/>
      <c r="L20" s="672"/>
    </row>
    <row r="21" spans="2:12" ht="16.95" customHeight="1">
      <c r="B21" s="666" t="s">
        <v>428</v>
      </c>
      <c r="C21" s="668" t="s">
        <v>567</v>
      </c>
      <c r="D21" s="669"/>
      <c r="E21" s="669"/>
      <c r="F21" s="669"/>
      <c r="G21" s="669"/>
      <c r="H21" s="669"/>
      <c r="I21" s="669"/>
      <c r="J21" s="670"/>
      <c r="K21" s="666" t="s">
        <v>429</v>
      </c>
      <c r="L21" s="667"/>
    </row>
    <row r="22" spans="2:12">
      <c r="B22" s="667"/>
      <c r="C22" s="592" t="str">
        <f>'INTERNAL USE '!B11</f>
        <v>01/10/2021 - 30/09/2022</v>
      </c>
      <c r="D22" s="671"/>
      <c r="E22" s="592" t="str">
        <f>'INTERNAL USE '!B12</f>
        <v>01/10/2022 - 30/09/2023</v>
      </c>
      <c r="F22" s="671"/>
      <c r="G22" s="592" t="str">
        <f>'INTERNAL USE '!B12</f>
        <v>01/10/2022 - 30/09/2023</v>
      </c>
      <c r="H22" s="671"/>
      <c r="I22" s="592" t="str">
        <f>'INTERNAL USE '!B14</f>
        <v>01/10/2024 - 30/09/2025</v>
      </c>
      <c r="J22" s="671"/>
      <c r="K22" s="667"/>
      <c r="L22" s="667"/>
    </row>
    <row r="23" spans="2:12">
      <c r="B23" s="667"/>
      <c r="C23" s="280" t="s">
        <v>266</v>
      </c>
      <c r="D23" s="280" t="s">
        <v>519</v>
      </c>
      <c r="E23" s="280" t="s">
        <v>266</v>
      </c>
      <c r="F23" s="280" t="s">
        <v>519</v>
      </c>
      <c r="G23" s="280" t="s">
        <v>266</v>
      </c>
      <c r="H23" s="280" t="s">
        <v>519</v>
      </c>
      <c r="I23" s="280" t="s">
        <v>266</v>
      </c>
      <c r="J23" s="280" t="s">
        <v>519</v>
      </c>
      <c r="K23" s="280" t="s">
        <v>266</v>
      </c>
      <c r="L23" s="280" t="s">
        <v>519</v>
      </c>
    </row>
    <row r="24" spans="2:12" ht="16.95" customHeight="1">
      <c r="B24" s="280" t="s">
        <v>185</v>
      </c>
      <c r="C24" s="281" t="s">
        <v>430</v>
      </c>
      <c r="D24" s="280" t="s">
        <v>187</v>
      </c>
      <c r="E24" s="281" t="s">
        <v>430</v>
      </c>
      <c r="F24" s="280" t="s">
        <v>187</v>
      </c>
      <c r="G24" s="281" t="s">
        <v>186</v>
      </c>
      <c r="H24" s="280" t="s">
        <v>187</v>
      </c>
      <c r="I24" s="281" t="s">
        <v>430</v>
      </c>
      <c r="J24" s="280" t="s">
        <v>187</v>
      </c>
      <c r="K24" s="281" t="s">
        <v>431</v>
      </c>
      <c r="L24" s="280" t="s">
        <v>189</v>
      </c>
    </row>
    <row r="25" spans="2:12" ht="16.95" customHeight="1">
      <c r="B25" s="260"/>
      <c r="C25" s="282"/>
      <c r="D25" s="282"/>
      <c r="E25" s="282"/>
      <c r="F25" s="282"/>
      <c r="G25" s="282"/>
      <c r="H25" s="282"/>
      <c r="I25" s="282"/>
      <c r="J25" s="282"/>
      <c r="K25" s="274">
        <f>C25+E25+G25+I25</f>
        <v>0</v>
      </c>
      <c r="L25" s="274">
        <f>D25+F25+H25+J25</f>
        <v>0</v>
      </c>
    </row>
    <row r="26" spans="2:12" ht="16.95" customHeight="1">
      <c r="B26" s="260"/>
      <c r="C26" s="282"/>
      <c r="D26" s="282"/>
      <c r="E26" s="282"/>
      <c r="F26" s="282"/>
      <c r="G26" s="282"/>
      <c r="H26" s="282"/>
      <c r="I26" s="282"/>
      <c r="J26" s="282"/>
      <c r="K26" s="274">
        <f t="shared" ref="K26:L42" si="0">C26+E26+G26+I26</f>
        <v>0</v>
      </c>
      <c r="L26" s="274">
        <f t="shared" si="0"/>
        <v>0</v>
      </c>
    </row>
    <row r="27" spans="2:12" ht="16.95" customHeight="1">
      <c r="B27" s="260"/>
      <c r="C27" s="282"/>
      <c r="D27" s="282"/>
      <c r="E27" s="282"/>
      <c r="F27" s="282"/>
      <c r="G27" s="282"/>
      <c r="H27" s="282"/>
      <c r="I27" s="282"/>
      <c r="J27" s="282"/>
      <c r="K27" s="274">
        <f t="shared" si="0"/>
        <v>0</v>
      </c>
      <c r="L27" s="274">
        <f t="shared" si="0"/>
        <v>0</v>
      </c>
    </row>
    <row r="28" spans="2:12" ht="16.95" customHeight="1">
      <c r="B28" s="260"/>
      <c r="C28" s="282"/>
      <c r="D28" s="282"/>
      <c r="E28" s="282"/>
      <c r="F28" s="282"/>
      <c r="G28" s="282"/>
      <c r="H28" s="282"/>
      <c r="I28" s="282"/>
      <c r="J28" s="282"/>
      <c r="K28" s="274">
        <f t="shared" si="0"/>
        <v>0</v>
      </c>
      <c r="L28" s="274">
        <f t="shared" si="0"/>
        <v>0</v>
      </c>
    </row>
    <row r="29" spans="2:12" ht="16.95" customHeight="1">
      <c r="B29" s="260"/>
      <c r="C29" s="282"/>
      <c r="D29" s="282"/>
      <c r="E29" s="282"/>
      <c r="F29" s="282"/>
      <c r="G29" s="282"/>
      <c r="H29" s="282"/>
      <c r="I29" s="282"/>
      <c r="J29" s="282"/>
      <c r="K29" s="274">
        <f t="shared" si="0"/>
        <v>0</v>
      </c>
      <c r="L29" s="274">
        <f t="shared" si="0"/>
        <v>0</v>
      </c>
    </row>
    <row r="30" spans="2:12" ht="16.95" customHeight="1">
      <c r="B30" s="260"/>
      <c r="C30" s="282"/>
      <c r="D30" s="282"/>
      <c r="E30" s="282"/>
      <c r="F30" s="282"/>
      <c r="G30" s="282"/>
      <c r="H30" s="282"/>
      <c r="I30" s="282"/>
      <c r="J30" s="282"/>
      <c r="K30" s="274">
        <f t="shared" si="0"/>
        <v>0</v>
      </c>
      <c r="L30" s="274">
        <f t="shared" si="0"/>
        <v>0</v>
      </c>
    </row>
    <row r="31" spans="2:12" ht="16.95" customHeight="1">
      <c r="B31" s="260"/>
      <c r="C31" s="282"/>
      <c r="D31" s="282"/>
      <c r="E31" s="282"/>
      <c r="F31" s="282"/>
      <c r="G31" s="282"/>
      <c r="H31" s="282"/>
      <c r="I31" s="282"/>
      <c r="J31" s="282"/>
      <c r="K31" s="274">
        <f t="shared" si="0"/>
        <v>0</v>
      </c>
      <c r="L31" s="274">
        <f t="shared" si="0"/>
        <v>0</v>
      </c>
    </row>
    <row r="32" spans="2:12" ht="16.95" customHeight="1">
      <c r="B32" s="260"/>
      <c r="C32" s="282"/>
      <c r="D32" s="282"/>
      <c r="E32" s="282"/>
      <c r="F32" s="282"/>
      <c r="G32" s="282"/>
      <c r="H32" s="282"/>
      <c r="I32" s="282"/>
      <c r="J32" s="282"/>
      <c r="K32" s="274">
        <f t="shared" si="0"/>
        <v>0</v>
      </c>
      <c r="L32" s="274">
        <f t="shared" si="0"/>
        <v>0</v>
      </c>
    </row>
    <row r="33" spans="2:13" ht="16.95" customHeight="1">
      <c r="B33" s="260"/>
      <c r="C33" s="282"/>
      <c r="D33" s="282"/>
      <c r="E33" s="282"/>
      <c r="F33" s="282"/>
      <c r="G33" s="282"/>
      <c r="H33" s="282"/>
      <c r="I33" s="282"/>
      <c r="J33" s="282"/>
      <c r="K33" s="274">
        <f t="shared" si="0"/>
        <v>0</v>
      </c>
      <c r="L33" s="274">
        <f t="shared" si="0"/>
        <v>0</v>
      </c>
    </row>
    <row r="34" spans="2:13" ht="16.95" customHeight="1">
      <c r="B34" s="260"/>
      <c r="C34" s="282"/>
      <c r="D34" s="282"/>
      <c r="E34" s="282"/>
      <c r="F34" s="282"/>
      <c r="G34" s="282"/>
      <c r="H34" s="282"/>
      <c r="I34" s="282"/>
      <c r="J34" s="282"/>
      <c r="K34" s="274">
        <f t="shared" si="0"/>
        <v>0</v>
      </c>
      <c r="L34" s="274">
        <f t="shared" si="0"/>
        <v>0</v>
      </c>
    </row>
    <row r="35" spans="2:13" ht="16.95" customHeight="1">
      <c r="B35" s="260"/>
      <c r="C35" s="282"/>
      <c r="D35" s="282"/>
      <c r="E35" s="282"/>
      <c r="F35" s="282"/>
      <c r="G35" s="282"/>
      <c r="H35" s="282"/>
      <c r="I35" s="282"/>
      <c r="J35" s="282"/>
      <c r="K35" s="274">
        <f t="shared" si="0"/>
        <v>0</v>
      </c>
      <c r="L35" s="274">
        <f t="shared" si="0"/>
        <v>0</v>
      </c>
    </row>
    <row r="36" spans="2:13" ht="16.95" customHeight="1">
      <c r="B36" s="260"/>
      <c r="C36" s="282"/>
      <c r="D36" s="282"/>
      <c r="E36" s="282"/>
      <c r="F36" s="282"/>
      <c r="G36" s="282"/>
      <c r="H36" s="282"/>
      <c r="I36" s="282"/>
      <c r="J36" s="282"/>
      <c r="K36" s="274">
        <f t="shared" si="0"/>
        <v>0</v>
      </c>
      <c r="L36" s="274">
        <f t="shared" si="0"/>
        <v>0</v>
      </c>
    </row>
    <row r="37" spans="2:13" ht="16.95" customHeight="1">
      <c r="B37" s="283"/>
      <c r="C37" s="282"/>
      <c r="D37" s="282"/>
      <c r="E37" s="282"/>
      <c r="F37" s="282"/>
      <c r="G37" s="282"/>
      <c r="H37" s="282"/>
      <c r="I37" s="282"/>
      <c r="J37" s="282"/>
      <c r="K37" s="274">
        <f t="shared" si="0"/>
        <v>0</v>
      </c>
      <c r="L37" s="274">
        <f t="shared" si="0"/>
        <v>0</v>
      </c>
    </row>
    <row r="38" spans="2:13" ht="16.95" customHeight="1">
      <c r="B38" s="283"/>
      <c r="C38" s="282"/>
      <c r="D38" s="282"/>
      <c r="E38" s="282"/>
      <c r="F38" s="282"/>
      <c r="G38" s="282"/>
      <c r="H38" s="282"/>
      <c r="I38" s="282"/>
      <c r="J38" s="282"/>
      <c r="K38" s="274">
        <f t="shared" si="0"/>
        <v>0</v>
      </c>
      <c r="L38" s="274">
        <f t="shared" si="0"/>
        <v>0</v>
      </c>
    </row>
    <row r="39" spans="2:13" ht="16.95" customHeight="1">
      <c r="B39" s="283"/>
      <c r="C39" s="282"/>
      <c r="D39" s="282"/>
      <c r="E39" s="282"/>
      <c r="F39" s="282"/>
      <c r="G39" s="282"/>
      <c r="H39" s="282"/>
      <c r="I39" s="282"/>
      <c r="J39" s="282"/>
      <c r="K39" s="274">
        <f t="shared" si="0"/>
        <v>0</v>
      </c>
      <c r="L39" s="274">
        <f t="shared" si="0"/>
        <v>0</v>
      </c>
    </row>
    <row r="40" spans="2:13" ht="16.95" customHeight="1">
      <c r="B40" s="283"/>
      <c r="C40" s="282"/>
      <c r="D40" s="282"/>
      <c r="E40" s="282"/>
      <c r="F40" s="282"/>
      <c r="G40" s="282"/>
      <c r="H40" s="282"/>
      <c r="I40" s="282"/>
      <c r="J40" s="282"/>
      <c r="K40" s="274">
        <f t="shared" si="0"/>
        <v>0</v>
      </c>
      <c r="L40" s="274">
        <f t="shared" si="0"/>
        <v>0</v>
      </c>
    </row>
    <row r="41" spans="2:13" ht="16.95" customHeight="1">
      <c r="B41" s="283"/>
      <c r="C41" s="282"/>
      <c r="D41" s="282"/>
      <c r="E41" s="282"/>
      <c r="F41" s="282"/>
      <c r="G41" s="282"/>
      <c r="H41" s="282"/>
      <c r="I41" s="282"/>
      <c r="J41" s="282"/>
      <c r="K41" s="274">
        <f t="shared" si="0"/>
        <v>0</v>
      </c>
      <c r="L41" s="274">
        <f>D41+F41+H41+J41</f>
        <v>0</v>
      </c>
    </row>
    <row r="42" spans="2:13" ht="16.95" customHeight="1">
      <c r="B42" s="283"/>
      <c r="C42" s="282"/>
      <c r="D42" s="282"/>
      <c r="E42" s="282"/>
      <c r="F42" s="282"/>
      <c r="G42" s="282"/>
      <c r="H42" s="282"/>
      <c r="I42" s="282"/>
      <c r="J42" s="282"/>
      <c r="K42" s="274">
        <f t="shared" si="0"/>
        <v>0</v>
      </c>
      <c r="L42" s="274">
        <f t="shared" si="0"/>
        <v>0</v>
      </c>
    </row>
    <row r="43" spans="2:13" ht="16.95" customHeight="1">
      <c r="B43" s="284" t="s">
        <v>432</v>
      </c>
      <c r="C43" s="274">
        <f>SUM(C25:C42)</f>
        <v>0</v>
      </c>
      <c r="D43" s="274">
        <f t="shared" ref="D43:J43" si="1">SUM(D25:D42)</f>
        <v>0</v>
      </c>
      <c r="E43" s="274">
        <f t="shared" si="1"/>
        <v>0</v>
      </c>
      <c r="F43" s="274">
        <f t="shared" si="1"/>
        <v>0</v>
      </c>
      <c r="G43" s="274">
        <f t="shared" si="1"/>
        <v>0</v>
      </c>
      <c r="H43" s="274">
        <f t="shared" si="1"/>
        <v>0</v>
      </c>
      <c r="I43" s="274">
        <f t="shared" si="1"/>
        <v>0</v>
      </c>
      <c r="J43" s="274">
        <f t="shared" si="1"/>
        <v>0</v>
      </c>
      <c r="K43" s="274">
        <f>SUM(K25:K42)</f>
        <v>0</v>
      </c>
      <c r="L43" s="274">
        <f>SUM(L25:L42)</f>
        <v>0</v>
      </c>
    </row>
    <row r="44" spans="2:13" ht="16.95" customHeight="1"/>
    <row r="45" spans="2:13" ht="16.95" customHeight="1">
      <c r="B45" s="62" t="s">
        <v>216</v>
      </c>
      <c r="C45" s="193"/>
      <c r="D45" s="193"/>
      <c r="E45" s="193"/>
      <c r="F45" s="193"/>
      <c r="G45" s="193"/>
      <c r="H45" s="193"/>
      <c r="I45" s="193"/>
      <c r="J45" s="193"/>
      <c r="K45" s="193"/>
      <c r="L45" s="193"/>
      <c r="M45" s="193"/>
    </row>
    <row r="46" spans="2:13" ht="16.95" customHeight="1">
      <c r="B46" s="179" t="s">
        <v>185</v>
      </c>
      <c r="C46" s="213" t="s">
        <v>482</v>
      </c>
      <c r="D46" s="193"/>
      <c r="E46" s="193"/>
      <c r="F46" s="193"/>
      <c r="G46" s="193"/>
      <c r="H46" s="193"/>
      <c r="I46" s="193"/>
      <c r="J46" s="193"/>
      <c r="K46" s="193"/>
      <c r="L46" s="193"/>
      <c r="M46" s="193"/>
    </row>
    <row r="47" spans="2:13" ht="16.95" customHeight="1">
      <c r="B47" s="179" t="s">
        <v>186</v>
      </c>
      <c r="C47" s="213" t="s">
        <v>622</v>
      </c>
      <c r="D47" s="193"/>
      <c r="E47" s="193"/>
      <c r="F47" s="193"/>
      <c r="G47" s="193"/>
      <c r="H47" s="193"/>
      <c r="I47" s="193"/>
      <c r="J47" s="193"/>
      <c r="K47" s="193"/>
      <c r="L47" s="193"/>
      <c r="M47" s="193"/>
    </row>
    <row r="48" spans="2:13" ht="16.95" customHeight="1">
      <c r="B48" s="179" t="s">
        <v>187</v>
      </c>
      <c r="C48" s="213" t="s">
        <v>623</v>
      </c>
      <c r="D48" s="193"/>
      <c r="E48" s="193"/>
      <c r="F48" s="193"/>
      <c r="G48" s="193"/>
      <c r="H48" s="193"/>
      <c r="I48" s="193"/>
      <c r="J48" s="193"/>
      <c r="K48" s="193"/>
      <c r="L48" s="193"/>
      <c r="M48" s="193"/>
    </row>
    <row r="49" spans="2:13" ht="16.95" customHeight="1">
      <c r="B49" s="196" t="s">
        <v>188</v>
      </c>
      <c r="C49" s="342" t="s">
        <v>534</v>
      </c>
      <c r="D49" s="193"/>
      <c r="E49" s="193"/>
      <c r="F49" s="193"/>
      <c r="G49" s="193"/>
      <c r="H49" s="193"/>
      <c r="I49" s="193"/>
      <c r="J49" s="193"/>
      <c r="K49" s="193"/>
      <c r="L49" s="193"/>
      <c r="M49" s="193"/>
    </row>
    <row r="50" spans="2:13" ht="16.95" customHeight="1">
      <c r="B50" s="179" t="s">
        <v>189</v>
      </c>
      <c r="C50" s="342" t="s">
        <v>535</v>
      </c>
    </row>
    <row r="51" spans="2:13" ht="16.95" customHeight="1"/>
  </sheetData>
  <mergeCells count="21">
    <mergeCell ref="C6:E6"/>
    <mergeCell ref="B3:E3"/>
    <mergeCell ref="C4:E4"/>
    <mergeCell ref="C5:E5"/>
    <mergeCell ref="D19:G19"/>
    <mergeCell ref="B20:L20"/>
    <mergeCell ref="C7:E7"/>
    <mergeCell ref="B10:L10"/>
    <mergeCell ref="B11:K11"/>
    <mergeCell ref="B12:L12"/>
    <mergeCell ref="B13:L13"/>
    <mergeCell ref="B14:L14"/>
    <mergeCell ref="B15:D15"/>
    <mergeCell ref="B16:L16"/>
    <mergeCell ref="B21:B23"/>
    <mergeCell ref="C21:J21"/>
    <mergeCell ref="K21:L22"/>
    <mergeCell ref="C22:D22"/>
    <mergeCell ref="E22:F22"/>
    <mergeCell ref="G22:H22"/>
    <mergeCell ref="I22:J22"/>
  </mergeCells>
  <conditionalFormatting sqref="B1">
    <cfRule type="cellIs" dxfId="11" priority="1" operator="equal">
      <formula>"Confidential"</formula>
    </cfRule>
    <cfRule type="cellIs" dxfId="10" priority="2" operator="equal">
      <formula>"Non-confidential"</formula>
    </cfRule>
  </conditionalFormatting>
  <hyperlinks>
    <hyperlink ref="L1" location="Contents!A1" display="Contents page" xr:uid="{83D56DE3-884C-466A-A591-CE38F19671F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AA73-044A-42D5-A6DE-E1DCDE947B61}">
  <sheetPr>
    <tabColor rgb="FF92D050"/>
  </sheetPr>
  <dimension ref="A2:D8"/>
  <sheetViews>
    <sheetView showGridLines="0" workbookViewId="0">
      <selection activeCell="A5" sqref="A5:C5"/>
    </sheetView>
  </sheetViews>
  <sheetFormatPr defaultRowHeight="14.4"/>
  <cols>
    <col min="1" max="1" width="27.44140625" style="59" customWidth="1"/>
    <col min="2" max="2" width="48" style="59" customWidth="1"/>
    <col min="3" max="3" width="47.77734375" style="22" customWidth="1"/>
    <col min="4" max="4" width="69.77734375" style="59" customWidth="1"/>
  </cols>
  <sheetData>
    <row r="2" spans="1:4" ht="40.200000000000003" customHeight="1">
      <c r="A2" s="581" t="s">
        <v>588</v>
      </c>
      <c r="B2" s="581"/>
    </row>
    <row r="5" spans="1:4" s="360" customFormat="1" ht="17.399999999999999">
      <c r="A5" s="399" t="s">
        <v>614</v>
      </c>
      <c r="B5" s="402" t="s">
        <v>577</v>
      </c>
      <c r="C5" s="400" t="s">
        <v>578</v>
      </c>
    </row>
    <row r="6" spans="1:4" s="360" customFormat="1" ht="15">
      <c r="A6" s="370" t="s">
        <v>4</v>
      </c>
      <c r="B6" s="555" t="s">
        <v>588</v>
      </c>
      <c r="C6" s="363" t="s">
        <v>589</v>
      </c>
    </row>
    <row r="7" spans="1:4" ht="15">
      <c r="A7" s="372" t="s">
        <v>5</v>
      </c>
      <c r="B7" s="556"/>
      <c r="C7" s="364" t="s">
        <v>590</v>
      </c>
      <c r="D7"/>
    </row>
    <row r="8" spans="1:4" ht="15">
      <c r="C8" s="367"/>
      <c r="D8" s="367"/>
    </row>
  </sheetData>
  <mergeCells count="2">
    <mergeCell ref="A2:B2"/>
    <mergeCell ref="B6:B7"/>
  </mergeCells>
  <hyperlinks>
    <hyperlink ref="A6" location="'TbyT domestic sales'!A1" display="T by T domestic sales" xr:uid="{DB79CAA9-D0C4-4A48-8778-0E42D6FBCDFD}"/>
    <hyperlink ref="A7" location="'Sales Reconciliation'!A1" display="Sales reconciliation" xr:uid="{F2FFD85F-2D7E-4CD0-8B14-1215EEFC705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1551-2CD5-48B8-B704-3C4E1550D693}">
  <dimension ref="A1:AP53"/>
  <sheetViews>
    <sheetView showGridLines="0" zoomScale="96" zoomScaleNormal="96" workbookViewId="0">
      <selection activeCell="D39" sqref="D39"/>
    </sheetView>
  </sheetViews>
  <sheetFormatPr defaultRowHeight="14.4"/>
  <cols>
    <col min="2" max="2" width="15.5546875" customWidth="1"/>
    <col min="3" max="3" width="16" customWidth="1"/>
    <col min="4" max="4" width="22.44140625" customWidth="1"/>
    <col min="5" max="5" width="14.21875" customWidth="1"/>
    <col min="6" max="6" width="17" customWidth="1"/>
    <col min="7" max="7" width="21.5546875" customWidth="1"/>
    <col min="8" max="8" width="17.21875" customWidth="1"/>
    <col min="9" max="9" width="19.21875" customWidth="1"/>
    <col min="10" max="11" width="17" customWidth="1"/>
    <col min="12" max="12" width="21.21875" customWidth="1"/>
    <col min="13" max="13" width="17" customWidth="1"/>
    <col min="14" max="14" width="19" customWidth="1"/>
    <col min="15" max="15" width="18" customWidth="1"/>
    <col min="16" max="16" width="15.77734375" customWidth="1"/>
    <col min="17" max="23" width="13.5546875" customWidth="1"/>
    <col min="24" max="28" width="17.21875" customWidth="1"/>
  </cols>
  <sheetData>
    <row r="1" spans="1:42" ht="15.6">
      <c r="A1" s="1"/>
      <c r="B1" s="618" t="str">
        <f>Guidance!F19</f>
        <v>Non-confidential</v>
      </c>
      <c r="C1" s="618"/>
      <c r="D1" s="1"/>
      <c r="E1" s="1"/>
      <c r="F1" s="1"/>
      <c r="G1" s="1"/>
      <c r="H1" s="1"/>
      <c r="I1" s="1"/>
      <c r="J1" s="1"/>
      <c r="K1" s="1"/>
      <c r="L1" s="357" t="s">
        <v>575</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9.95" customHeight="1">
      <c r="A2" s="1"/>
      <c r="B2" s="1"/>
      <c r="C2" s="1"/>
      <c r="D2" s="1"/>
      <c r="E2" s="1"/>
      <c r="F2" s="1"/>
      <c r="G2" s="1"/>
      <c r="H2" s="1"/>
      <c r="I2" s="1"/>
      <c r="J2" s="1"/>
      <c r="K2" s="1"/>
      <c r="L2" s="1"/>
      <c r="M2" s="686"/>
      <c r="N2" s="686"/>
      <c r="O2" s="686"/>
      <c r="P2" s="686"/>
      <c r="Q2" s="686"/>
      <c r="R2" s="686"/>
      <c r="S2" s="686"/>
      <c r="T2" s="686"/>
      <c r="U2" s="686"/>
      <c r="V2" s="1"/>
      <c r="W2" s="1"/>
      <c r="X2" s="1"/>
      <c r="Y2" s="1"/>
      <c r="Z2" s="1"/>
      <c r="AA2" s="1"/>
      <c r="AB2" s="1"/>
      <c r="AC2" s="1"/>
      <c r="AD2" s="1"/>
      <c r="AE2" s="1"/>
      <c r="AF2" s="1"/>
      <c r="AG2" s="1"/>
      <c r="AH2" s="1"/>
      <c r="AI2" s="1"/>
      <c r="AJ2" s="1"/>
      <c r="AK2" s="1"/>
      <c r="AL2" s="1"/>
      <c r="AM2" s="1"/>
      <c r="AN2" s="1"/>
      <c r="AO2" s="1"/>
      <c r="AP2" s="1"/>
    </row>
    <row r="3" spans="1:42" ht="16.95" customHeight="1">
      <c r="A3" s="1"/>
      <c r="B3" s="687" t="s">
        <v>378</v>
      </c>
      <c r="C3" s="688"/>
      <c r="D3" s="688"/>
      <c r="E3" s="688"/>
      <c r="F3" s="1"/>
      <c r="G3" s="1"/>
      <c r="H3" s="1"/>
      <c r="I3" s="1"/>
      <c r="J3" s="1"/>
      <c r="K3" s="1"/>
      <c r="L3" s="1"/>
      <c r="M3" s="686"/>
      <c r="N3" s="686"/>
      <c r="O3" s="686"/>
      <c r="P3" s="686"/>
      <c r="Q3" s="686"/>
      <c r="R3" s="686"/>
      <c r="S3" s="686"/>
      <c r="T3" s="686"/>
      <c r="U3" s="686"/>
      <c r="V3" s="1"/>
      <c r="W3" s="1"/>
      <c r="X3" s="1"/>
      <c r="Y3" s="1"/>
      <c r="Z3" s="1"/>
      <c r="AA3" s="1"/>
      <c r="AB3" s="1"/>
      <c r="AC3" s="1"/>
      <c r="AD3" s="1"/>
      <c r="AE3" s="1"/>
      <c r="AF3" s="1"/>
      <c r="AG3" s="1"/>
      <c r="AH3" s="1"/>
      <c r="AI3" s="1"/>
      <c r="AJ3" s="1"/>
      <c r="AK3" s="1"/>
      <c r="AL3" s="1"/>
      <c r="AM3" s="1"/>
      <c r="AN3" s="1"/>
      <c r="AO3" s="1"/>
      <c r="AP3" s="1"/>
    </row>
    <row r="4" spans="1:42" ht="16.95" customHeight="1">
      <c r="A4" s="1"/>
      <c r="B4" s="695" t="s">
        <v>166</v>
      </c>
      <c r="C4" s="696"/>
      <c r="D4" s="597" t="str">
        <f>Guidance!$E11</f>
        <v>ER0081</v>
      </c>
      <c r="E4" s="598"/>
      <c r="F4" s="1"/>
      <c r="G4" s="1"/>
      <c r="H4" s="1"/>
      <c r="I4" s="1"/>
      <c r="J4" s="1"/>
      <c r="K4" s="1"/>
      <c r="L4" s="1"/>
      <c r="M4" s="686"/>
      <c r="N4" s="686"/>
      <c r="O4" s="686"/>
      <c r="P4" s="686"/>
      <c r="Q4" s="686"/>
      <c r="R4" s="686"/>
      <c r="S4" s="686"/>
      <c r="T4" s="686"/>
      <c r="U4" s="686"/>
      <c r="V4" s="1"/>
      <c r="W4" s="1"/>
      <c r="X4" s="1"/>
      <c r="Y4" s="1"/>
      <c r="Z4" s="1"/>
      <c r="AA4" s="1"/>
      <c r="AB4" s="1"/>
      <c r="AC4" s="1"/>
      <c r="AD4" s="1"/>
      <c r="AE4" s="1"/>
      <c r="AF4" s="1"/>
      <c r="AG4" s="1"/>
      <c r="AH4" s="1"/>
      <c r="AI4" s="1"/>
      <c r="AJ4" s="1"/>
      <c r="AK4" s="1"/>
      <c r="AL4" s="1"/>
      <c r="AM4" s="1"/>
      <c r="AN4" s="1"/>
      <c r="AO4" s="1"/>
      <c r="AP4" s="1"/>
    </row>
    <row r="5" spans="1:42" ht="16.95" customHeight="1">
      <c r="A5" s="1"/>
      <c r="B5" s="695" t="s">
        <v>167</v>
      </c>
      <c r="C5" s="696"/>
      <c r="D5" s="597" t="str">
        <f>Guidance!$E13</f>
        <v>example plc</v>
      </c>
      <c r="E5" s="598"/>
      <c r="F5" s="1"/>
      <c r="G5" s="1"/>
      <c r="H5" s="1"/>
      <c r="I5" s="1"/>
      <c r="J5" s="1"/>
      <c r="K5" s="1"/>
      <c r="L5" s="1"/>
      <c r="M5" s="686"/>
      <c r="N5" s="686"/>
      <c r="O5" s="686"/>
      <c r="P5" s="686"/>
      <c r="Q5" s="686"/>
      <c r="R5" s="686"/>
      <c r="S5" s="686"/>
      <c r="T5" s="686"/>
      <c r="U5" s="686"/>
      <c r="V5" s="1"/>
      <c r="W5" s="1"/>
      <c r="X5" s="1"/>
      <c r="Y5" s="1"/>
      <c r="Z5" s="1"/>
      <c r="AA5" s="1"/>
      <c r="AB5" s="1"/>
      <c r="AC5" s="1"/>
      <c r="AD5" s="1"/>
      <c r="AE5" s="1"/>
      <c r="AF5" s="1"/>
      <c r="AG5" s="1"/>
      <c r="AH5" s="1"/>
      <c r="AI5" s="1"/>
      <c r="AJ5" s="1"/>
      <c r="AK5" s="1"/>
      <c r="AL5" s="1"/>
      <c r="AM5" s="1"/>
      <c r="AN5" s="1"/>
      <c r="AO5" s="1"/>
      <c r="AP5" s="1"/>
    </row>
    <row r="6" spans="1:42" ht="16.95" customHeight="1">
      <c r="A6" s="1"/>
      <c r="B6" s="695" t="s">
        <v>168</v>
      </c>
      <c r="C6" s="696"/>
      <c r="D6" s="597" t="str">
        <f>'INTERNAL USE '!$B14</f>
        <v>01/10/2024 - 30/09/2025</v>
      </c>
      <c r="E6" s="598"/>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spans="1:42" ht="16.95" customHeight="1">
      <c r="A7" s="1"/>
      <c r="B7" s="695" t="s">
        <v>169</v>
      </c>
      <c r="C7" s="696"/>
      <c r="D7" s="597" t="str">
        <f>'INTERNAL USE '!$B10</f>
        <v>01/10/2021 - 30/09/2025</v>
      </c>
      <c r="E7" s="598"/>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2" ht="16.95" customHeight="1">
      <c r="A8" s="1"/>
      <c r="B8" s="28"/>
      <c r="C8" s="29"/>
      <c r="D8" s="2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42" ht="16.95" customHeight="1">
      <c r="A9" s="1"/>
      <c r="B9" s="30" t="s">
        <v>212</v>
      </c>
      <c r="C9" s="193"/>
      <c r="D9" s="193"/>
      <c r="E9" s="193"/>
      <c r="F9" s="193"/>
      <c r="G9" s="193"/>
      <c r="H9" s="193"/>
      <c r="I9" s="193"/>
      <c r="J9" s="193"/>
      <c r="K9" s="193"/>
      <c r="L9" s="193"/>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ht="16.95" customHeight="1">
      <c r="A10" s="1"/>
      <c r="B10" s="692" t="s">
        <v>651</v>
      </c>
      <c r="C10" s="568"/>
      <c r="D10" s="568"/>
      <c r="E10" s="568"/>
      <c r="F10" s="568"/>
      <c r="G10" s="568"/>
      <c r="H10" s="568"/>
      <c r="I10" s="568"/>
      <c r="J10" s="568"/>
      <c r="K10" s="568"/>
      <c r="L10" s="569"/>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31.95" customHeight="1">
      <c r="A11" s="1"/>
      <c r="B11" s="693" t="s">
        <v>652</v>
      </c>
      <c r="C11" s="677"/>
      <c r="D11" s="677"/>
      <c r="E11" s="677"/>
      <c r="F11" s="677"/>
      <c r="G11" s="677"/>
      <c r="H11" s="677"/>
      <c r="I11" s="677"/>
      <c r="J11" s="677"/>
      <c r="K11" s="677"/>
      <c r="L11" s="678"/>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ht="16.95" customHeight="1">
      <c r="A12" s="1"/>
      <c r="B12" s="694" t="s">
        <v>379</v>
      </c>
      <c r="C12" s="571"/>
      <c r="D12" s="571"/>
      <c r="E12" s="571"/>
      <c r="F12" s="571"/>
      <c r="G12" s="571"/>
      <c r="H12" s="571"/>
      <c r="I12" s="571"/>
      <c r="J12" s="571"/>
      <c r="K12" s="571"/>
      <c r="L12" s="572"/>
      <c r="M12" s="1"/>
      <c r="N12" s="1"/>
      <c r="O12" s="1"/>
      <c r="P12" s="1"/>
      <c r="Q12" s="1"/>
      <c r="R12" s="1"/>
      <c r="S12" s="1"/>
      <c r="T12" s="1"/>
      <c r="U12" s="1"/>
      <c r="V12" s="1"/>
      <c r="W12" s="1"/>
      <c r="AN12" s="1"/>
      <c r="AO12" s="1"/>
      <c r="AP12" s="1"/>
    </row>
    <row r="13" spans="1:42" ht="16.95" customHeight="1">
      <c r="A13" s="1"/>
      <c r="B13" s="694" t="s">
        <v>380</v>
      </c>
      <c r="C13" s="571"/>
      <c r="D13" s="571"/>
      <c r="E13" s="571"/>
      <c r="F13" s="571"/>
      <c r="G13" s="571"/>
      <c r="H13" s="571"/>
      <c r="I13" s="571"/>
      <c r="J13" s="571"/>
      <c r="K13" s="571"/>
      <c r="L13" s="572"/>
      <c r="M13" s="1"/>
      <c r="N13" s="1"/>
      <c r="O13" s="1"/>
      <c r="P13" s="1"/>
      <c r="Q13" s="1"/>
      <c r="R13" s="1"/>
      <c r="S13" s="1"/>
      <c r="T13" s="1"/>
      <c r="U13" s="1"/>
      <c r="V13" s="1"/>
      <c r="W13" s="1"/>
      <c r="AN13" s="1"/>
      <c r="AO13" s="1"/>
      <c r="AP13" s="1"/>
    </row>
    <row r="14" spans="1:42" ht="16.95" customHeight="1">
      <c r="A14" s="1"/>
      <c r="B14" s="694" t="s">
        <v>381</v>
      </c>
      <c r="C14" s="571"/>
      <c r="D14" s="571"/>
      <c r="E14" s="571"/>
      <c r="F14" s="571"/>
      <c r="G14" s="571"/>
      <c r="H14" s="571"/>
      <c r="I14" s="571"/>
      <c r="J14" s="571"/>
      <c r="K14" s="571"/>
      <c r="L14" s="572"/>
      <c r="M14" s="1"/>
      <c r="N14" s="1"/>
      <c r="O14" s="1"/>
      <c r="P14" s="1"/>
      <c r="Q14" s="1"/>
      <c r="R14" s="1"/>
      <c r="S14" s="1"/>
      <c r="T14" s="1"/>
      <c r="U14" s="1"/>
      <c r="V14" s="1"/>
      <c r="W14" s="1"/>
      <c r="AN14" s="1"/>
      <c r="AO14" s="1"/>
      <c r="AP14" s="1"/>
    </row>
    <row r="15" spans="1:42" ht="16.95" customHeight="1">
      <c r="A15" s="1"/>
      <c r="B15" s="32" t="s">
        <v>382</v>
      </c>
      <c r="C15" s="33"/>
      <c r="D15" s="33"/>
      <c r="E15" s="33"/>
      <c r="F15" s="33"/>
      <c r="G15" s="33"/>
      <c r="H15" s="33"/>
      <c r="I15" s="33"/>
      <c r="J15" s="33"/>
      <c r="K15" s="33"/>
      <c r="L15" s="34"/>
      <c r="M15" s="1"/>
      <c r="N15" s="1"/>
      <c r="O15" s="1"/>
      <c r="P15" s="1"/>
      <c r="Q15" s="1"/>
      <c r="R15" s="1"/>
      <c r="S15" s="1"/>
      <c r="T15" s="1"/>
      <c r="U15" s="1"/>
      <c r="V15" s="1"/>
      <c r="AN15" s="1"/>
      <c r="AO15" s="1"/>
      <c r="AP15" s="1"/>
    </row>
    <row r="16" spans="1:42" ht="16.95" customHeight="1">
      <c r="A16" s="1"/>
      <c r="B16" s="35"/>
      <c r="C16" s="29"/>
      <c r="D16" s="29"/>
      <c r="E16" s="1"/>
      <c r="F16" s="1"/>
      <c r="G16" s="1"/>
      <c r="H16" s="1"/>
      <c r="I16" s="1"/>
      <c r="J16" s="1"/>
      <c r="K16" s="1"/>
      <c r="L16" s="1"/>
      <c r="M16" s="1"/>
      <c r="N16" s="1"/>
      <c r="O16" s="1"/>
      <c r="P16" s="1"/>
      <c r="Q16" s="1"/>
      <c r="R16" s="1"/>
      <c r="S16" s="1"/>
      <c r="T16" s="1"/>
      <c r="U16" s="1"/>
      <c r="V16" s="1"/>
      <c r="W16" s="1"/>
      <c r="AN16" s="1"/>
      <c r="AO16" s="1"/>
      <c r="AP16" s="1"/>
    </row>
    <row r="17" spans="1:42" ht="16.95" customHeight="1">
      <c r="A17" s="207"/>
      <c r="B17" s="690" t="s">
        <v>383</v>
      </c>
      <c r="C17" s="690"/>
      <c r="D17" s="690"/>
      <c r="E17" s="690" t="s">
        <v>384</v>
      </c>
      <c r="F17" s="576"/>
      <c r="G17" s="576"/>
      <c r="H17" s="576"/>
      <c r="I17" s="690" t="s">
        <v>385</v>
      </c>
      <c r="J17" s="690"/>
      <c r="K17" s="690"/>
      <c r="L17" s="690"/>
      <c r="M17" s="690"/>
      <c r="N17" s="690" t="s">
        <v>386</v>
      </c>
      <c r="O17" s="690"/>
      <c r="P17" s="690"/>
      <c r="Q17" s="690"/>
      <c r="R17" s="690"/>
      <c r="S17" s="690"/>
      <c r="T17" s="690"/>
      <c r="U17" s="690"/>
      <c r="V17" s="690"/>
      <c r="AM17" s="206"/>
      <c r="AN17" s="206"/>
      <c r="AO17" s="206"/>
    </row>
    <row r="18" spans="1:42" ht="63.6" customHeight="1">
      <c r="A18" s="10"/>
      <c r="B18" s="285" t="s">
        <v>387</v>
      </c>
      <c r="C18" s="285" t="s">
        <v>215</v>
      </c>
      <c r="D18" s="285" t="s">
        <v>570</v>
      </c>
      <c r="E18" s="285" t="s">
        <v>388</v>
      </c>
      <c r="F18" s="285" t="s">
        <v>389</v>
      </c>
      <c r="G18" s="285" t="s">
        <v>390</v>
      </c>
      <c r="H18" s="285" t="s">
        <v>677</v>
      </c>
      <c r="I18" s="285" t="s">
        <v>391</v>
      </c>
      <c r="J18" s="285" t="s">
        <v>392</v>
      </c>
      <c r="K18" s="285" t="s">
        <v>393</v>
      </c>
      <c r="L18" s="285" t="s">
        <v>394</v>
      </c>
      <c r="M18" s="285" t="s">
        <v>395</v>
      </c>
      <c r="N18" s="285" t="s">
        <v>521</v>
      </c>
      <c r="O18" s="285" t="s">
        <v>396</v>
      </c>
      <c r="P18" s="285" t="s">
        <v>675</v>
      </c>
      <c r="Q18" s="285" t="s">
        <v>397</v>
      </c>
      <c r="R18" s="285" t="s">
        <v>398</v>
      </c>
      <c r="S18" s="285" t="s">
        <v>399</v>
      </c>
      <c r="T18" s="285" t="s">
        <v>400</v>
      </c>
      <c r="U18" s="285" t="s">
        <v>401</v>
      </c>
      <c r="V18" s="285" t="s">
        <v>676</v>
      </c>
      <c r="AM18" s="71"/>
      <c r="AN18" s="71"/>
      <c r="AO18" s="71"/>
    </row>
    <row r="19" spans="1:42" ht="14.85" customHeight="1">
      <c r="A19" s="10"/>
      <c r="B19" s="286" t="s">
        <v>185</v>
      </c>
      <c r="C19" s="286" t="s">
        <v>186</v>
      </c>
      <c r="D19" s="286" t="s">
        <v>187</v>
      </c>
      <c r="E19" s="286" t="s">
        <v>188</v>
      </c>
      <c r="F19" s="286" t="s">
        <v>189</v>
      </c>
      <c r="G19" s="286" t="s">
        <v>190</v>
      </c>
      <c r="H19" s="286" t="s">
        <v>191</v>
      </c>
      <c r="I19" s="286" t="s">
        <v>292</v>
      </c>
      <c r="J19" s="286" t="s">
        <v>295</v>
      </c>
      <c r="K19" s="286" t="s">
        <v>296</v>
      </c>
      <c r="L19" s="286" t="s">
        <v>299</v>
      </c>
      <c r="M19" s="286" t="s">
        <v>301</v>
      </c>
      <c r="N19" s="286" t="s">
        <v>303</v>
      </c>
      <c r="O19" s="229" t="s">
        <v>305</v>
      </c>
      <c r="P19" s="229" t="s">
        <v>307</v>
      </c>
      <c r="Q19" s="229" t="s">
        <v>308</v>
      </c>
      <c r="R19" s="229" t="s">
        <v>309</v>
      </c>
      <c r="S19" s="229" t="s">
        <v>310</v>
      </c>
      <c r="T19" s="229" t="s">
        <v>312</v>
      </c>
      <c r="U19" s="229" t="s">
        <v>314</v>
      </c>
      <c r="V19" s="229" t="s">
        <v>315</v>
      </c>
      <c r="AM19" s="71"/>
      <c r="AN19" s="71"/>
      <c r="AO19" s="71"/>
    </row>
    <row r="20" spans="1:42" ht="34.200000000000003" customHeight="1">
      <c r="A20" s="10"/>
      <c r="B20" s="208" t="s">
        <v>644</v>
      </c>
      <c r="C20" s="208">
        <v>75100000</v>
      </c>
      <c r="D20" s="208" t="s">
        <v>402</v>
      </c>
      <c r="E20" s="208" t="s">
        <v>403</v>
      </c>
      <c r="F20" s="208" t="s">
        <v>404</v>
      </c>
      <c r="G20" s="208" t="s">
        <v>465</v>
      </c>
      <c r="H20" s="208" t="s">
        <v>648</v>
      </c>
      <c r="I20" s="208">
        <v>123456</v>
      </c>
      <c r="J20" s="209">
        <v>45789</v>
      </c>
      <c r="K20" s="208" t="s">
        <v>406</v>
      </c>
      <c r="L20" s="208" t="s">
        <v>645</v>
      </c>
      <c r="M20" s="210" t="s">
        <v>646</v>
      </c>
      <c r="N20" s="208">
        <v>100</v>
      </c>
      <c r="O20" s="210" t="s">
        <v>647</v>
      </c>
      <c r="P20" s="389">
        <f>N20*600</f>
        <v>60000</v>
      </c>
      <c r="Q20" s="390">
        <f>P20/6</f>
        <v>10000</v>
      </c>
      <c r="R20" s="208">
        <v>5000</v>
      </c>
      <c r="S20" s="208">
        <v>2000</v>
      </c>
      <c r="T20" s="208">
        <v>1000</v>
      </c>
      <c r="U20" s="208">
        <v>1000</v>
      </c>
      <c r="V20" s="287">
        <f t="shared" ref="V20:V30" si="0">P20-Q20-R20-S20-T20-U20</f>
        <v>41000</v>
      </c>
      <c r="AM20" s="36"/>
      <c r="AN20" s="36"/>
      <c r="AO20" s="36"/>
    </row>
    <row r="21" spans="1:42" ht="16.95" customHeight="1">
      <c r="A21" s="1"/>
      <c r="B21" s="333"/>
      <c r="C21" s="333"/>
      <c r="D21" s="333"/>
      <c r="E21" s="333"/>
      <c r="F21" s="333"/>
      <c r="G21" s="333"/>
      <c r="H21" s="333"/>
      <c r="I21" s="333"/>
      <c r="J21" s="333"/>
      <c r="K21" s="333"/>
      <c r="L21" s="333"/>
      <c r="M21" s="333"/>
      <c r="N21" s="333"/>
      <c r="O21" s="333"/>
      <c r="P21" s="333"/>
      <c r="Q21" s="333"/>
      <c r="R21" s="333"/>
      <c r="S21" s="333"/>
      <c r="T21" s="333"/>
      <c r="U21" s="333"/>
      <c r="V21" s="334">
        <f t="shared" si="0"/>
        <v>0</v>
      </c>
      <c r="AM21" s="3"/>
      <c r="AN21" s="3"/>
      <c r="AO21" s="3"/>
    </row>
    <row r="22" spans="1:42" ht="16.95" customHeight="1">
      <c r="A22" s="1"/>
      <c r="B22" s="333"/>
      <c r="C22" s="333"/>
      <c r="D22" s="333"/>
      <c r="E22" s="333"/>
      <c r="F22" s="333"/>
      <c r="G22" s="333"/>
      <c r="H22" s="333"/>
      <c r="I22" s="333"/>
      <c r="J22" s="333"/>
      <c r="K22" s="333"/>
      <c r="L22" s="333"/>
      <c r="M22" s="333"/>
      <c r="N22" s="333"/>
      <c r="O22" s="333"/>
      <c r="P22" s="333"/>
      <c r="Q22" s="333"/>
      <c r="R22" s="333"/>
      <c r="S22" s="333"/>
      <c r="T22" s="333"/>
      <c r="U22" s="333"/>
      <c r="V22" s="334">
        <f t="shared" si="0"/>
        <v>0</v>
      </c>
      <c r="AM22" s="3"/>
      <c r="AN22" s="3"/>
      <c r="AO22" s="3"/>
    </row>
    <row r="23" spans="1:42" ht="16.95" customHeight="1">
      <c r="A23" s="1"/>
      <c r="B23" s="333"/>
      <c r="C23" s="333"/>
      <c r="D23" s="333"/>
      <c r="E23" s="333"/>
      <c r="F23" s="333"/>
      <c r="G23" s="333"/>
      <c r="H23" s="333"/>
      <c r="I23" s="333"/>
      <c r="J23" s="333"/>
      <c r="K23" s="333"/>
      <c r="L23" s="333"/>
      <c r="M23" s="333"/>
      <c r="N23" s="333"/>
      <c r="O23" s="333"/>
      <c r="P23" s="333"/>
      <c r="Q23" s="333"/>
      <c r="R23" s="333"/>
      <c r="S23" s="333"/>
      <c r="T23" s="333"/>
      <c r="U23" s="333"/>
      <c r="V23" s="334">
        <f t="shared" si="0"/>
        <v>0</v>
      </c>
      <c r="AM23" s="3"/>
      <c r="AN23" s="3"/>
      <c r="AO23" s="3"/>
    </row>
    <row r="24" spans="1:42" ht="16.95" customHeight="1">
      <c r="A24" s="1"/>
      <c r="B24" s="333"/>
      <c r="C24" s="333"/>
      <c r="D24" s="333"/>
      <c r="E24" s="333"/>
      <c r="F24" s="333"/>
      <c r="G24" s="333"/>
      <c r="H24" s="333"/>
      <c r="I24" s="333"/>
      <c r="J24" s="333"/>
      <c r="K24" s="333"/>
      <c r="L24" s="333"/>
      <c r="M24" s="333"/>
      <c r="N24" s="333"/>
      <c r="O24" s="333"/>
      <c r="P24" s="333"/>
      <c r="Q24" s="333"/>
      <c r="R24" s="333"/>
      <c r="S24" s="333"/>
      <c r="T24" s="333"/>
      <c r="U24" s="333"/>
      <c r="V24" s="334">
        <f t="shared" si="0"/>
        <v>0</v>
      </c>
      <c r="AM24" s="3"/>
      <c r="AN24" s="3"/>
      <c r="AO24" s="3"/>
    </row>
    <row r="25" spans="1:42" ht="16.95" customHeight="1">
      <c r="A25" s="1"/>
      <c r="B25" s="333"/>
      <c r="C25" s="333"/>
      <c r="D25" s="333"/>
      <c r="E25" s="333"/>
      <c r="F25" s="333"/>
      <c r="G25" s="333"/>
      <c r="H25" s="333"/>
      <c r="I25" s="333"/>
      <c r="J25" s="333"/>
      <c r="K25" s="333"/>
      <c r="L25" s="333"/>
      <c r="M25" s="333"/>
      <c r="N25" s="333"/>
      <c r="O25" s="333"/>
      <c r="P25" s="333"/>
      <c r="Q25" s="333"/>
      <c r="R25" s="333"/>
      <c r="S25" s="333"/>
      <c r="T25" s="333"/>
      <c r="U25" s="333"/>
      <c r="V25" s="334">
        <f t="shared" si="0"/>
        <v>0</v>
      </c>
      <c r="AM25" s="3"/>
      <c r="AN25" s="3"/>
      <c r="AO25" s="3"/>
    </row>
    <row r="26" spans="1:42" ht="16.95" customHeight="1">
      <c r="A26" s="1"/>
      <c r="B26" s="333"/>
      <c r="C26" s="333"/>
      <c r="D26" s="333"/>
      <c r="E26" s="333"/>
      <c r="F26" s="333"/>
      <c r="G26" s="333"/>
      <c r="H26" s="333"/>
      <c r="I26" s="333"/>
      <c r="J26" s="333"/>
      <c r="K26" s="333"/>
      <c r="L26" s="333"/>
      <c r="M26" s="333"/>
      <c r="N26" s="333"/>
      <c r="O26" s="333"/>
      <c r="P26" s="333"/>
      <c r="Q26" s="333"/>
      <c r="R26" s="333"/>
      <c r="S26" s="333"/>
      <c r="T26" s="333"/>
      <c r="U26" s="333"/>
      <c r="V26" s="334">
        <f t="shared" si="0"/>
        <v>0</v>
      </c>
      <c r="AM26" s="3"/>
      <c r="AN26" s="3"/>
      <c r="AO26" s="3"/>
    </row>
    <row r="27" spans="1:42" ht="16.95" customHeight="1">
      <c r="A27" s="1"/>
      <c r="B27" s="333"/>
      <c r="C27" s="333"/>
      <c r="D27" s="333"/>
      <c r="E27" s="333"/>
      <c r="F27" s="333"/>
      <c r="G27" s="333"/>
      <c r="H27" s="333"/>
      <c r="I27" s="333"/>
      <c r="J27" s="333"/>
      <c r="K27" s="333"/>
      <c r="L27" s="333"/>
      <c r="M27" s="333"/>
      <c r="N27" s="333"/>
      <c r="O27" s="333"/>
      <c r="P27" s="333"/>
      <c r="Q27" s="333"/>
      <c r="R27" s="333"/>
      <c r="S27" s="333"/>
      <c r="T27" s="333"/>
      <c r="U27" s="333"/>
      <c r="V27" s="334">
        <f t="shared" si="0"/>
        <v>0</v>
      </c>
      <c r="AM27" s="3"/>
      <c r="AN27" s="3"/>
      <c r="AO27" s="3"/>
    </row>
    <row r="28" spans="1:42" ht="16.95" customHeight="1">
      <c r="A28" s="1"/>
      <c r="B28" s="333"/>
      <c r="C28" s="333"/>
      <c r="D28" s="333"/>
      <c r="E28" s="333"/>
      <c r="F28" s="333"/>
      <c r="G28" s="333"/>
      <c r="H28" s="333"/>
      <c r="I28" s="333"/>
      <c r="J28" s="333"/>
      <c r="K28" s="333"/>
      <c r="L28" s="333"/>
      <c r="M28" s="333"/>
      <c r="N28" s="333"/>
      <c r="O28" s="333"/>
      <c r="P28" s="333"/>
      <c r="Q28" s="333"/>
      <c r="R28" s="333"/>
      <c r="S28" s="333"/>
      <c r="T28" s="333"/>
      <c r="U28" s="333"/>
      <c r="V28" s="334">
        <f t="shared" si="0"/>
        <v>0</v>
      </c>
      <c r="AM28" s="3"/>
      <c r="AN28" s="3"/>
      <c r="AO28" s="3"/>
    </row>
    <row r="29" spans="1:42" ht="16.95" customHeight="1">
      <c r="A29" s="1"/>
      <c r="B29" s="333"/>
      <c r="C29" s="333"/>
      <c r="D29" s="333"/>
      <c r="E29" s="333"/>
      <c r="F29" s="333"/>
      <c r="G29" s="333"/>
      <c r="H29" s="333"/>
      <c r="I29" s="333"/>
      <c r="J29" s="333"/>
      <c r="K29" s="333"/>
      <c r="L29" s="333"/>
      <c r="M29" s="333"/>
      <c r="N29" s="333"/>
      <c r="O29" s="333"/>
      <c r="P29" s="333"/>
      <c r="Q29" s="333"/>
      <c r="R29" s="333"/>
      <c r="S29" s="333"/>
      <c r="T29" s="333"/>
      <c r="U29" s="333"/>
      <c r="V29" s="334">
        <f t="shared" si="0"/>
        <v>0</v>
      </c>
      <c r="AM29" s="3"/>
      <c r="AN29" s="3"/>
      <c r="AO29" s="3"/>
    </row>
    <row r="30" spans="1:42" ht="16.95" customHeight="1">
      <c r="A30" s="1"/>
      <c r="B30" s="333"/>
      <c r="C30" s="333"/>
      <c r="D30" s="333"/>
      <c r="E30" s="333"/>
      <c r="F30" s="333"/>
      <c r="G30" s="333"/>
      <c r="H30" s="333"/>
      <c r="I30" s="333"/>
      <c r="J30" s="333"/>
      <c r="K30" s="333"/>
      <c r="L30" s="333"/>
      <c r="M30" s="333"/>
      <c r="N30" s="333"/>
      <c r="O30" s="333"/>
      <c r="P30" s="333"/>
      <c r="Q30" s="333"/>
      <c r="R30" s="333"/>
      <c r="S30" s="333"/>
      <c r="T30" s="333"/>
      <c r="U30" s="333"/>
      <c r="V30" s="334">
        <f t="shared" si="0"/>
        <v>0</v>
      </c>
      <c r="AM30" s="3"/>
      <c r="AN30" s="3"/>
      <c r="AO30" s="3"/>
    </row>
    <row r="31" spans="1:42" ht="16.95" customHeight="1">
      <c r="A31" s="1"/>
      <c r="B31" s="1"/>
      <c r="C31" s="1"/>
      <c r="D31" s="1"/>
      <c r="E31" s="1"/>
      <c r="F31" s="1"/>
      <c r="G31" s="1"/>
      <c r="H31" s="1"/>
      <c r="I31" s="1"/>
      <c r="J31" s="1"/>
      <c r="K31" s="1"/>
      <c r="L31" s="1"/>
      <c r="M31" s="1"/>
      <c r="N31" s="1"/>
      <c r="O31" s="1"/>
      <c r="P31" s="1"/>
      <c r="Q31" s="1"/>
      <c r="R31" s="1"/>
      <c r="S31" s="1"/>
      <c r="T31" s="1"/>
      <c r="U31" s="1"/>
      <c r="V31" s="1"/>
      <c r="W31" s="1"/>
      <c r="AN31" s="1"/>
      <c r="AO31" s="1"/>
      <c r="AP31" s="1"/>
    </row>
    <row r="32" spans="1:42" ht="16.95" customHeight="1">
      <c r="A32" s="1"/>
      <c r="B32" s="77" t="s">
        <v>407</v>
      </c>
      <c r="D32" s="1"/>
      <c r="E32" s="1"/>
      <c r="F32" s="1"/>
      <c r="G32" s="1"/>
      <c r="H32" s="1"/>
      <c r="I32" s="1"/>
      <c r="J32" s="1"/>
      <c r="K32" s="1"/>
      <c r="L32" s="1"/>
      <c r="M32" s="1"/>
      <c r="N32" s="1"/>
      <c r="O32" s="1"/>
      <c r="P32" s="1"/>
      <c r="Q32" s="1"/>
      <c r="R32" s="1"/>
      <c r="S32" s="1"/>
      <c r="T32" s="1"/>
      <c r="U32" s="1"/>
      <c r="V32" s="1"/>
      <c r="W32" s="1"/>
      <c r="AN32" s="1"/>
      <c r="AO32" s="1"/>
      <c r="AP32" s="1"/>
    </row>
    <row r="33" spans="1:42" ht="16.95" customHeight="1">
      <c r="A33" s="1"/>
      <c r="B33" s="179" t="s">
        <v>185</v>
      </c>
      <c r="C33" s="152" t="s">
        <v>408</v>
      </c>
      <c r="D33" s="1"/>
      <c r="E33" s="1"/>
      <c r="F33" s="1"/>
      <c r="G33" s="1"/>
      <c r="H33" s="1"/>
      <c r="I33" s="1"/>
      <c r="J33" s="1"/>
      <c r="K33" s="1"/>
      <c r="L33" s="1"/>
      <c r="M33" s="1"/>
      <c r="N33" s="1"/>
      <c r="O33" s="1"/>
      <c r="P33" s="1"/>
      <c r="Q33" s="1"/>
      <c r="R33" s="1"/>
      <c r="S33" s="1"/>
      <c r="T33" s="1"/>
      <c r="U33" s="1"/>
      <c r="V33" s="1"/>
      <c r="W33" s="1"/>
      <c r="AN33" s="1"/>
      <c r="AO33" s="1"/>
      <c r="AP33" s="1"/>
    </row>
    <row r="34" spans="1:42" ht="16.95" customHeight="1">
      <c r="A34" s="1"/>
      <c r="B34" s="179" t="s">
        <v>186</v>
      </c>
      <c r="C34" s="584" t="s">
        <v>409</v>
      </c>
      <c r="D34" s="584"/>
      <c r="E34" s="584"/>
      <c r="F34" s="584"/>
      <c r="G34" s="584"/>
      <c r="H34" s="584"/>
      <c r="I34" s="1"/>
      <c r="J34" s="1"/>
      <c r="K34" s="1"/>
      <c r="L34" s="1"/>
      <c r="M34" s="1"/>
      <c r="N34" s="1"/>
      <c r="O34" s="1"/>
      <c r="P34" s="1"/>
      <c r="Q34" s="1"/>
      <c r="R34" s="1"/>
      <c r="S34" s="1"/>
      <c r="T34" s="1"/>
      <c r="U34" s="1"/>
      <c r="V34" s="1"/>
      <c r="W34" s="1"/>
      <c r="AN34" s="1"/>
      <c r="AO34" s="1"/>
      <c r="AP34" s="1"/>
    </row>
    <row r="35" spans="1:42" ht="16.95" customHeight="1">
      <c r="A35" s="1"/>
      <c r="B35" s="179" t="s">
        <v>187</v>
      </c>
      <c r="C35" s="332" t="s">
        <v>678</v>
      </c>
      <c r="D35" s="1"/>
      <c r="E35" s="1"/>
      <c r="F35" s="1"/>
      <c r="G35" s="1"/>
      <c r="H35" s="1"/>
      <c r="I35" s="1"/>
      <c r="J35" s="1"/>
      <c r="K35" s="1"/>
      <c r="L35" s="1"/>
      <c r="M35" s="1"/>
      <c r="N35" s="1"/>
      <c r="O35" s="1"/>
      <c r="P35" s="1"/>
      <c r="Q35" s="1"/>
      <c r="R35" s="1"/>
      <c r="S35" s="1"/>
      <c r="T35" s="1"/>
      <c r="U35" s="1"/>
      <c r="V35" s="1"/>
      <c r="W35" s="1"/>
      <c r="AN35" s="1"/>
      <c r="AO35" s="1"/>
      <c r="AP35" s="1"/>
    </row>
    <row r="36" spans="1:42" ht="16.95" customHeight="1">
      <c r="A36" s="1"/>
      <c r="B36" s="179" t="s">
        <v>188</v>
      </c>
      <c r="C36" s="134" t="s">
        <v>410</v>
      </c>
      <c r="D36" s="1"/>
      <c r="E36" s="1"/>
      <c r="F36" s="1"/>
      <c r="G36" s="1"/>
      <c r="H36" s="1"/>
      <c r="I36" s="1"/>
      <c r="J36" s="1"/>
      <c r="K36" s="1"/>
      <c r="L36" s="1"/>
      <c r="M36" s="1"/>
      <c r="N36" s="1"/>
      <c r="O36" s="1"/>
      <c r="P36" s="1"/>
      <c r="Q36" s="1"/>
      <c r="R36" s="1"/>
      <c r="S36" s="1"/>
      <c r="T36" s="1"/>
      <c r="U36" s="1"/>
      <c r="V36" s="1"/>
      <c r="W36" s="1"/>
      <c r="AN36" s="1"/>
      <c r="AO36" s="1"/>
      <c r="AP36" s="1"/>
    </row>
    <row r="37" spans="1:42" ht="16.95" customHeight="1">
      <c r="A37" s="1"/>
      <c r="B37" s="179" t="s">
        <v>189</v>
      </c>
      <c r="C37" s="335" t="s">
        <v>411</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1:42" ht="85.5" customHeight="1">
      <c r="A38" s="1"/>
      <c r="B38" s="179" t="s">
        <v>190</v>
      </c>
      <c r="C38" s="582" t="s">
        <v>701</v>
      </c>
      <c r="D38" s="582"/>
      <c r="E38" s="582"/>
      <c r="F38" s="582"/>
      <c r="G38" s="582"/>
      <c r="H38" s="582"/>
      <c r="I38" s="582"/>
      <c r="J38" s="582"/>
      <c r="K38" s="582"/>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spans="1:42" ht="16.95" customHeight="1">
      <c r="A39" s="1"/>
      <c r="B39" s="179" t="s">
        <v>191</v>
      </c>
      <c r="C39" s="152" t="s">
        <v>412</v>
      </c>
      <c r="D39" s="193"/>
      <c r="E39" s="193"/>
      <c r="F39" s="193"/>
      <c r="G39" s="193"/>
      <c r="H39" s="193"/>
      <c r="I39" s="193"/>
      <c r="J39" s="193"/>
      <c r="K39" s="193"/>
      <c r="L39" s="193"/>
      <c r="M39" s="193"/>
      <c r="N39" s="193"/>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ht="16.95" customHeight="1">
      <c r="A40" s="1"/>
      <c r="B40" s="179" t="s">
        <v>292</v>
      </c>
      <c r="C40" s="152" t="s">
        <v>413</v>
      </c>
      <c r="D40" s="193"/>
      <c r="E40" s="193"/>
      <c r="F40" s="193"/>
      <c r="G40" s="193"/>
      <c r="H40" s="193"/>
      <c r="I40" s="193"/>
      <c r="J40" s="193"/>
      <c r="K40" s="193"/>
      <c r="L40" s="193"/>
      <c r="M40" s="193"/>
      <c r="N40" s="193"/>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1:42" ht="16.95" customHeight="1">
      <c r="A41" s="1"/>
      <c r="B41" s="179" t="s">
        <v>295</v>
      </c>
      <c r="C41" s="152" t="s">
        <v>414</v>
      </c>
      <c r="D41" s="193"/>
      <c r="E41" s="193"/>
      <c r="F41" s="193"/>
      <c r="G41" s="193"/>
      <c r="H41" s="193"/>
      <c r="I41" s="193"/>
      <c r="J41" s="193"/>
      <c r="K41" s="193"/>
      <c r="L41" s="193"/>
      <c r="M41" s="193"/>
      <c r="N41" s="193"/>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ht="16.95" customHeight="1">
      <c r="A42" s="1"/>
      <c r="B42" s="179" t="s">
        <v>296</v>
      </c>
      <c r="C42" s="152" t="s">
        <v>415</v>
      </c>
      <c r="D42" s="193"/>
      <c r="E42" s="193"/>
      <c r="F42" s="193"/>
      <c r="G42" s="193"/>
      <c r="H42" s="193"/>
      <c r="I42" s="193"/>
      <c r="J42" s="193"/>
      <c r="K42" s="193"/>
      <c r="L42" s="193"/>
      <c r="M42" s="193"/>
      <c r="N42" s="193"/>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ht="16.95" customHeight="1">
      <c r="A43" s="1"/>
      <c r="B43" s="179" t="s">
        <v>299</v>
      </c>
      <c r="C43" s="691" t="s">
        <v>682</v>
      </c>
      <c r="D43" s="689"/>
      <c r="E43" s="689"/>
      <c r="F43" s="689"/>
      <c r="G43" s="689"/>
      <c r="H43" s="689"/>
      <c r="I43" s="689"/>
      <c r="J43" s="689"/>
      <c r="K43" s="689"/>
      <c r="L43" s="689"/>
      <c r="M43" s="193"/>
      <c r="N43" s="193"/>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2" ht="16.95" customHeight="1">
      <c r="A44" s="1"/>
      <c r="B44" s="179" t="s">
        <v>301</v>
      </c>
      <c r="C44" s="152" t="s">
        <v>416</v>
      </c>
      <c r="D44" s="152"/>
      <c r="E44" s="152"/>
      <c r="F44" s="152"/>
      <c r="G44" s="152"/>
      <c r="H44" s="152"/>
      <c r="I44" s="152"/>
      <c r="J44" s="152"/>
      <c r="K44" s="152"/>
      <c r="L44" s="152"/>
      <c r="M44" s="193"/>
      <c r="N44" s="193"/>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1:42" ht="16.95" customHeight="1">
      <c r="A45" s="1"/>
      <c r="B45" s="179" t="s">
        <v>303</v>
      </c>
      <c r="C45" s="332" t="s">
        <v>512</v>
      </c>
      <c r="D45" s="152"/>
      <c r="E45" s="152"/>
      <c r="F45" s="152"/>
      <c r="G45" s="152"/>
      <c r="H45" s="152"/>
      <c r="I45" s="152"/>
      <c r="J45" s="152"/>
      <c r="K45" s="152"/>
      <c r="L45" s="152"/>
      <c r="M45" s="193"/>
      <c r="N45" s="193"/>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1:42" ht="16.95" customHeight="1">
      <c r="A46" s="1"/>
      <c r="B46" s="179" t="s">
        <v>305</v>
      </c>
      <c r="C46" s="152" t="s">
        <v>522</v>
      </c>
      <c r="D46" s="193"/>
      <c r="E46" s="193"/>
      <c r="F46" s="193"/>
      <c r="G46" s="193"/>
      <c r="H46" s="193"/>
      <c r="I46" s="193"/>
      <c r="J46" s="193"/>
      <c r="K46" s="193"/>
      <c r="L46" s="193"/>
      <c r="M46" s="193"/>
      <c r="N46" s="193"/>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ht="16.95" customHeight="1">
      <c r="A47" s="1"/>
      <c r="B47" s="179" t="s">
        <v>307</v>
      </c>
      <c r="C47" s="152" t="s">
        <v>417</v>
      </c>
      <c r="D47" s="193"/>
      <c r="E47" s="193"/>
      <c r="F47" s="193"/>
      <c r="G47" s="193"/>
      <c r="H47" s="193"/>
      <c r="I47" s="193"/>
      <c r="J47" s="193"/>
      <c r="K47" s="193"/>
      <c r="L47" s="193"/>
      <c r="M47" s="193"/>
      <c r="N47" s="193"/>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ht="16.95" customHeight="1">
      <c r="A48" s="1"/>
      <c r="B48" s="179" t="s">
        <v>308</v>
      </c>
      <c r="C48" s="152" t="s">
        <v>418</v>
      </c>
      <c r="D48" s="193"/>
      <c r="E48" s="193"/>
      <c r="F48" s="193"/>
      <c r="G48" s="193"/>
      <c r="H48" s="193"/>
      <c r="I48" s="193"/>
      <c r="J48" s="193"/>
      <c r="K48" s="193"/>
      <c r="L48" s="193"/>
      <c r="M48" s="193"/>
      <c r="N48" s="193"/>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ht="28.95" customHeight="1">
      <c r="A49" s="1"/>
      <c r="B49" s="179" t="s">
        <v>309</v>
      </c>
      <c r="C49" s="689" t="s">
        <v>419</v>
      </c>
      <c r="D49" s="677"/>
      <c r="E49" s="677"/>
      <c r="F49" s="677"/>
      <c r="G49" s="677"/>
      <c r="H49" s="677"/>
      <c r="I49" s="677"/>
      <c r="J49" s="677"/>
      <c r="K49" s="677"/>
      <c r="L49" s="677"/>
      <c r="M49" s="193"/>
      <c r="N49" s="193"/>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ht="16.95" customHeight="1">
      <c r="A50" s="1"/>
      <c r="B50" s="179" t="s">
        <v>310</v>
      </c>
      <c r="C50" s="689" t="s">
        <v>420</v>
      </c>
      <c r="D50" s="677"/>
      <c r="E50" s="677"/>
      <c r="F50" s="677"/>
      <c r="G50" s="677"/>
      <c r="H50" s="677"/>
      <c r="I50" s="677"/>
      <c r="J50" s="677"/>
      <c r="K50" s="677"/>
      <c r="L50" s="677"/>
      <c r="M50" s="22"/>
      <c r="N50" s="193"/>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ht="16.95" customHeight="1">
      <c r="A51" s="1"/>
      <c r="B51" s="180" t="s">
        <v>312</v>
      </c>
      <c r="C51" s="689" t="s">
        <v>421</v>
      </c>
      <c r="D51" s="677"/>
      <c r="E51" s="677"/>
      <c r="F51" s="677"/>
      <c r="G51" s="677"/>
      <c r="H51" s="677"/>
      <c r="I51" s="677"/>
      <c r="J51" s="677"/>
      <c r="K51" s="677"/>
      <c r="L51" s="677"/>
      <c r="M51" s="193"/>
      <c r="N51" s="193"/>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6.95" customHeight="1">
      <c r="A52" s="1"/>
      <c r="B52" s="180" t="s">
        <v>314</v>
      </c>
      <c r="C52" s="689" t="s">
        <v>422</v>
      </c>
      <c r="D52" s="677"/>
      <c r="E52" s="677"/>
      <c r="F52" s="677"/>
      <c r="G52" s="677"/>
      <c r="H52" s="677"/>
      <c r="I52" s="677"/>
      <c r="J52" s="677"/>
      <c r="K52" s="677"/>
      <c r="L52" s="677"/>
      <c r="M52" s="677"/>
      <c r="N52" s="677"/>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6.95" customHeight="1">
      <c r="A53" s="1"/>
      <c r="B53" s="180" t="s">
        <v>315</v>
      </c>
      <c r="C53" s="135" t="s">
        <v>423</v>
      </c>
      <c r="D53" s="194"/>
      <c r="E53" s="194"/>
      <c r="F53" s="194"/>
      <c r="G53" s="194"/>
      <c r="H53" s="194"/>
      <c r="I53" s="194"/>
      <c r="J53" s="194"/>
      <c r="K53" s="194"/>
      <c r="L53" s="194"/>
      <c r="M53" s="194"/>
      <c r="N53" s="194"/>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sheetData>
  <mergeCells count="27">
    <mergeCell ref="B14:L14"/>
    <mergeCell ref="B1:C1"/>
    <mergeCell ref="B13:L13"/>
    <mergeCell ref="B4:C4"/>
    <mergeCell ref="B5:C5"/>
    <mergeCell ref="B6:C6"/>
    <mergeCell ref="B7:C7"/>
    <mergeCell ref="D4:E4"/>
    <mergeCell ref="D5:E5"/>
    <mergeCell ref="D6:E6"/>
    <mergeCell ref="D7:E7"/>
    <mergeCell ref="M2:U5"/>
    <mergeCell ref="B3:E3"/>
    <mergeCell ref="C51:L51"/>
    <mergeCell ref="C52:N52"/>
    <mergeCell ref="B17:D17"/>
    <mergeCell ref="I17:M17"/>
    <mergeCell ref="C34:H34"/>
    <mergeCell ref="C43:L43"/>
    <mergeCell ref="C49:L49"/>
    <mergeCell ref="C50:L50"/>
    <mergeCell ref="N17:V17"/>
    <mergeCell ref="E17:H17"/>
    <mergeCell ref="B10:L10"/>
    <mergeCell ref="B11:L11"/>
    <mergeCell ref="B12:L12"/>
    <mergeCell ref="C38:K38"/>
  </mergeCells>
  <conditionalFormatting sqref="B1">
    <cfRule type="cellIs" dxfId="9" priority="1" operator="equal">
      <formula>"Confidential"</formula>
    </cfRule>
    <cfRule type="cellIs" dxfId="8" priority="2" operator="equal">
      <formula>"Non-confidential"</formula>
    </cfRule>
  </conditionalFormatting>
  <dataValidations count="1">
    <dataValidation type="list" allowBlank="1" showInputMessage="1" showErrorMessage="1" sqref="G54:G1048576 G31:G36" xr:uid="{FAB7AEB1-9B2B-420A-A853-A86EB146F56B}">
      <formula1>$J$3:$J$5</formula1>
    </dataValidation>
  </dataValidations>
  <hyperlinks>
    <hyperlink ref="L1" location="Contents!A1" display="Contents page" xr:uid="{8DB69513-6BD5-4077-AF11-E90C95C04CEA}"/>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344374C-B44F-453C-94F8-9DC2D1B4EC11}">
          <x14:formula1>
            <xm:f>'INTERNAL USE '!$B$2:$B$3</xm:f>
          </x14:formula1>
          <xm:sqref>F20:F30</xm:sqref>
        </x14:dataValidation>
        <x14:dataValidation type="list" allowBlank="1" showInputMessage="1" showErrorMessage="1" xr:uid="{9A12A007-5618-4655-9245-8C682AAFFADB}">
          <x14:formula1>
            <xm:f>'INTERNAL USE '!$E$2:$E$3</xm:f>
          </x14:formula1>
          <xm:sqref>D20:D30</xm:sqref>
        </x14:dataValidation>
        <x14:dataValidation type="list" allowBlank="1" showInputMessage="1" showErrorMessage="1" xr:uid="{B6547377-8117-4035-B1F4-BE31AFF1E401}">
          <x14:formula1>
            <xm:f>'INTERNAL USE '!$A$2:$A$6</xm:f>
          </x14:formula1>
          <xm:sqref>G20:G30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87B21-2CF2-4571-A80A-5DEF8BF6E4B5}">
  <dimension ref="A1:AO29"/>
  <sheetViews>
    <sheetView showGridLines="0" workbookViewId="0">
      <selection activeCell="C30" sqref="C30"/>
    </sheetView>
  </sheetViews>
  <sheetFormatPr defaultRowHeight="14.4"/>
  <cols>
    <col min="2" max="2" width="8.21875" customWidth="1"/>
    <col min="3" max="3" width="15.44140625" style="24" customWidth="1"/>
    <col min="4" max="4" width="20.21875" style="24" customWidth="1"/>
    <col min="5" max="5" width="22.21875" style="24" customWidth="1"/>
    <col min="6" max="6" width="40.77734375" style="24" customWidth="1"/>
    <col min="7" max="7" width="50.77734375" customWidth="1"/>
    <col min="8" max="8" width="22.44140625" customWidth="1"/>
    <col min="9" max="9" width="33" customWidth="1"/>
  </cols>
  <sheetData>
    <row r="1" spans="1:41" ht="15.6">
      <c r="A1" s="5"/>
      <c r="B1" s="618" t="str">
        <f>Guidance!F19</f>
        <v>Non-confidential</v>
      </c>
      <c r="C1" s="618"/>
      <c r="D1" s="17"/>
      <c r="E1" s="17"/>
      <c r="F1" s="17"/>
      <c r="G1" s="17"/>
      <c r="H1" s="357" t="s">
        <v>575</v>
      </c>
      <c r="I1" s="13"/>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row>
    <row r="2" spans="1:41">
      <c r="A2" s="5"/>
      <c r="B2" s="5"/>
      <c r="C2" s="17"/>
      <c r="D2" s="17"/>
      <c r="E2" s="17"/>
      <c r="F2" s="17"/>
      <c r="G2" s="17"/>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14"/>
    </row>
    <row r="3" spans="1:41" ht="16.95" customHeight="1">
      <c r="A3" s="5"/>
      <c r="B3" s="697" t="s">
        <v>433</v>
      </c>
      <c r="C3" s="698"/>
      <c r="D3" s="698"/>
      <c r="E3" s="698"/>
      <c r="F3" s="17"/>
      <c r="G3" s="17"/>
      <c r="H3" s="146"/>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14"/>
    </row>
    <row r="4" spans="1:41" ht="16.95" customHeight="1">
      <c r="A4" s="5"/>
      <c r="B4" s="590" t="s">
        <v>166</v>
      </c>
      <c r="C4" s="590"/>
      <c r="D4" s="597" t="str">
        <f>Guidance!$E11</f>
        <v>ER0081</v>
      </c>
      <c r="E4" s="598"/>
      <c r="F4" s="17"/>
      <c r="G4" s="17"/>
      <c r="H4" s="5"/>
      <c r="I4" s="1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14"/>
    </row>
    <row r="5" spans="1:41" ht="16.95" customHeight="1">
      <c r="A5" s="5"/>
      <c r="B5" s="590" t="s">
        <v>167</v>
      </c>
      <c r="C5" s="590"/>
      <c r="D5" s="597" t="str">
        <f>Guidance!$E13</f>
        <v>example plc</v>
      </c>
      <c r="E5" s="598"/>
      <c r="F5" s="17"/>
      <c r="G5" s="17"/>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14"/>
      <c r="AO5" s="14"/>
    </row>
    <row r="6" spans="1:41" ht="16.95" customHeight="1">
      <c r="A6" s="5"/>
      <c r="B6" s="590" t="s">
        <v>168</v>
      </c>
      <c r="C6" s="590"/>
      <c r="D6" s="597" t="str">
        <f>'INTERNAL USE '!$B14</f>
        <v>01/10/2024 - 30/09/2025</v>
      </c>
      <c r="E6" s="598"/>
      <c r="F6" s="17"/>
      <c r="G6" s="17"/>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14"/>
      <c r="AO6" s="14"/>
    </row>
    <row r="7" spans="1:41" ht="16.95" customHeight="1">
      <c r="A7" s="5"/>
      <c r="B7" s="590" t="s">
        <v>169</v>
      </c>
      <c r="C7" s="590"/>
      <c r="D7" s="597" t="str">
        <f>'INTERNAL USE '!$B10</f>
        <v>01/10/2021 - 30/09/2025</v>
      </c>
      <c r="E7" s="598"/>
      <c r="F7"/>
      <c r="G7" s="17"/>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14"/>
      <c r="AO7" s="14"/>
    </row>
    <row r="8" spans="1:41" ht="16.95" customHeight="1">
      <c r="A8" s="5"/>
      <c r="B8" s="145"/>
      <c r="C8" s="121"/>
      <c r="D8" s="121"/>
      <c r="E8" s="17"/>
      <c r="F8"/>
      <c r="G8" s="17"/>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14"/>
      <c r="AO8" s="14"/>
    </row>
    <row r="9" spans="1:41" ht="16.95" customHeight="1">
      <c r="B9" s="645" t="s">
        <v>212</v>
      </c>
      <c r="C9" s="583"/>
    </row>
    <row r="10" spans="1:41" ht="16.95" customHeight="1">
      <c r="B10" s="141" t="s">
        <v>434</v>
      </c>
      <c r="C10" s="140"/>
      <c r="D10" s="140"/>
      <c r="E10" s="140"/>
      <c r="F10" s="140"/>
      <c r="G10" s="142"/>
      <c r="H10" s="132"/>
      <c r="I10" s="132"/>
      <c r="J10" s="132"/>
    </row>
    <row r="11" spans="1:41" ht="16.95" customHeight="1">
      <c r="B11" s="155" t="s">
        <v>478</v>
      </c>
      <c r="C11" s="132"/>
      <c r="D11" s="132"/>
      <c r="E11" s="132"/>
      <c r="F11" s="132"/>
      <c r="G11" s="143"/>
      <c r="H11" s="132"/>
      <c r="I11" s="132"/>
      <c r="J11" s="132"/>
    </row>
    <row r="12" spans="1:41" ht="16.95" customHeight="1">
      <c r="B12" s="139" t="s">
        <v>435</v>
      </c>
      <c r="C12" s="132"/>
      <c r="D12" s="132"/>
      <c r="E12" s="132"/>
      <c r="F12" s="132"/>
      <c r="G12" s="143"/>
      <c r="H12" s="132"/>
      <c r="I12" s="132"/>
      <c r="J12" s="132"/>
    </row>
    <row r="13" spans="1:41" ht="16.95" customHeight="1">
      <c r="B13" s="139" t="s">
        <v>436</v>
      </c>
      <c r="C13" s="132"/>
      <c r="D13" s="132"/>
      <c r="E13" s="132"/>
      <c r="F13" s="132"/>
      <c r="G13" s="143"/>
      <c r="H13" s="132"/>
      <c r="I13" s="132"/>
      <c r="J13" s="132"/>
    </row>
    <row r="14" spans="1:41" ht="16.95" customHeight="1">
      <c r="B14" s="138" t="s">
        <v>683</v>
      </c>
      <c r="C14" s="137"/>
      <c r="D14" s="137"/>
      <c r="E14" s="137"/>
      <c r="F14" s="137"/>
      <c r="G14" s="144"/>
      <c r="H14" s="132"/>
      <c r="I14" s="132"/>
      <c r="J14" s="132"/>
    </row>
    <row r="16" spans="1:41" ht="16.95" customHeight="1">
      <c r="B16" s="706" t="s">
        <v>210</v>
      </c>
      <c r="C16" s="707"/>
      <c r="D16" s="707"/>
      <c r="E16" s="336"/>
      <c r="F16" s="54" t="s">
        <v>211</v>
      </c>
    </row>
    <row r="18" spans="2:10" ht="52.95" customHeight="1">
      <c r="B18" s="229" t="s">
        <v>216</v>
      </c>
      <c r="C18" s="704" t="s">
        <v>265</v>
      </c>
      <c r="D18" s="705"/>
      <c r="E18" s="230" t="s">
        <v>266</v>
      </c>
      <c r="F18" s="229" t="s">
        <v>267</v>
      </c>
      <c r="G18" s="229" t="s">
        <v>639</v>
      </c>
    </row>
    <row r="19" spans="2:10" ht="28.95" customHeight="1">
      <c r="B19" s="306" t="s">
        <v>185</v>
      </c>
      <c r="C19" s="702" t="s">
        <v>437</v>
      </c>
      <c r="D19" s="703"/>
      <c r="E19" s="174"/>
      <c r="F19" s="18"/>
      <c r="G19" s="18"/>
    </row>
    <row r="20" spans="2:10" ht="28.95" customHeight="1">
      <c r="B20" s="253" t="s">
        <v>186</v>
      </c>
      <c r="C20" s="701" t="s">
        <v>438</v>
      </c>
      <c r="D20" s="684"/>
      <c r="E20" s="175"/>
      <c r="F20" s="19"/>
      <c r="G20" s="19"/>
    </row>
    <row r="21" spans="2:10" ht="28.95" customHeight="1">
      <c r="B21" s="253" t="s">
        <v>187</v>
      </c>
      <c r="C21" s="701" t="s">
        <v>439</v>
      </c>
      <c r="D21" s="684"/>
      <c r="E21" s="175"/>
      <c r="F21" s="19"/>
      <c r="G21" s="19"/>
    </row>
    <row r="22" spans="2:10" ht="28.95" customHeight="1">
      <c r="B22" s="253" t="s">
        <v>188</v>
      </c>
      <c r="C22" s="701" t="s">
        <v>440</v>
      </c>
      <c r="D22" s="684"/>
      <c r="E22" s="212">
        <f>E19-E20+E21</f>
        <v>0</v>
      </c>
      <c r="F22" s="19"/>
      <c r="G22" s="19"/>
    </row>
    <row r="23" spans="2:10" ht="28.95" customHeight="1">
      <c r="B23" s="253" t="s">
        <v>189</v>
      </c>
      <c r="C23" s="701" t="s">
        <v>272</v>
      </c>
      <c r="D23" s="684"/>
      <c r="E23" s="212">
        <f>E22-Injury!H24</f>
        <v>0</v>
      </c>
      <c r="F23" s="202" t="s">
        <v>273</v>
      </c>
      <c r="G23" s="19"/>
    </row>
    <row r="24" spans="2:10">
      <c r="B24" s="20"/>
      <c r="C24" s="21"/>
      <c r="D24" s="21"/>
      <c r="E24" s="21"/>
      <c r="F24" s="21"/>
      <c r="G24" s="20"/>
      <c r="H24" s="20"/>
    </row>
    <row r="25" spans="2:10">
      <c r="B25" s="62" t="s">
        <v>216</v>
      </c>
      <c r="C25" s="23"/>
      <c r="D25" s="23"/>
      <c r="E25" s="23"/>
      <c r="F25" s="23"/>
      <c r="H25" s="20"/>
    </row>
    <row r="26" spans="2:10">
      <c r="B26" s="133" t="s">
        <v>185</v>
      </c>
      <c r="C26" s="132" t="s">
        <v>441</v>
      </c>
      <c r="D26" s="132"/>
      <c r="E26" s="132"/>
      <c r="F26" s="132"/>
      <c r="G26" s="132"/>
      <c r="H26" s="132"/>
      <c r="I26" s="132"/>
      <c r="J26" s="132"/>
    </row>
    <row r="27" spans="2:10" s="59" customFormat="1" ht="28.95" customHeight="1">
      <c r="B27" s="156" t="s">
        <v>275</v>
      </c>
      <c r="C27" s="699" t="s">
        <v>671</v>
      </c>
      <c r="D27" s="700"/>
      <c r="E27" s="700"/>
      <c r="F27" s="700"/>
      <c r="G27" s="700"/>
      <c r="H27" s="149"/>
      <c r="I27" s="149"/>
      <c r="J27" s="157"/>
    </row>
    <row r="28" spans="2:10" ht="13.95" customHeight="1">
      <c r="B28" s="133" t="s">
        <v>188</v>
      </c>
      <c r="C28" s="664" t="s">
        <v>515</v>
      </c>
      <c r="D28" s="664"/>
      <c r="E28" s="664"/>
      <c r="F28" s="664"/>
      <c r="G28" s="664"/>
      <c r="H28" s="664"/>
      <c r="I28" s="664"/>
      <c r="J28" s="132"/>
    </row>
    <row r="29" spans="2:10" ht="13.95" customHeight="1">
      <c r="B29" s="133" t="s">
        <v>189</v>
      </c>
      <c r="C29" s="664" t="s">
        <v>692</v>
      </c>
      <c r="D29" s="664"/>
      <c r="E29" s="664"/>
      <c r="F29" s="664"/>
      <c r="G29" s="664"/>
      <c r="H29" s="664"/>
      <c r="I29" s="664"/>
      <c r="J29" s="132"/>
    </row>
  </sheetData>
  <mergeCells count="21">
    <mergeCell ref="B9:C9"/>
    <mergeCell ref="C19:D19"/>
    <mergeCell ref="C20:D20"/>
    <mergeCell ref="C18:D18"/>
    <mergeCell ref="B16:D16"/>
    <mergeCell ref="C28:I28"/>
    <mergeCell ref="C29:I29"/>
    <mergeCell ref="C27:G27"/>
    <mergeCell ref="C21:D21"/>
    <mergeCell ref="C22:D22"/>
    <mergeCell ref="C23:D23"/>
    <mergeCell ref="B1:C1"/>
    <mergeCell ref="B4:C4"/>
    <mergeCell ref="B5:C5"/>
    <mergeCell ref="B6:C6"/>
    <mergeCell ref="B7:C7"/>
    <mergeCell ref="D4:E4"/>
    <mergeCell ref="D5:E5"/>
    <mergeCell ref="D6:E6"/>
    <mergeCell ref="D7:E7"/>
    <mergeCell ref="B3:E3"/>
  </mergeCells>
  <conditionalFormatting sqref="B1">
    <cfRule type="cellIs" dxfId="7" priority="1" operator="equal">
      <formula>"Confidential"</formula>
    </cfRule>
    <cfRule type="cellIs" dxfId="6" priority="2"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E20" xr:uid="{5BA2D06B-1E79-487A-8601-535012988EDE}"/>
  </dataValidations>
  <hyperlinks>
    <hyperlink ref="H1" location="Contents!A1" display="Contents page" xr:uid="{A82A7BD5-E0FF-49F7-93BD-E11EAC019E0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7EC06-2382-4185-B422-B16E075D4FC9}">
  <sheetPr>
    <tabColor rgb="FF92D050"/>
  </sheetPr>
  <dimension ref="A2:D7"/>
  <sheetViews>
    <sheetView showGridLines="0" workbookViewId="0">
      <selection activeCell="A5" sqref="A5:C5"/>
    </sheetView>
  </sheetViews>
  <sheetFormatPr defaultRowHeight="14.4"/>
  <cols>
    <col min="1" max="1" width="21.77734375" style="59" customWidth="1"/>
    <col min="2" max="2" width="48" style="59" customWidth="1"/>
    <col min="3" max="3" width="47.77734375" style="22" customWidth="1"/>
    <col min="4" max="4" width="69.77734375" style="59" customWidth="1"/>
  </cols>
  <sheetData>
    <row r="2" spans="1:4" ht="40.200000000000003" customHeight="1">
      <c r="A2" s="581" t="s">
        <v>684</v>
      </c>
      <c r="B2" s="581"/>
    </row>
    <row r="5" spans="1:4" s="360" customFormat="1" ht="17.399999999999999">
      <c r="A5" s="399" t="s">
        <v>614</v>
      </c>
      <c r="B5" s="402" t="s">
        <v>577</v>
      </c>
      <c r="C5" s="400" t="s">
        <v>578</v>
      </c>
    </row>
    <row r="6" spans="1:4" ht="15">
      <c r="A6" s="379" t="s">
        <v>3</v>
      </c>
      <c r="B6" s="366" t="s">
        <v>591</v>
      </c>
      <c r="C6" s="366" t="s">
        <v>596</v>
      </c>
      <c r="D6"/>
    </row>
    <row r="7" spans="1:4" ht="15">
      <c r="C7" s="367"/>
      <c r="D7" s="367"/>
    </row>
  </sheetData>
  <mergeCells count="1">
    <mergeCell ref="A2:B2"/>
  </mergeCells>
  <hyperlinks>
    <hyperlink ref="A6" location="Injury!A1" display="Injury" xr:uid="{16B9DC8E-751C-4BAB-9AD3-450D886EE86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3257-6C6A-4451-9CDD-BB84B8A93591}">
  <dimension ref="B1:K105"/>
  <sheetViews>
    <sheetView showGridLines="0" workbookViewId="0">
      <selection activeCell="D8" sqref="D8"/>
    </sheetView>
  </sheetViews>
  <sheetFormatPr defaultRowHeight="14.4"/>
  <cols>
    <col min="2" max="2" width="39.44140625" customWidth="1"/>
    <col min="3" max="3" width="48.5546875" customWidth="1"/>
    <col min="4" max="4" width="9.21875" customWidth="1"/>
    <col min="5" max="5" width="20.5546875" customWidth="1"/>
    <col min="6" max="6" width="17.21875" customWidth="1"/>
    <col min="7" max="8" width="20.5546875" customWidth="1"/>
    <col min="9" max="9" width="44.77734375" customWidth="1"/>
    <col min="10" max="10" width="70" customWidth="1"/>
    <col min="11" max="11" width="51.21875" customWidth="1"/>
  </cols>
  <sheetData>
    <row r="1" spans="2:10" ht="15.6">
      <c r="B1" s="311" t="str">
        <f>Guidance!F19</f>
        <v>Non-confidential</v>
      </c>
      <c r="H1" s="357" t="s">
        <v>575</v>
      </c>
    </row>
    <row r="3" spans="2:10" ht="16.95" customHeight="1">
      <c r="B3" s="652" t="s">
        <v>3</v>
      </c>
      <c r="C3" s="655"/>
      <c r="D3" s="17"/>
    </row>
    <row r="4" spans="2:10" ht="16.95" customHeight="1">
      <c r="B4" s="353" t="s">
        <v>166</v>
      </c>
      <c r="C4" s="147" t="str">
        <f>Guidance!$E11</f>
        <v>ER0081</v>
      </c>
      <c r="D4" s="354"/>
    </row>
    <row r="5" spans="2:10" ht="16.95" customHeight="1">
      <c r="B5" s="353" t="s">
        <v>167</v>
      </c>
      <c r="C5" s="147" t="str">
        <f>Guidance!$E13</f>
        <v>example plc</v>
      </c>
      <c r="D5" s="354"/>
    </row>
    <row r="6" spans="2:10" ht="16.95" customHeight="1">
      <c r="B6" s="348" t="s">
        <v>168</v>
      </c>
      <c r="C6" s="147" t="str">
        <f>'INTERNAL USE '!$B14</f>
        <v>01/10/2024 - 30/09/2025</v>
      </c>
      <c r="D6" s="354"/>
      <c r="E6" s="17"/>
    </row>
    <row r="7" spans="2:10" ht="16.95" customHeight="1">
      <c r="B7" s="348" t="s">
        <v>169</v>
      </c>
      <c r="C7" s="147" t="str">
        <f>'INTERNAL USE '!$B10</f>
        <v>01/10/2021 - 30/09/2025</v>
      </c>
      <c r="D7" s="354"/>
      <c r="E7" s="17"/>
    </row>
    <row r="8" spans="2:10" ht="16.95" customHeight="1">
      <c r="B8" s="90"/>
      <c r="C8" s="121"/>
      <c r="D8" s="121"/>
      <c r="E8" s="17"/>
      <c r="F8" s="17"/>
    </row>
    <row r="9" spans="2:10" ht="16.95" customHeight="1">
      <c r="B9" s="113" t="s">
        <v>212</v>
      </c>
    </row>
    <row r="10" spans="2:10" ht="16.95" customHeight="1">
      <c r="B10" s="713" t="s">
        <v>276</v>
      </c>
      <c r="C10" s="674"/>
      <c r="D10" s="674"/>
      <c r="E10" s="674"/>
      <c r="F10" s="674"/>
      <c r="G10" s="674"/>
      <c r="H10" s="674"/>
      <c r="I10" s="675"/>
      <c r="J10" s="26"/>
    </row>
    <row r="11" spans="2:10" ht="16.95" customHeight="1">
      <c r="B11" s="679" t="s">
        <v>277</v>
      </c>
      <c r="C11" s="677"/>
      <c r="D11" s="677"/>
      <c r="E11" s="677"/>
      <c r="F11" s="677"/>
      <c r="G11" s="677"/>
      <c r="H11" s="677"/>
      <c r="I11" s="678"/>
      <c r="J11" s="150"/>
    </row>
    <row r="12" spans="2:10" ht="16.95" customHeight="1">
      <c r="B12" s="679" t="s">
        <v>625</v>
      </c>
      <c r="C12" s="677"/>
      <c r="D12" s="677"/>
      <c r="E12" s="677"/>
      <c r="F12" s="677"/>
      <c r="G12" s="677"/>
      <c r="H12" s="677"/>
      <c r="I12" s="678"/>
      <c r="J12" s="150"/>
    </row>
    <row r="13" spans="2:10" ht="16.95" customHeight="1">
      <c r="B13" s="679" t="s">
        <v>278</v>
      </c>
      <c r="C13" s="677"/>
      <c r="D13" s="677"/>
      <c r="E13" s="677"/>
      <c r="F13" s="677"/>
      <c r="G13" s="677"/>
      <c r="H13" s="677"/>
      <c r="I13" s="678"/>
      <c r="J13" s="150"/>
    </row>
    <row r="14" spans="2:10" ht="16.95" customHeight="1">
      <c r="B14" s="679" t="s">
        <v>279</v>
      </c>
      <c r="C14" s="677"/>
      <c r="D14" s="677"/>
      <c r="E14" s="677"/>
      <c r="F14" s="677"/>
      <c r="G14" s="677"/>
      <c r="H14" s="677"/>
      <c r="I14" s="678"/>
      <c r="J14" s="150"/>
    </row>
    <row r="15" spans="2:10" ht="16.95" customHeight="1">
      <c r="B15" s="679" t="s">
        <v>280</v>
      </c>
      <c r="C15" s="677"/>
      <c r="D15" s="677"/>
      <c r="E15" s="677"/>
      <c r="F15" s="677"/>
      <c r="G15" s="677"/>
      <c r="H15" s="677"/>
      <c r="I15" s="678"/>
      <c r="J15" s="150"/>
    </row>
    <row r="16" spans="2:10" ht="16.95" customHeight="1">
      <c r="B16" s="679" t="s">
        <v>626</v>
      </c>
      <c r="C16" s="677"/>
      <c r="D16" s="677"/>
      <c r="E16" s="677"/>
      <c r="F16" s="677"/>
      <c r="G16" s="677"/>
      <c r="H16" s="677"/>
      <c r="I16" s="678"/>
      <c r="J16" s="150"/>
    </row>
    <row r="17" spans="2:11" ht="16.95" customHeight="1">
      <c r="B17" s="679" t="s">
        <v>627</v>
      </c>
      <c r="C17" s="677"/>
      <c r="D17" s="677"/>
      <c r="E17" s="677"/>
      <c r="F17" s="677"/>
      <c r="G17" s="677"/>
      <c r="H17" s="677"/>
      <c r="I17" s="678"/>
      <c r="J17" s="150"/>
    </row>
    <row r="18" spans="2:11" ht="16.95" customHeight="1">
      <c r="B18" s="720" t="s">
        <v>281</v>
      </c>
      <c r="C18" s="682"/>
      <c r="D18" s="682"/>
      <c r="E18" s="682"/>
      <c r="F18" s="682"/>
      <c r="G18" s="682"/>
      <c r="H18" s="682"/>
      <c r="I18" s="683"/>
      <c r="J18" s="150"/>
    </row>
    <row r="19" spans="2:11" ht="16.95" customHeight="1">
      <c r="B19" s="150"/>
      <c r="C19" s="22"/>
      <c r="D19" s="22"/>
      <c r="E19" s="22"/>
      <c r="F19" s="22"/>
      <c r="G19" s="22"/>
      <c r="H19" s="22"/>
      <c r="I19" s="22"/>
      <c r="J19" s="150"/>
    </row>
    <row r="20" spans="2:11" ht="16.95" customHeight="1">
      <c r="B20" s="337" t="s">
        <v>210</v>
      </c>
      <c r="C20" s="259"/>
      <c r="D20" s="54" t="s">
        <v>211</v>
      </c>
      <c r="G20" s="22"/>
      <c r="H20" s="22"/>
      <c r="I20" s="22"/>
      <c r="J20" s="150"/>
    </row>
    <row r="22" spans="2:11" ht="16.95" customHeight="1">
      <c r="E22" s="718" t="s">
        <v>480</v>
      </c>
      <c r="F22" s="718"/>
      <c r="G22" s="718"/>
      <c r="H22" s="718"/>
      <c r="J22" s="150"/>
    </row>
    <row r="23" spans="2:11" s="134" customFormat="1" ht="58.2" customHeight="1">
      <c r="B23" s="229" t="s">
        <v>93</v>
      </c>
      <c r="C23" s="229" t="s">
        <v>282</v>
      </c>
      <c r="D23" s="229" t="s">
        <v>216</v>
      </c>
      <c r="E23" s="230" t="str">
        <f>'INTERNAL USE '!B11</f>
        <v>01/10/2021 - 30/09/2022</v>
      </c>
      <c r="F23" s="230" t="str">
        <f>'INTERNAL USE '!B12</f>
        <v>01/10/2022 - 30/09/2023</v>
      </c>
      <c r="G23" s="230" t="str">
        <f>'INTERNAL USE '!B13</f>
        <v>01/10/2023 - 30/09/2024</v>
      </c>
      <c r="H23" s="230" t="str">
        <f>'INTERNAL USE '!B14</f>
        <v>01/10/2024 - 30/09/2025</v>
      </c>
      <c r="I23" s="288" t="s">
        <v>495</v>
      </c>
      <c r="J23" s="289" t="s">
        <v>283</v>
      </c>
      <c r="K23" s="289" t="s">
        <v>284</v>
      </c>
    </row>
    <row r="24" spans="2:11" s="134" customFormat="1" ht="16.95" customHeight="1">
      <c r="B24" s="711" t="s">
        <v>285</v>
      </c>
      <c r="C24" s="214" t="s">
        <v>286</v>
      </c>
      <c r="D24" s="128" t="s">
        <v>185</v>
      </c>
      <c r="E24" s="290"/>
      <c r="F24" s="290"/>
      <c r="G24" s="290"/>
      <c r="H24" s="290"/>
      <c r="I24" s="161"/>
      <c r="J24" s="159"/>
      <c r="K24" s="163"/>
    </row>
    <row r="25" spans="2:11" s="134" customFormat="1" ht="16.95" customHeight="1">
      <c r="B25" s="711"/>
      <c r="C25" s="214" t="s">
        <v>287</v>
      </c>
      <c r="D25" s="128" t="s">
        <v>186</v>
      </c>
      <c r="E25" s="158"/>
      <c r="F25" s="158"/>
      <c r="G25" s="158"/>
      <c r="H25" s="158"/>
      <c r="I25" s="161"/>
      <c r="J25" s="159"/>
      <c r="K25" s="163"/>
    </row>
    <row r="26" spans="2:11" s="134" customFormat="1" ht="16.95" customHeight="1">
      <c r="B26" s="711"/>
      <c r="C26" s="214" t="s">
        <v>288</v>
      </c>
      <c r="D26" s="128" t="s">
        <v>187</v>
      </c>
      <c r="E26" s="158"/>
      <c r="F26" s="158"/>
      <c r="G26" s="158"/>
      <c r="H26" s="158"/>
      <c r="I26" s="161"/>
      <c r="J26" s="159"/>
      <c r="K26" s="163"/>
    </row>
    <row r="27" spans="2:11" s="134" customFormat="1" ht="16.95" customHeight="1">
      <c r="B27" s="711"/>
      <c r="C27" s="291" t="s">
        <v>272</v>
      </c>
      <c r="D27" s="128" t="s">
        <v>188</v>
      </c>
      <c r="E27" s="292">
        <f>SUM(E25:E26)-E24</f>
        <v>0</v>
      </c>
      <c r="F27" s="292">
        <f>SUM(F25:F26)-F24</f>
        <v>0</v>
      </c>
      <c r="G27" s="292">
        <f>SUM(G25:G26)-G24</f>
        <v>0</v>
      </c>
      <c r="H27" s="292">
        <f>SUM(H25:H26)-H24</f>
        <v>0</v>
      </c>
      <c r="I27" s="161"/>
      <c r="J27" s="159"/>
      <c r="K27" s="163"/>
    </row>
    <row r="28" spans="2:11" s="134" customFormat="1" ht="27.6">
      <c r="B28" s="719" t="s">
        <v>289</v>
      </c>
      <c r="C28" s="215" t="s">
        <v>290</v>
      </c>
      <c r="D28" s="293" t="s">
        <v>189</v>
      </c>
      <c r="E28" s="160"/>
      <c r="F28" s="160"/>
      <c r="G28" s="160"/>
      <c r="H28" s="160"/>
      <c r="I28" s="161"/>
      <c r="J28" s="159"/>
      <c r="K28" s="163"/>
    </row>
    <row r="29" spans="2:11" s="134" customFormat="1" ht="30" customHeight="1">
      <c r="B29" s="719"/>
      <c r="C29" s="215" t="s">
        <v>523</v>
      </c>
      <c r="D29" s="293" t="s">
        <v>190</v>
      </c>
      <c r="E29" s="160"/>
      <c r="F29" s="160"/>
      <c r="G29" s="160"/>
      <c r="H29" s="160"/>
      <c r="I29" s="161"/>
      <c r="J29" s="159"/>
      <c r="K29" s="163"/>
    </row>
    <row r="30" spans="2:11" s="134" customFormat="1" ht="31.95" customHeight="1">
      <c r="B30" s="719"/>
      <c r="C30" s="215" t="s">
        <v>291</v>
      </c>
      <c r="D30" s="293" t="s">
        <v>191</v>
      </c>
      <c r="E30" s="160"/>
      <c r="F30" s="160"/>
      <c r="G30" s="160"/>
      <c r="H30" s="160"/>
      <c r="I30" s="161"/>
      <c r="J30" s="159"/>
      <c r="K30" s="163"/>
    </row>
    <row r="31" spans="2:11" s="134" customFormat="1" ht="27.6">
      <c r="B31" s="719"/>
      <c r="C31" s="215" t="s">
        <v>524</v>
      </c>
      <c r="D31" s="293" t="s">
        <v>292</v>
      </c>
      <c r="E31" s="160"/>
      <c r="F31" s="160"/>
      <c r="G31" s="160"/>
      <c r="H31" s="160"/>
      <c r="I31" s="161"/>
      <c r="J31" s="159"/>
      <c r="K31" s="163"/>
    </row>
    <row r="32" spans="2:11" s="134" customFormat="1" ht="16.95" customHeight="1">
      <c r="B32" s="711" t="s">
        <v>293</v>
      </c>
      <c r="C32" s="215" t="s">
        <v>294</v>
      </c>
      <c r="D32" s="293" t="s">
        <v>295</v>
      </c>
      <c r="E32" s="160"/>
      <c r="F32" s="160"/>
      <c r="G32" s="160"/>
      <c r="H32" s="160"/>
      <c r="I32" s="161"/>
      <c r="J32" s="159"/>
      <c r="K32" s="163"/>
    </row>
    <row r="33" spans="2:11" s="134" customFormat="1" ht="16.95" customHeight="1">
      <c r="B33" s="711"/>
      <c r="C33" s="215" t="s">
        <v>525</v>
      </c>
      <c r="D33" s="293" t="s">
        <v>296</v>
      </c>
      <c r="E33" s="160"/>
      <c r="F33" s="160"/>
      <c r="G33" s="160"/>
      <c r="H33" s="160"/>
      <c r="I33" s="161"/>
      <c r="J33" s="159"/>
      <c r="K33" s="163"/>
    </row>
    <row r="34" spans="2:11" s="134" customFormat="1" ht="16.95" customHeight="1">
      <c r="B34" s="711" t="s">
        <v>297</v>
      </c>
      <c r="C34" s="214" t="s">
        <v>298</v>
      </c>
      <c r="D34" s="294" t="s">
        <v>299</v>
      </c>
      <c r="E34" s="160"/>
      <c r="F34" s="160"/>
      <c r="G34" s="160"/>
      <c r="H34" s="160"/>
      <c r="I34" s="161"/>
      <c r="J34" s="159"/>
      <c r="K34" s="163"/>
    </row>
    <row r="35" spans="2:11" s="134" customFormat="1" ht="16.95" customHeight="1">
      <c r="B35" s="711"/>
      <c r="C35" s="214" t="s">
        <v>300</v>
      </c>
      <c r="D35" s="128" t="s">
        <v>301</v>
      </c>
      <c r="E35" s="160"/>
      <c r="F35" s="160"/>
      <c r="G35" s="160"/>
      <c r="H35" s="160"/>
      <c r="I35" s="161"/>
      <c r="J35" s="159"/>
      <c r="K35" s="163"/>
    </row>
    <row r="36" spans="2:11" s="134" customFormat="1" ht="16.95" customHeight="1">
      <c r="B36" s="711"/>
      <c r="C36" s="214" t="s">
        <v>302</v>
      </c>
      <c r="D36" s="128" t="s">
        <v>303</v>
      </c>
      <c r="E36" s="160"/>
      <c r="F36" s="160"/>
      <c r="G36" s="160"/>
      <c r="H36" s="160"/>
      <c r="I36" s="161"/>
      <c r="J36" s="159"/>
      <c r="K36" s="163"/>
    </row>
    <row r="37" spans="2:11" s="134" customFormat="1" ht="16.95" customHeight="1">
      <c r="B37" s="711"/>
      <c r="C37" s="214" t="s">
        <v>304</v>
      </c>
      <c r="D37" s="128" t="s">
        <v>305</v>
      </c>
      <c r="E37" s="160"/>
      <c r="F37" s="160"/>
      <c r="G37" s="160"/>
      <c r="H37" s="160"/>
      <c r="I37" s="161"/>
      <c r="J37" s="159"/>
      <c r="K37" s="163"/>
    </row>
    <row r="38" spans="2:11" s="134" customFormat="1" ht="27.6">
      <c r="B38" s="711" t="s">
        <v>306</v>
      </c>
      <c r="C38" s="215" t="s">
        <v>484</v>
      </c>
      <c r="D38" s="293" t="s">
        <v>307</v>
      </c>
      <c r="E38" s="162"/>
      <c r="F38" s="162"/>
      <c r="G38" s="162"/>
      <c r="H38" s="162"/>
      <c r="I38" s="161"/>
      <c r="J38" s="163"/>
      <c r="K38" s="163"/>
    </row>
    <row r="39" spans="2:11" s="134" customFormat="1" ht="27.6">
      <c r="B39" s="711"/>
      <c r="C39" s="215" t="s">
        <v>485</v>
      </c>
      <c r="D39" s="293" t="s">
        <v>308</v>
      </c>
      <c r="E39" s="162"/>
      <c r="F39" s="162"/>
      <c r="G39" s="162"/>
      <c r="H39" s="162"/>
      <c r="I39" s="161"/>
      <c r="J39" s="163"/>
      <c r="K39" s="163"/>
    </row>
    <row r="40" spans="2:11" s="134" customFormat="1" ht="41.4">
      <c r="B40" s="711"/>
      <c r="C40" s="215" t="s">
        <v>486</v>
      </c>
      <c r="D40" s="293" t="s">
        <v>309</v>
      </c>
      <c r="E40" s="162"/>
      <c r="F40" s="162"/>
      <c r="G40" s="162"/>
      <c r="H40" s="162"/>
      <c r="I40" s="161"/>
      <c r="J40" s="163"/>
      <c r="K40" s="163"/>
    </row>
    <row r="41" spans="2:11" s="134" customFormat="1" ht="31.95" customHeight="1">
      <c r="B41" s="711"/>
      <c r="C41" s="215" t="s">
        <v>526</v>
      </c>
      <c r="D41" s="293" t="s">
        <v>310</v>
      </c>
      <c r="E41" s="162"/>
      <c r="F41" s="162"/>
      <c r="G41" s="162"/>
      <c r="H41" s="162"/>
      <c r="I41" s="161"/>
      <c r="J41" s="163"/>
      <c r="K41" s="163"/>
    </row>
    <row r="42" spans="2:11" s="134" customFormat="1" ht="39.6" customHeight="1">
      <c r="B42" s="295"/>
      <c r="C42" s="296" t="s">
        <v>311</v>
      </c>
      <c r="D42" s="297" t="s">
        <v>312</v>
      </c>
      <c r="E42" s="298">
        <f>E34-E36+E40+E37</f>
        <v>0</v>
      </c>
      <c r="F42" s="298">
        <f>F34-F36+F40+F37</f>
        <v>0</v>
      </c>
      <c r="G42" s="298">
        <f>G34-G36+G40+G37</f>
        <v>0</v>
      </c>
      <c r="H42" s="298">
        <f>H34-H36+H40+H37</f>
        <v>0</v>
      </c>
      <c r="I42" s="299"/>
      <c r="J42" s="300"/>
      <c r="K42" s="301"/>
    </row>
    <row r="43" spans="2:11" s="152" customFormat="1" ht="21.6" customHeight="1">
      <c r="C43" s="205"/>
      <c r="D43" s="204"/>
      <c r="E43" s="203"/>
      <c r="F43" s="203"/>
      <c r="G43" s="203"/>
      <c r="H43" s="203"/>
      <c r="I43" s="204"/>
      <c r="J43" s="204"/>
      <c r="K43" s="204"/>
    </row>
    <row r="44" spans="2:11" s="134" customFormat="1" ht="33.75" customHeight="1">
      <c r="B44" s="711" t="s">
        <v>313</v>
      </c>
      <c r="C44" s="215" t="s">
        <v>487</v>
      </c>
      <c r="D44" s="293" t="s">
        <v>314</v>
      </c>
      <c r="E44" s="160"/>
      <c r="F44" s="160"/>
      <c r="G44" s="160"/>
      <c r="H44" s="160"/>
      <c r="I44" s="161"/>
      <c r="J44" s="159"/>
      <c r="K44" s="163"/>
    </row>
    <row r="45" spans="2:11" s="134" customFormat="1" ht="27.6">
      <c r="B45" s="711"/>
      <c r="C45" s="215" t="s">
        <v>488</v>
      </c>
      <c r="D45" s="293" t="s">
        <v>315</v>
      </c>
      <c r="E45" s="160"/>
      <c r="F45" s="160"/>
      <c r="G45" s="160"/>
      <c r="H45" s="160"/>
      <c r="I45" s="161"/>
      <c r="J45" s="159"/>
      <c r="K45" s="163"/>
    </row>
    <row r="46" spans="2:11" s="134" customFormat="1" ht="27.6">
      <c r="B46" s="711"/>
      <c r="C46" s="215" t="s">
        <v>489</v>
      </c>
      <c r="D46" s="293" t="s">
        <v>316</v>
      </c>
      <c r="E46" s="160"/>
      <c r="F46" s="160"/>
      <c r="G46" s="160"/>
      <c r="H46" s="160"/>
      <c r="I46" s="161"/>
      <c r="J46" s="159"/>
      <c r="K46" s="163"/>
    </row>
    <row r="47" spans="2:11" s="134" customFormat="1" ht="33" customHeight="1">
      <c r="B47" s="711" t="s">
        <v>317</v>
      </c>
      <c r="C47" s="381" t="s">
        <v>685</v>
      </c>
      <c r="D47" s="293" t="s">
        <v>318</v>
      </c>
      <c r="E47" s="162"/>
      <c r="F47" s="162"/>
      <c r="G47" s="162"/>
      <c r="H47" s="162"/>
      <c r="I47" s="163"/>
      <c r="J47" s="163"/>
      <c r="K47" s="163"/>
    </row>
    <row r="48" spans="2:11" s="134" customFormat="1" ht="27.6">
      <c r="B48" s="711"/>
      <c r="C48" s="381" t="s">
        <v>634</v>
      </c>
      <c r="D48" s="293" t="s">
        <v>319</v>
      </c>
      <c r="E48" s="162"/>
      <c r="F48" s="162"/>
      <c r="G48" s="162"/>
      <c r="H48" s="162"/>
      <c r="I48" s="163"/>
      <c r="J48" s="163"/>
      <c r="K48" s="163"/>
    </row>
    <row r="49" spans="2:11" s="134" customFormat="1" ht="13.8">
      <c r="B49" s="711" t="s">
        <v>320</v>
      </c>
      <c r="C49" s="381" t="s">
        <v>321</v>
      </c>
      <c r="D49" s="293" t="s">
        <v>322</v>
      </c>
      <c r="E49" s="162"/>
      <c r="F49" s="162"/>
      <c r="G49" s="162"/>
      <c r="H49" s="162"/>
      <c r="I49" s="161"/>
      <c r="J49" s="163"/>
      <c r="K49" s="163"/>
    </row>
    <row r="50" spans="2:11" s="134" customFormat="1" ht="13.8">
      <c r="B50" s="711"/>
      <c r="C50" s="381" t="s">
        <v>527</v>
      </c>
      <c r="D50" s="293" t="s">
        <v>323</v>
      </c>
      <c r="E50" s="162"/>
      <c r="F50" s="162"/>
      <c r="G50" s="162"/>
      <c r="H50" s="162"/>
      <c r="I50" s="161"/>
      <c r="J50" s="163"/>
      <c r="K50" s="163"/>
    </row>
    <row r="51" spans="2:11" s="134" customFormat="1" ht="13.8">
      <c r="B51" s="711" t="s">
        <v>324</v>
      </c>
      <c r="C51" s="381" t="s">
        <v>635</v>
      </c>
      <c r="D51" s="293" t="s">
        <v>325</v>
      </c>
      <c r="E51" s="162"/>
      <c r="F51" s="162"/>
      <c r="G51" s="162"/>
      <c r="H51" s="162"/>
      <c r="I51" s="161"/>
      <c r="J51" s="163"/>
      <c r="K51" s="163"/>
    </row>
    <row r="52" spans="2:11" s="134" customFormat="1" ht="13.8">
      <c r="B52" s="711"/>
      <c r="C52" s="215" t="s">
        <v>326</v>
      </c>
      <c r="D52" s="293" t="s">
        <v>327</v>
      </c>
      <c r="E52" s="302">
        <f>IF(E51=0,0,E49/E51)</f>
        <v>0</v>
      </c>
      <c r="F52" s="302">
        <f t="shared" ref="F52:H52" si="0">IF(F51=0,0,F49/F51)</f>
        <v>0</v>
      </c>
      <c r="G52" s="302">
        <f t="shared" si="0"/>
        <v>0</v>
      </c>
      <c r="H52" s="302">
        <f t="shared" si="0"/>
        <v>0</v>
      </c>
      <c r="I52" s="161"/>
      <c r="J52" s="163"/>
      <c r="K52" s="163"/>
    </row>
    <row r="53" spans="2:11" s="134" customFormat="1" ht="27.6">
      <c r="B53" s="711" t="s">
        <v>328</v>
      </c>
      <c r="C53" s="215" t="s">
        <v>329</v>
      </c>
      <c r="D53" s="293" t="s">
        <v>330</v>
      </c>
      <c r="E53" s="162"/>
      <c r="F53" s="162"/>
      <c r="G53" s="162"/>
      <c r="H53" s="162"/>
      <c r="I53" s="161"/>
      <c r="J53" s="163"/>
      <c r="K53" s="163"/>
    </row>
    <row r="54" spans="2:11" s="134" customFormat="1" ht="13.8">
      <c r="B54" s="711"/>
      <c r="C54" s="215" t="s">
        <v>331</v>
      </c>
      <c r="D54" s="293" t="s">
        <v>332</v>
      </c>
      <c r="E54" s="162"/>
      <c r="F54" s="162"/>
      <c r="G54" s="162"/>
      <c r="H54" s="162"/>
      <c r="I54" s="161"/>
      <c r="J54" s="163"/>
      <c r="K54" s="163"/>
    </row>
    <row r="55" spans="2:11" s="134" customFormat="1" ht="27.6">
      <c r="B55" s="711"/>
      <c r="C55" s="215" t="s">
        <v>528</v>
      </c>
      <c r="D55" s="293" t="s">
        <v>333</v>
      </c>
      <c r="E55" s="303">
        <f>IF(E54=0,0,E49/E54)</f>
        <v>0</v>
      </c>
      <c r="F55" s="304">
        <f>IF(F54=0,0,F49/F54)</f>
        <v>0</v>
      </c>
      <c r="G55" s="304">
        <f>IF(G54=0,0,G49/G54)</f>
        <v>0</v>
      </c>
      <c r="H55" s="304">
        <f>IF(H54=0,0,H49/H54)</f>
        <v>0</v>
      </c>
      <c r="I55" s="161"/>
      <c r="J55" s="163"/>
      <c r="K55" s="163"/>
    </row>
    <row r="56" spans="2:11" s="134" customFormat="1" ht="32.700000000000003" customHeight="1">
      <c r="B56" s="711"/>
      <c r="C56" s="305" t="s">
        <v>334</v>
      </c>
      <c r="D56" s="293" t="s">
        <v>335</v>
      </c>
      <c r="E56" s="162"/>
      <c r="F56" s="162"/>
      <c r="G56" s="162"/>
      <c r="H56" s="162"/>
      <c r="I56" s="161"/>
      <c r="J56" s="163"/>
      <c r="K56" s="163"/>
    </row>
    <row r="57" spans="2:11" s="134" customFormat="1" ht="13.8">
      <c r="B57" s="711" t="s">
        <v>336</v>
      </c>
      <c r="C57" s="215" t="s">
        <v>337</v>
      </c>
      <c r="D57" s="293" t="s">
        <v>338</v>
      </c>
      <c r="E57" s="162"/>
      <c r="F57" s="162"/>
      <c r="G57" s="162"/>
      <c r="H57" s="162"/>
      <c r="I57" s="161"/>
      <c r="J57" s="163"/>
      <c r="K57" s="163"/>
    </row>
    <row r="58" spans="2:11" s="134" customFormat="1" ht="13.8">
      <c r="B58" s="711"/>
      <c r="C58" s="215" t="s">
        <v>339</v>
      </c>
      <c r="D58" s="293" t="s">
        <v>340</v>
      </c>
      <c r="E58" s="162"/>
      <c r="F58" s="162"/>
      <c r="G58" s="162"/>
      <c r="H58" s="162"/>
      <c r="I58" s="161"/>
      <c r="J58" s="163"/>
      <c r="K58" s="163"/>
    </row>
    <row r="59" spans="2:11" s="134" customFormat="1" ht="13.8">
      <c r="B59" s="711" t="s">
        <v>341</v>
      </c>
      <c r="C59" s="215" t="s">
        <v>342</v>
      </c>
      <c r="D59" s="293" t="s">
        <v>343</v>
      </c>
      <c r="E59" s="162"/>
      <c r="F59" s="162"/>
      <c r="G59" s="162"/>
      <c r="H59" s="162"/>
      <c r="I59" s="161"/>
      <c r="J59" s="163"/>
      <c r="K59" s="163"/>
    </row>
    <row r="60" spans="2:11" s="134" customFormat="1" ht="13.8">
      <c r="B60" s="711"/>
      <c r="C60" s="215" t="s">
        <v>344</v>
      </c>
      <c r="D60" s="293" t="s">
        <v>345</v>
      </c>
      <c r="E60" s="164">
        <f>IFERROR(E44/E59,0)</f>
        <v>0</v>
      </c>
      <c r="F60" s="164">
        <f>IFERROR(F44/F59,0)</f>
        <v>0</v>
      </c>
      <c r="G60" s="164">
        <f>IFERROR(G44/G59,0)</f>
        <v>0</v>
      </c>
      <c r="H60" s="164">
        <f>IFERROR(H44/H59,0)</f>
        <v>0</v>
      </c>
      <c r="I60" s="161"/>
      <c r="J60" s="163"/>
      <c r="K60" s="163"/>
    </row>
    <row r="61" spans="2:11" s="134" customFormat="1" ht="27.6">
      <c r="B61" s="711"/>
      <c r="C61" s="215" t="s">
        <v>346</v>
      </c>
      <c r="D61" s="293" t="s">
        <v>347</v>
      </c>
      <c r="E61" s="162"/>
      <c r="F61" s="162"/>
      <c r="G61" s="162"/>
      <c r="H61" s="162"/>
      <c r="I61" s="161"/>
      <c r="J61" s="27"/>
      <c r="K61" s="163"/>
    </row>
    <row r="62" spans="2:11" s="134" customFormat="1" ht="13.8">
      <c r="B62" s="711"/>
      <c r="C62" s="215" t="s">
        <v>348</v>
      </c>
      <c r="D62" s="293" t="s">
        <v>349</v>
      </c>
      <c r="E62" s="164">
        <f>IFERROR(E46/E61,0)</f>
        <v>0</v>
      </c>
      <c r="F62" s="164">
        <f>IFERROR(F46/F61,0)</f>
        <v>0</v>
      </c>
      <c r="G62" s="164">
        <f>IFERROR(G46/G61,0)</f>
        <v>0</v>
      </c>
      <c r="H62" s="164">
        <f>IFERROR(H46/H61,0)</f>
        <v>0</v>
      </c>
      <c r="I62" s="161"/>
      <c r="J62" s="27"/>
      <c r="K62" s="163"/>
    </row>
    <row r="63" spans="2:11">
      <c r="B63" s="63"/>
    </row>
    <row r="64" spans="2:11" ht="16.95" customHeight="1">
      <c r="B64" s="62" t="s">
        <v>216</v>
      </c>
      <c r="C64" s="26"/>
      <c r="D64" s="26"/>
      <c r="E64" s="26"/>
    </row>
    <row r="65" spans="2:10" ht="16.95" customHeight="1">
      <c r="B65" s="74" t="s">
        <v>185</v>
      </c>
      <c r="C65" s="709" t="s">
        <v>350</v>
      </c>
      <c r="D65" s="709"/>
      <c r="E65" s="677"/>
      <c r="F65" s="677"/>
      <c r="G65" s="677"/>
      <c r="H65" s="677"/>
      <c r="I65" s="677"/>
      <c r="J65" s="677"/>
    </row>
    <row r="66" spans="2:10" ht="16.95" customHeight="1">
      <c r="B66" s="74" t="s">
        <v>186</v>
      </c>
      <c r="C66" s="709" t="s">
        <v>351</v>
      </c>
      <c r="D66" s="709"/>
      <c r="E66" s="677"/>
      <c r="F66" s="677"/>
      <c r="G66" s="677"/>
      <c r="H66" s="677"/>
      <c r="I66" s="677"/>
      <c r="J66" s="59"/>
    </row>
    <row r="67" spans="2:10" ht="16.95" customHeight="1">
      <c r="B67" s="74" t="s">
        <v>187</v>
      </c>
      <c r="C67" s="709" t="s">
        <v>352</v>
      </c>
      <c r="D67" s="709"/>
      <c r="E67" s="677"/>
      <c r="F67" s="677"/>
      <c r="G67" s="677"/>
      <c r="H67" s="677"/>
      <c r="I67" s="677"/>
      <c r="J67" s="677"/>
    </row>
    <row r="68" spans="2:10" ht="16.95" customHeight="1">
      <c r="B68" s="74" t="s">
        <v>188</v>
      </c>
      <c r="C68" s="709" t="s">
        <v>353</v>
      </c>
      <c r="D68" s="709"/>
      <c r="E68" s="700"/>
      <c r="F68" s="700"/>
      <c r="G68" s="700"/>
      <c r="H68" s="700"/>
      <c r="I68" s="700"/>
      <c r="J68" s="59"/>
    </row>
    <row r="69" spans="2:10" ht="16.95" customHeight="1">
      <c r="B69" s="74" t="s">
        <v>189</v>
      </c>
      <c r="C69" s="709" t="s">
        <v>354</v>
      </c>
      <c r="D69" s="709"/>
      <c r="E69" s="709"/>
      <c r="F69" s="709"/>
      <c r="G69" s="709"/>
      <c r="H69" s="709"/>
      <c r="I69" s="709"/>
      <c r="J69" s="59"/>
    </row>
    <row r="70" spans="2:10" ht="16.95" customHeight="1">
      <c r="B70" s="74" t="s">
        <v>190</v>
      </c>
      <c r="C70" s="709" t="s">
        <v>529</v>
      </c>
      <c r="D70" s="709"/>
      <c r="E70" s="709"/>
      <c r="F70" s="709"/>
      <c r="G70" s="709"/>
      <c r="H70" s="709"/>
      <c r="I70" s="709"/>
      <c r="J70" s="59"/>
    </row>
    <row r="71" spans="2:10" ht="16.95" customHeight="1">
      <c r="B71" s="74" t="s">
        <v>191</v>
      </c>
      <c r="C71" s="709" t="s">
        <v>355</v>
      </c>
      <c r="D71" s="709"/>
      <c r="E71" s="709"/>
      <c r="F71" s="709"/>
      <c r="G71" s="172"/>
      <c r="H71" s="172"/>
      <c r="I71" s="172"/>
      <c r="J71" s="59"/>
    </row>
    <row r="72" spans="2:10" ht="16.95" customHeight="1">
      <c r="B72" s="74" t="s">
        <v>356</v>
      </c>
      <c r="C72" s="709" t="s">
        <v>530</v>
      </c>
      <c r="D72" s="709"/>
      <c r="E72" s="709"/>
      <c r="F72" s="709"/>
      <c r="G72" s="709"/>
      <c r="H72" s="709"/>
      <c r="I72" s="709"/>
      <c r="J72" s="59"/>
    </row>
    <row r="73" spans="2:10" ht="16.95" customHeight="1">
      <c r="B73" s="74" t="s">
        <v>295</v>
      </c>
      <c r="C73" s="709" t="s">
        <v>357</v>
      </c>
      <c r="D73" s="709"/>
      <c r="E73" s="700"/>
      <c r="F73" s="700"/>
      <c r="G73" s="700"/>
      <c r="H73" s="700"/>
      <c r="I73" s="700"/>
      <c r="J73" s="59"/>
    </row>
    <row r="74" spans="2:10" ht="16.95" customHeight="1">
      <c r="B74" s="72" t="s">
        <v>296</v>
      </c>
      <c r="C74" s="710" t="s">
        <v>628</v>
      </c>
      <c r="D74" s="709"/>
      <c r="E74" s="700"/>
      <c r="F74" s="700"/>
      <c r="G74" s="700"/>
      <c r="H74" s="700"/>
      <c r="I74" s="700"/>
      <c r="J74" s="59"/>
    </row>
    <row r="75" spans="2:10" ht="16.95" customHeight="1">
      <c r="B75" s="75" t="s">
        <v>299</v>
      </c>
      <c r="C75" s="709" t="s">
        <v>358</v>
      </c>
      <c r="D75" s="709"/>
      <c r="E75" s="709"/>
      <c r="F75" s="709"/>
      <c r="G75" s="709"/>
      <c r="H75" s="709"/>
      <c r="I75" s="70"/>
      <c r="J75" s="59"/>
    </row>
    <row r="76" spans="2:10" ht="16.95" customHeight="1">
      <c r="B76" s="75" t="s">
        <v>301</v>
      </c>
      <c r="C76" s="709" t="s">
        <v>359</v>
      </c>
      <c r="D76" s="709"/>
      <c r="E76" s="709"/>
      <c r="F76" s="709"/>
      <c r="G76" s="709"/>
      <c r="H76" s="709"/>
      <c r="I76" s="709"/>
      <c r="J76" s="59"/>
    </row>
    <row r="77" spans="2:10" ht="16.95" customHeight="1">
      <c r="B77" s="75" t="s">
        <v>303</v>
      </c>
      <c r="C77" s="710" t="s">
        <v>629</v>
      </c>
      <c r="D77" s="709"/>
      <c r="E77" s="709"/>
      <c r="F77" s="709"/>
      <c r="G77" s="709"/>
      <c r="H77" s="709"/>
      <c r="I77" s="709"/>
      <c r="J77" s="59"/>
    </row>
    <row r="78" spans="2:10" ht="16.95" customHeight="1">
      <c r="B78" s="75" t="s">
        <v>305</v>
      </c>
      <c r="C78" s="709" t="s">
        <v>360</v>
      </c>
      <c r="D78" s="709"/>
      <c r="E78" s="709"/>
      <c r="F78" s="709"/>
      <c r="G78" s="709"/>
      <c r="H78" s="709"/>
      <c r="I78" s="709"/>
      <c r="J78" s="59"/>
    </row>
    <row r="79" spans="2:10" ht="16.95" customHeight="1">
      <c r="B79" s="75" t="s">
        <v>307</v>
      </c>
      <c r="C79" s="709" t="s">
        <v>361</v>
      </c>
      <c r="D79" s="709"/>
      <c r="E79" s="709"/>
      <c r="F79" s="709"/>
      <c r="G79" s="709"/>
      <c r="H79" s="709"/>
      <c r="I79" s="709"/>
      <c r="J79" s="59"/>
    </row>
    <row r="80" spans="2:10" ht="16.95" customHeight="1">
      <c r="B80" s="75" t="s">
        <v>308</v>
      </c>
      <c r="C80" s="710" t="s">
        <v>630</v>
      </c>
      <c r="D80" s="709"/>
      <c r="E80" s="709"/>
      <c r="F80" s="709"/>
      <c r="G80" s="709"/>
      <c r="H80" s="709"/>
      <c r="I80" s="709"/>
      <c r="J80" s="59"/>
    </row>
    <row r="81" spans="2:10" ht="16.95" customHeight="1">
      <c r="B81" s="75" t="s">
        <v>309</v>
      </c>
      <c r="C81" s="709" t="s">
        <v>362</v>
      </c>
      <c r="D81" s="709"/>
      <c r="E81" s="709"/>
      <c r="F81" s="709"/>
      <c r="G81" s="709"/>
      <c r="H81" s="709"/>
      <c r="I81" s="709"/>
      <c r="J81" s="59"/>
    </row>
    <row r="82" spans="2:10" ht="16.95" customHeight="1">
      <c r="B82" s="75" t="s">
        <v>310</v>
      </c>
      <c r="C82" s="709" t="s">
        <v>531</v>
      </c>
      <c r="D82" s="709"/>
      <c r="E82" s="709"/>
      <c r="F82" s="709"/>
      <c r="G82" s="709"/>
      <c r="H82" s="709"/>
      <c r="I82" s="709"/>
      <c r="J82" s="59"/>
    </row>
    <row r="83" spans="2:10" ht="16.95" customHeight="1">
      <c r="B83" s="75" t="s">
        <v>312</v>
      </c>
      <c r="C83" s="709" t="s">
        <v>363</v>
      </c>
      <c r="D83" s="709"/>
      <c r="E83" s="709"/>
      <c r="F83" s="709"/>
      <c r="G83" s="709"/>
      <c r="H83" s="709"/>
      <c r="I83" s="709"/>
      <c r="J83" s="59"/>
    </row>
    <row r="84" spans="2:10" ht="16.95" customHeight="1">
      <c r="B84" s="75" t="s">
        <v>314</v>
      </c>
      <c r="C84" s="709" t="s">
        <v>364</v>
      </c>
      <c r="D84" s="709"/>
      <c r="E84" s="712"/>
      <c r="F84" s="712"/>
      <c r="G84" s="712"/>
      <c r="H84" s="712"/>
      <c r="I84" s="712"/>
      <c r="J84" s="712"/>
    </row>
    <row r="85" spans="2:10" ht="16.95" customHeight="1">
      <c r="B85" s="75" t="s">
        <v>315</v>
      </c>
      <c r="C85" s="699" t="s">
        <v>365</v>
      </c>
      <c r="D85" s="699"/>
      <c r="E85" s="699"/>
      <c r="F85" s="699"/>
      <c r="G85" s="699"/>
      <c r="H85" s="699"/>
      <c r="I85" s="699"/>
      <c r="J85" s="699"/>
    </row>
    <row r="86" spans="2:10" ht="16.95" customHeight="1">
      <c r="B86" s="75" t="s">
        <v>316</v>
      </c>
      <c r="C86" s="699" t="s">
        <v>366</v>
      </c>
      <c r="D86" s="699"/>
      <c r="E86" s="699"/>
      <c r="F86" s="699"/>
      <c r="G86" s="699"/>
      <c r="H86" s="699"/>
      <c r="I86" s="699"/>
      <c r="J86" s="699"/>
    </row>
    <row r="87" spans="2:10" ht="16.95" customHeight="1">
      <c r="B87" s="75" t="s">
        <v>318</v>
      </c>
      <c r="C87" s="709" t="s">
        <v>367</v>
      </c>
      <c r="D87" s="709"/>
      <c r="E87" s="677"/>
      <c r="F87" s="677"/>
      <c r="G87" s="677"/>
      <c r="H87" s="677"/>
      <c r="I87" s="677"/>
      <c r="J87" s="59"/>
    </row>
    <row r="88" spans="2:10" ht="16.95" customHeight="1">
      <c r="B88" s="76" t="s">
        <v>319</v>
      </c>
      <c r="C88" s="709" t="s">
        <v>368</v>
      </c>
      <c r="D88" s="709"/>
      <c r="E88" s="677"/>
      <c r="F88" s="677"/>
      <c r="G88" s="677"/>
      <c r="H88" s="677"/>
      <c r="I88" s="677"/>
      <c r="J88" s="59"/>
    </row>
    <row r="89" spans="2:10" ht="16.95" customHeight="1">
      <c r="B89" s="75" t="s">
        <v>322</v>
      </c>
      <c r="C89" s="709" t="s">
        <v>369</v>
      </c>
      <c r="D89" s="709"/>
      <c r="E89" s="677"/>
      <c r="F89" s="677"/>
      <c r="G89" s="677"/>
      <c r="H89" s="677"/>
      <c r="I89" s="677"/>
      <c r="J89" s="59"/>
    </row>
    <row r="90" spans="2:10" ht="16.95" customHeight="1">
      <c r="B90" s="75" t="s">
        <v>323</v>
      </c>
      <c r="C90" s="709" t="s">
        <v>532</v>
      </c>
      <c r="D90" s="709"/>
      <c r="E90" s="677"/>
      <c r="F90" s="677"/>
      <c r="G90" s="677"/>
      <c r="H90" s="677"/>
      <c r="I90" s="677"/>
      <c r="J90" s="59"/>
    </row>
    <row r="91" spans="2:10" ht="16.95" customHeight="1">
      <c r="B91" s="75" t="s">
        <v>325</v>
      </c>
      <c r="C91" s="710" t="s">
        <v>631</v>
      </c>
      <c r="D91" s="709"/>
      <c r="E91" s="709"/>
      <c r="F91" s="709"/>
      <c r="G91" s="709"/>
      <c r="H91" s="709"/>
      <c r="I91" s="709"/>
      <c r="J91" s="59"/>
    </row>
    <row r="92" spans="2:10" ht="16.95" customHeight="1">
      <c r="B92" s="75" t="s">
        <v>327</v>
      </c>
      <c r="C92" s="709" t="s">
        <v>370</v>
      </c>
      <c r="D92" s="709"/>
      <c r="E92" s="709"/>
      <c r="F92" s="709"/>
      <c r="G92" s="709"/>
      <c r="H92" s="709"/>
      <c r="I92" s="709"/>
      <c r="J92" s="59"/>
    </row>
    <row r="93" spans="2:10" ht="48" customHeight="1">
      <c r="B93" s="75" t="s">
        <v>330</v>
      </c>
      <c r="C93" s="717" t="s">
        <v>371</v>
      </c>
      <c r="D93" s="712"/>
      <c r="E93" s="712"/>
      <c r="F93" s="712"/>
      <c r="G93" s="712"/>
      <c r="H93" s="712"/>
      <c r="I93" s="712"/>
      <c r="J93" s="59"/>
    </row>
    <row r="94" spans="2:10" ht="49.2" customHeight="1">
      <c r="C94" s="715" t="e" vm="1">
        <v>#VALUE!</v>
      </c>
      <c r="D94" s="716"/>
      <c r="E94" s="716"/>
      <c r="F94" s="716"/>
      <c r="G94" s="716"/>
      <c r="H94" s="22"/>
      <c r="I94" s="22"/>
      <c r="J94" s="59"/>
    </row>
    <row r="95" spans="2:10" ht="28.95" customHeight="1">
      <c r="B95" s="180" t="s">
        <v>332</v>
      </c>
      <c r="C95" s="699" t="s">
        <v>372</v>
      </c>
      <c r="D95" s="714"/>
      <c r="E95" s="714"/>
      <c r="F95" s="714"/>
      <c r="G95" s="714"/>
      <c r="H95" s="714"/>
      <c r="I95" s="714"/>
      <c r="J95" s="59"/>
    </row>
    <row r="96" spans="2:10" ht="16.95" customHeight="1">
      <c r="B96" s="180" t="s">
        <v>333</v>
      </c>
      <c r="C96" s="709" t="s">
        <v>533</v>
      </c>
      <c r="D96" s="709"/>
      <c r="E96" s="709"/>
      <c r="F96" s="709"/>
      <c r="G96" s="709"/>
      <c r="H96" s="709"/>
      <c r="I96" s="709"/>
      <c r="J96" s="59"/>
    </row>
    <row r="97" spans="2:10" ht="57.45" customHeight="1">
      <c r="B97" s="180" t="s">
        <v>335</v>
      </c>
      <c r="C97" s="709" t="s">
        <v>373</v>
      </c>
      <c r="D97" s="709"/>
      <c r="E97" s="709"/>
      <c r="F97" s="709"/>
      <c r="G97" s="709"/>
      <c r="H97" s="709"/>
      <c r="I97" s="709"/>
      <c r="J97" s="59"/>
    </row>
    <row r="98" spans="2:10" ht="16.95" customHeight="1">
      <c r="B98" s="180" t="s">
        <v>338</v>
      </c>
      <c r="C98" s="709" t="s">
        <v>374</v>
      </c>
      <c r="D98" s="677"/>
      <c r="E98" s="677"/>
      <c r="F98" s="677"/>
      <c r="G98" s="677"/>
      <c r="H98" s="677"/>
      <c r="I98" s="59"/>
      <c r="J98" s="59"/>
    </row>
    <row r="99" spans="2:10" ht="16.95" customHeight="1">
      <c r="B99" s="180" t="s">
        <v>340</v>
      </c>
      <c r="C99" s="710" t="s">
        <v>632</v>
      </c>
      <c r="D99" s="677"/>
      <c r="E99" s="677"/>
      <c r="F99" s="677"/>
      <c r="G99" s="677"/>
      <c r="H99" s="677"/>
      <c r="I99" s="677"/>
      <c r="J99" s="59"/>
    </row>
    <row r="100" spans="2:10" ht="16.95" customHeight="1">
      <c r="B100" s="180" t="s">
        <v>343</v>
      </c>
      <c r="C100" s="708" t="s">
        <v>375</v>
      </c>
      <c r="D100" s="708"/>
      <c r="E100" s="708"/>
      <c r="F100" s="708"/>
      <c r="G100" s="708"/>
      <c r="H100" s="708"/>
      <c r="I100" s="708"/>
      <c r="J100" s="59"/>
    </row>
    <row r="101" spans="2:10" ht="16.95" customHeight="1">
      <c r="B101" s="180" t="s">
        <v>345</v>
      </c>
      <c r="C101" s="709" t="s">
        <v>376</v>
      </c>
      <c r="D101" s="709"/>
      <c r="E101" s="709"/>
      <c r="F101" s="709"/>
      <c r="G101" s="709"/>
      <c r="H101" s="709"/>
      <c r="I101" s="709"/>
      <c r="J101" s="59"/>
    </row>
    <row r="102" spans="2:10" ht="16.95" customHeight="1">
      <c r="B102" s="72" t="s">
        <v>347</v>
      </c>
      <c r="C102" s="709" t="s">
        <v>377</v>
      </c>
      <c r="D102" s="709"/>
      <c r="E102" s="709"/>
      <c r="F102" s="709"/>
      <c r="G102" s="709"/>
      <c r="H102" s="709"/>
      <c r="I102" s="709"/>
      <c r="J102" s="59"/>
    </row>
    <row r="103" spans="2:10" ht="16.95" customHeight="1">
      <c r="B103" s="72" t="s">
        <v>349</v>
      </c>
      <c r="C103" s="710" t="s">
        <v>376</v>
      </c>
      <c r="D103" s="709"/>
      <c r="E103" s="709"/>
      <c r="F103" s="709"/>
      <c r="G103" s="709"/>
      <c r="H103" s="709"/>
      <c r="I103" s="709"/>
      <c r="J103" s="59"/>
    </row>
    <row r="104" spans="2:10" ht="27" customHeight="1">
      <c r="B104" s="72"/>
      <c r="C104" s="172"/>
      <c r="D104" s="172"/>
      <c r="E104" s="70"/>
      <c r="F104" s="70"/>
      <c r="G104" s="70"/>
      <c r="H104" s="70"/>
      <c r="I104" s="70"/>
      <c r="J104" s="59"/>
    </row>
    <row r="105" spans="2:10" ht="27" customHeight="1">
      <c r="B105" s="72"/>
      <c r="C105" s="172"/>
      <c r="D105" s="172"/>
      <c r="E105" s="70"/>
      <c r="F105" s="70"/>
      <c r="G105" s="70"/>
      <c r="H105" s="70"/>
      <c r="I105" s="70"/>
      <c r="J105" s="59"/>
    </row>
  </sheetData>
  <mergeCells count="62">
    <mergeCell ref="B38:B41"/>
    <mergeCell ref="B47:B48"/>
    <mergeCell ref="B49:B50"/>
    <mergeCell ref="B51:B52"/>
    <mergeCell ref="C80:I80"/>
    <mergeCell ref="C78:I78"/>
    <mergeCell ref="C79:I79"/>
    <mergeCell ref="C67:J67"/>
    <mergeCell ref="C68:I68"/>
    <mergeCell ref="C73:I73"/>
    <mergeCell ref="C69:I69"/>
    <mergeCell ref="C70:I70"/>
    <mergeCell ref="C71:F71"/>
    <mergeCell ref="C72:I72"/>
    <mergeCell ref="C75:H75"/>
    <mergeCell ref="C76:I76"/>
    <mergeCell ref="B13:I13"/>
    <mergeCell ref="B14:I14"/>
    <mergeCell ref="B15:I15"/>
    <mergeCell ref="B16:I16"/>
    <mergeCell ref="B17:I17"/>
    <mergeCell ref="C77:I77"/>
    <mergeCell ref="B11:I11"/>
    <mergeCell ref="B12:I12"/>
    <mergeCell ref="C101:I101"/>
    <mergeCell ref="C102:I102"/>
    <mergeCell ref="C83:I83"/>
    <mergeCell ref="C65:J65"/>
    <mergeCell ref="C66:I66"/>
    <mergeCell ref="B24:B27"/>
    <mergeCell ref="B53:B56"/>
    <mergeCell ref="B57:B58"/>
    <mergeCell ref="E22:H22"/>
    <mergeCell ref="B28:B31"/>
    <mergeCell ref="B32:B33"/>
    <mergeCell ref="B34:B37"/>
    <mergeCell ref="B18:I18"/>
    <mergeCell ref="C103:I103"/>
    <mergeCell ref="C92:I92"/>
    <mergeCell ref="C95:I95"/>
    <mergeCell ref="C96:I96"/>
    <mergeCell ref="C97:I97"/>
    <mergeCell ref="C98:H98"/>
    <mergeCell ref="C99:I99"/>
    <mergeCell ref="C94:G94"/>
    <mergeCell ref="C93:I93"/>
    <mergeCell ref="B3:C3"/>
    <mergeCell ref="C100:I100"/>
    <mergeCell ref="C87:I87"/>
    <mergeCell ref="C88:I88"/>
    <mergeCell ref="C90:I90"/>
    <mergeCell ref="C89:I89"/>
    <mergeCell ref="C91:I91"/>
    <mergeCell ref="C74:I74"/>
    <mergeCell ref="B44:B46"/>
    <mergeCell ref="C84:J84"/>
    <mergeCell ref="C85:J85"/>
    <mergeCell ref="C86:J86"/>
    <mergeCell ref="B59:B62"/>
    <mergeCell ref="C81:I81"/>
    <mergeCell ref="C82:I82"/>
    <mergeCell ref="B10:I10"/>
  </mergeCells>
  <conditionalFormatting sqref="B1">
    <cfRule type="cellIs" dxfId="5" priority="1" operator="equal">
      <formula>"Confidential"</formula>
    </cfRule>
    <cfRule type="cellIs" dxfId="4" priority="2" operator="equal">
      <formula>"Non-confidential"</formula>
    </cfRule>
  </conditionalFormatting>
  <hyperlinks>
    <hyperlink ref="H1" location="Contents!A1" display="Contents page" xr:uid="{5C6D4B4F-72EB-4C46-8A56-1A5254B522F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9D38-A722-4E4D-A6BC-C68311F20E99}">
  <sheetPr>
    <tabColor rgb="FF92D050"/>
  </sheetPr>
  <dimension ref="A2:D8"/>
  <sheetViews>
    <sheetView showGridLines="0" workbookViewId="0">
      <selection activeCell="C14" sqref="C14"/>
    </sheetView>
  </sheetViews>
  <sheetFormatPr defaultRowHeight="14.4"/>
  <cols>
    <col min="1" max="1" width="32.5546875" style="59" customWidth="1"/>
    <col min="2" max="2" width="48" style="59" customWidth="1"/>
    <col min="3" max="3" width="47.77734375" style="22" customWidth="1"/>
    <col min="4" max="4" width="69.77734375" style="59" customWidth="1"/>
  </cols>
  <sheetData>
    <row r="2" spans="1:4" ht="40.200000000000003" customHeight="1">
      <c r="A2" s="401" t="s">
        <v>593</v>
      </c>
      <c r="B2" s="401"/>
      <c r="C2" s="401"/>
      <c r="D2" s="401"/>
    </row>
    <row r="5" spans="1:4" s="360" customFormat="1" ht="17.399999999999999">
      <c r="A5" s="399" t="s">
        <v>614</v>
      </c>
      <c r="B5" s="402" t="s">
        <v>577</v>
      </c>
      <c r="C5" s="400" t="s">
        <v>578</v>
      </c>
    </row>
    <row r="6" spans="1:4" ht="15">
      <c r="A6" s="373" t="s">
        <v>496</v>
      </c>
      <c r="B6" s="546" t="s">
        <v>593</v>
      </c>
      <c r="C6" s="547" t="s">
        <v>680</v>
      </c>
      <c r="D6"/>
    </row>
    <row r="7" spans="1:4" ht="15">
      <c r="A7" s="374" t="s">
        <v>594</v>
      </c>
      <c r="B7" s="546"/>
      <c r="C7" s="548"/>
      <c r="D7"/>
    </row>
    <row r="8" spans="1:4" ht="15">
      <c r="C8" s="367"/>
      <c r="D8" s="367"/>
    </row>
  </sheetData>
  <mergeCells count="2">
    <mergeCell ref="C6:C7"/>
    <mergeCell ref="B6:B7"/>
  </mergeCells>
  <hyperlinks>
    <hyperlink ref="A6" location="'UK domestic companies'!A1" display="UK domestic companies" xr:uid="{B3D14EA2-18FD-4D6F-8720-3E31627B27A1}"/>
    <hyperlink ref="A7" location="'Employment by site'!A1" display="Employment by site" xr:uid="{3BE06AEE-E837-4FE4-A49F-26BECC5EF7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6624-0D4F-43BA-88BA-864BBB3DF9B7}">
  <sheetPr>
    <tabColor rgb="FFFF0000"/>
  </sheetPr>
  <dimension ref="A1:M14"/>
  <sheetViews>
    <sheetView topLeftCell="B1" workbookViewId="0">
      <selection activeCell="E14" sqref="E14"/>
    </sheetView>
  </sheetViews>
  <sheetFormatPr defaultRowHeight="14.4"/>
  <cols>
    <col min="1" max="1" width="22.44140625" customWidth="1"/>
    <col min="2" max="2" width="27.5546875" customWidth="1"/>
    <col min="3" max="3" width="26" customWidth="1"/>
    <col min="13" max="13" width="18.21875" customWidth="1"/>
  </cols>
  <sheetData>
    <row r="1" spans="1:13">
      <c r="G1" t="s">
        <v>456</v>
      </c>
    </row>
    <row r="2" spans="1:13">
      <c r="A2" t="s">
        <v>405</v>
      </c>
      <c r="B2" t="s">
        <v>404</v>
      </c>
      <c r="C2" t="s">
        <v>457</v>
      </c>
      <c r="D2" t="s">
        <v>458</v>
      </c>
      <c r="E2" t="s">
        <v>459</v>
      </c>
      <c r="G2" t="s">
        <v>460</v>
      </c>
    </row>
    <row r="3" spans="1:13">
      <c r="A3" t="s">
        <v>465</v>
      </c>
      <c r="B3" t="s">
        <v>461</v>
      </c>
      <c r="C3" t="s">
        <v>462</v>
      </c>
      <c r="D3" t="s">
        <v>463</v>
      </c>
      <c r="E3" t="s">
        <v>402</v>
      </c>
      <c r="G3" t="s">
        <v>464</v>
      </c>
      <c r="M3" s="309" t="s">
        <v>56</v>
      </c>
    </row>
    <row r="4" spans="1:13">
      <c r="A4" t="s">
        <v>467</v>
      </c>
      <c r="G4" t="s">
        <v>466</v>
      </c>
      <c r="M4" s="310" t="s">
        <v>507</v>
      </c>
    </row>
    <row r="5" spans="1:13">
      <c r="A5" t="s">
        <v>662</v>
      </c>
      <c r="G5" t="s">
        <v>468</v>
      </c>
    </row>
    <row r="6" spans="1:13">
      <c r="A6" t="s">
        <v>470</v>
      </c>
      <c r="G6" t="s">
        <v>469</v>
      </c>
    </row>
    <row r="10" spans="1:13" ht="15" thickBot="1">
      <c r="A10" s="64" t="s">
        <v>471</v>
      </c>
      <c r="B10" s="65" t="str">
        <f>TEXT(Guidance!F24,"dd/mm/yyyy") &amp;" - " &amp; TEXT(Guidance!H24,"dd/mm/yyyy")</f>
        <v>01/10/2021 - 30/09/2025</v>
      </c>
    </row>
    <row r="11" spans="1:13" ht="15" thickBot="1">
      <c r="A11" t="s">
        <v>81</v>
      </c>
      <c r="B11" s="65" t="str">
        <f>TEXT(EDATE(Guidance!F22,-36),"dd/mm/yyyy") &amp;" - " &amp; TEXT(EDATE(Guidance!H22,-36),"dd/mm/yyyy")</f>
        <v>01/10/2021 - 30/09/2022</v>
      </c>
      <c r="C11">
        <v>-36</v>
      </c>
    </row>
    <row r="12" spans="1:13" ht="15" thickBot="1">
      <c r="A12" t="s">
        <v>82</v>
      </c>
      <c r="B12" s="65" t="str">
        <f>TEXT(EDATE(Guidance!F22,-24),"dd/mm/yyyy") &amp;" - " &amp; TEXT(EDATE(Guidance!H22,-24),"dd/mm/yyyy")</f>
        <v>01/10/2022 - 30/09/2023</v>
      </c>
      <c r="C12">
        <v>-24</v>
      </c>
    </row>
    <row r="13" spans="1:13" ht="15" thickBot="1">
      <c r="A13" t="s">
        <v>83</v>
      </c>
      <c r="B13" s="65" t="str">
        <f>TEXT(EDATE(Guidance!F22,-12),"dd/mm/yyyy") &amp;" - " &amp; TEXT(EDATE(Guidance!H22,-12),"dd/mm/yyyy")</f>
        <v>01/10/2023 - 30/09/2024</v>
      </c>
      <c r="C13">
        <v>-12</v>
      </c>
    </row>
    <row r="14" spans="1:13" ht="15" thickBot="1">
      <c r="A14" t="s">
        <v>472</v>
      </c>
      <c r="B14" s="65" t="str">
        <f>TEXT(Guidance!F22,"dd/mm/yyyy") &amp;" - " &amp; TEXT(Guidance!H22,"dd/mm/yyyy")</f>
        <v>01/10/2024 - 30/09/2025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30CB-50D1-45CD-B0CD-6E3999A98350}">
  <dimension ref="A1:AB79"/>
  <sheetViews>
    <sheetView showGridLines="0" workbookViewId="0">
      <selection activeCell="F33" sqref="F33"/>
    </sheetView>
  </sheetViews>
  <sheetFormatPr defaultColWidth="8.77734375" defaultRowHeight="13.8"/>
  <cols>
    <col min="1" max="1" width="8.77734375" style="238"/>
    <col min="2" max="2" width="26.77734375" style="238" customWidth="1"/>
    <col min="3" max="3" width="42.77734375" style="238" customWidth="1"/>
    <col min="4" max="4" width="39.5546875" style="238" customWidth="1"/>
    <col min="5" max="5" width="40.77734375" style="238" customWidth="1"/>
    <col min="6" max="6" width="18.21875" style="238" customWidth="1"/>
    <col min="7" max="9" width="8.77734375" style="238"/>
    <col min="10" max="10" width="25.44140625" style="238" customWidth="1"/>
    <col min="11" max="16384" width="8.77734375" style="238"/>
  </cols>
  <sheetData>
    <row r="1" spans="1:28" ht="15.6">
      <c r="A1" s="41"/>
      <c r="B1" s="311" t="str">
        <f>Guidance!F19</f>
        <v>Non-confidential</v>
      </c>
      <c r="C1" s="41"/>
      <c r="D1" s="41"/>
      <c r="E1" s="41"/>
      <c r="F1" s="357" t="s">
        <v>575</v>
      </c>
      <c r="G1" s="41"/>
      <c r="H1" s="41"/>
      <c r="I1" s="41"/>
      <c r="J1" s="41"/>
      <c r="K1" s="41"/>
      <c r="L1" s="41"/>
      <c r="M1" s="41"/>
      <c r="N1" s="41"/>
      <c r="O1" s="41"/>
      <c r="P1" s="41"/>
      <c r="Q1" s="41"/>
      <c r="R1" s="41"/>
      <c r="S1" s="41"/>
      <c r="T1" s="41"/>
      <c r="U1" s="41"/>
      <c r="V1" s="41"/>
      <c r="W1" s="41"/>
      <c r="X1" s="41"/>
      <c r="Y1" s="41"/>
      <c r="Z1" s="41"/>
      <c r="AA1" s="41"/>
      <c r="AB1" s="41"/>
    </row>
    <row r="2" spans="1:28">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row>
    <row r="3" spans="1:28" ht="16.95" customHeight="1">
      <c r="A3" s="41"/>
      <c r="B3" s="721" t="s">
        <v>496</v>
      </c>
      <c r="C3" s="722"/>
      <c r="D3" s="240"/>
      <c r="E3" s="239"/>
      <c r="F3" s="41"/>
      <c r="G3" s="41"/>
      <c r="H3" s="41"/>
      <c r="I3" s="41"/>
      <c r="J3" s="41"/>
      <c r="K3" s="41"/>
      <c r="L3" s="41"/>
      <c r="M3" s="41"/>
      <c r="N3" s="41"/>
      <c r="O3" s="41"/>
      <c r="P3" s="41"/>
      <c r="Q3" s="41"/>
      <c r="R3" s="41"/>
      <c r="S3" s="41"/>
      <c r="T3" s="41"/>
      <c r="U3" s="41"/>
      <c r="V3" s="41"/>
      <c r="W3" s="41"/>
      <c r="X3" s="41"/>
      <c r="Y3" s="41"/>
      <c r="Z3" s="41"/>
      <c r="AA3" s="41"/>
      <c r="AB3" s="41"/>
    </row>
    <row r="4" spans="1:28" ht="16.95" customHeight="1">
      <c r="A4" s="41"/>
      <c r="B4" s="355" t="s">
        <v>166</v>
      </c>
      <c r="C4" s="386" t="str">
        <f>Guidance!$E11</f>
        <v>ER0081</v>
      </c>
      <c r="D4" s="240"/>
      <c r="E4" s="240"/>
      <c r="F4" s="41"/>
      <c r="G4" s="41"/>
      <c r="H4" s="41"/>
      <c r="I4" s="41"/>
      <c r="J4" s="41"/>
      <c r="K4" s="41"/>
      <c r="L4" s="41"/>
      <c r="M4" s="41"/>
      <c r="N4" s="41"/>
      <c r="O4" s="41"/>
      <c r="P4" s="41"/>
      <c r="Q4" s="41"/>
      <c r="R4" s="41"/>
      <c r="S4" s="41"/>
      <c r="T4" s="41"/>
      <c r="U4" s="41"/>
      <c r="V4" s="41"/>
      <c r="W4" s="41"/>
      <c r="X4" s="41"/>
      <c r="Y4" s="41"/>
      <c r="Z4" s="41"/>
      <c r="AA4" s="41"/>
      <c r="AB4" s="41"/>
    </row>
    <row r="5" spans="1:28" ht="16.95" customHeight="1">
      <c r="A5" s="41"/>
      <c r="B5" s="356" t="s">
        <v>167</v>
      </c>
      <c r="C5" s="386" t="str">
        <f>Guidance!$E13</f>
        <v>example plc</v>
      </c>
      <c r="D5" s="240"/>
      <c r="E5" s="240"/>
      <c r="F5" s="41"/>
      <c r="G5" s="41"/>
      <c r="H5" s="41"/>
      <c r="I5" s="41"/>
      <c r="J5" s="41"/>
      <c r="K5" s="41"/>
      <c r="L5" s="41"/>
      <c r="M5" s="41"/>
      <c r="N5" s="41"/>
      <c r="O5" s="41"/>
      <c r="P5" s="41"/>
      <c r="Q5" s="41"/>
      <c r="R5" s="41"/>
      <c r="S5" s="41"/>
      <c r="T5" s="41"/>
      <c r="U5" s="41"/>
      <c r="V5" s="41"/>
      <c r="W5" s="41"/>
      <c r="X5" s="41"/>
      <c r="Y5" s="41"/>
      <c r="Z5" s="41"/>
      <c r="AA5" s="41"/>
      <c r="AB5" s="41"/>
    </row>
    <row r="6" spans="1:28" ht="16.95" customHeight="1">
      <c r="A6" s="41"/>
      <c r="B6" s="353" t="s">
        <v>168</v>
      </c>
      <c r="C6" s="386" t="str">
        <f>'INTERNAL USE '!$B14</f>
        <v>01/10/2024 - 30/09/2025</v>
      </c>
      <c r="D6" s="240"/>
      <c r="E6" s="240"/>
      <c r="F6" s="41"/>
      <c r="G6" s="41"/>
      <c r="H6" s="41"/>
      <c r="I6" s="41"/>
      <c r="J6" s="41"/>
      <c r="K6" s="41"/>
      <c r="L6" s="41"/>
      <c r="M6" s="41"/>
      <c r="N6" s="41"/>
      <c r="O6" s="41"/>
      <c r="P6" s="41"/>
      <c r="Q6" s="41"/>
      <c r="R6" s="41"/>
      <c r="S6" s="41"/>
      <c r="T6" s="41"/>
      <c r="U6" s="41"/>
      <c r="V6" s="41"/>
      <c r="W6" s="41"/>
      <c r="X6" s="41"/>
      <c r="Y6" s="41"/>
      <c r="Z6" s="41"/>
      <c r="AA6" s="41"/>
      <c r="AB6" s="41"/>
    </row>
    <row r="7" spans="1:28" ht="16.95" customHeight="1">
      <c r="A7" s="41"/>
      <c r="B7" s="353" t="s">
        <v>169</v>
      </c>
      <c r="C7" s="386" t="str">
        <f>'INTERNAL USE '!$B10</f>
        <v>01/10/2021 - 30/09/2025</v>
      </c>
      <c r="D7" s="240"/>
      <c r="E7" s="240"/>
      <c r="F7" s="41"/>
      <c r="G7" s="41"/>
      <c r="H7" s="41"/>
      <c r="I7" s="41"/>
      <c r="J7" s="41"/>
      <c r="K7" s="41"/>
      <c r="L7" s="41"/>
      <c r="M7" s="41"/>
      <c r="N7" s="41"/>
      <c r="O7" s="41"/>
      <c r="P7" s="41"/>
      <c r="Q7" s="41"/>
      <c r="R7" s="41"/>
      <c r="S7" s="41"/>
      <c r="T7" s="41"/>
      <c r="U7" s="41"/>
      <c r="V7" s="41"/>
      <c r="W7" s="41"/>
      <c r="X7" s="41"/>
      <c r="Y7" s="41"/>
      <c r="Z7" s="41"/>
      <c r="AA7" s="41"/>
      <c r="AB7" s="41"/>
    </row>
    <row r="8" spans="1:28" ht="16.95" customHeight="1">
      <c r="A8" s="41"/>
      <c r="B8" s="45"/>
      <c r="C8" s="241"/>
      <c r="D8" s="241"/>
      <c r="E8" s="41"/>
      <c r="F8" s="41"/>
      <c r="G8" s="41"/>
      <c r="H8" s="41"/>
      <c r="I8" s="41"/>
      <c r="J8" s="41"/>
      <c r="K8" s="41"/>
      <c r="L8" s="41"/>
      <c r="M8" s="41"/>
      <c r="N8" s="41"/>
      <c r="O8" s="41"/>
      <c r="P8" s="41"/>
      <c r="Q8" s="41"/>
      <c r="R8" s="41"/>
      <c r="S8" s="41"/>
      <c r="T8" s="41"/>
      <c r="U8" s="41"/>
      <c r="V8" s="41"/>
      <c r="W8" s="41"/>
      <c r="X8" s="41"/>
      <c r="Y8" s="41"/>
      <c r="Z8" s="41"/>
      <c r="AA8" s="41"/>
      <c r="AB8" s="41"/>
    </row>
    <row r="9" spans="1:28" ht="16.95" customHeight="1">
      <c r="A9" s="41"/>
      <c r="B9" s="47" t="s">
        <v>212</v>
      </c>
      <c r="C9" s="81"/>
      <c r="D9" s="81"/>
      <c r="E9" s="81"/>
      <c r="F9" s="41"/>
      <c r="G9" s="41"/>
      <c r="H9" s="41"/>
      <c r="I9" s="41"/>
      <c r="J9" s="41"/>
      <c r="K9" s="41"/>
      <c r="L9" s="41"/>
      <c r="M9" s="41"/>
      <c r="N9" s="41"/>
      <c r="O9" s="41"/>
      <c r="P9" s="41"/>
      <c r="Q9" s="41"/>
      <c r="R9" s="41"/>
      <c r="S9" s="41"/>
      <c r="T9" s="41"/>
      <c r="U9" s="41"/>
      <c r="V9" s="41"/>
      <c r="W9" s="41"/>
      <c r="X9" s="41"/>
      <c r="Y9" s="41"/>
      <c r="Z9" s="41"/>
      <c r="AA9" s="41"/>
      <c r="AB9" s="41"/>
    </row>
    <row r="10" spans="1:28" ht="16.95" customHeight="1">
      <c r="A10" s="41"/>
      <c r="B10" s="726" t="s">
        <v>497</v>
      </c>
      <c r="C10" s="600"/>
      <c r="D10" s="600"/>
      <c r="E10" s="727"/>
      <c r="F10" s="41"/>
      <c r="G10" s="41"/>
      <c r="H10" s="41"/>
      <c r="I10" s="41"/>
      <c r="J10" s="41"/>
      <c r="K10" s="41"/>
      <c r="L10" s="41"/>
      <c r="M10" s="41"/>
      <c r="N10" s="41"/>
      <c r="O10" s="41"/>
      <c r="P10" s="41"/>
      <c r="Q10" s="41"/>
      <c r="R10" s="41"/>
      <c r="S10" s="41"/>
      <c r="T10" s="41"/>
      <c r="U10" s="41"/>
      <c r="V10" s="41"/>
      <c r="W10" s="41"/>
      <c r="X10" s="41"/>
      <c r="Y10" s="41"/>
      <c r="Z10" s="41"/>
      <c r="AA10" s="41"/>
      <c r="AB10" s="41"/>
    </row>
    <row r="11" spans="1:28" ht="16.95" customHeight="1">
      <c r="A11" s="41"/>
      <c r="B11" s="593" t="s">
        <v>498</v>
      </c>
      <c r="C11" s="724"/>
      <c r="D11" s="724"/>
      <c r="E11" s="725"/>
      <c r="F11" s="41"/>
      <c r="G11" s="41"/>
      <c r="H11" s="41"/>
      <c r="I11" s="41"/>
      <c r="J11" s="41"/>
      <c r="K11" s="41"/>
      <c r="L11" s="41"/>
      <c r="M11" s="41"/>
      <c r="N11" s="41"/>
      <c r="O11" s="41"/>
      <c r="P11" s="41"/>
      <c r="Q11" s="41"/>
      <c r="R11" s="41"/>
      <c r="S11" s="41"/>
      <c r="T11" s="41"/>
      <c r="U11" s="41"/>
      <c r="V11" s="41"/>
      <c r="W11" s="41"/>
      <c r="X11" s="41"/>
      <c r="Y11" s="41"/>
      <c r="Z11" s="41"/>
      <c r="AA11" s="41"/>
      <c r="AB11" s="41"/>
    </row>
    <row r="12" spans="1:28" ht="16.95" customHeight="1">
      <c r="A12" s="41"/>
      <c r="B12" s="593" t="s">
        <v>686</v>
      </c>
      <c r="C12" s="677"/>
      <c r="D12" s="677"/>
      <c r="E12" s="678"/>
      <c r="F12" s="41"/>
      <c r="G12" s="41"/>
      <c r="H12" s="41"/>
      <c r="I12" s="41"/>
      <c r="J12" s="41"/>
      <c r="K12" s="41"/>
      <c r="L12" s="41"/>
      <c r="M12" s="41"/>
      <c r="N12" s="41"/>
      <c r="O12" s="41"/>
      <c r="P12" s="41"/>
      <c r="Q12" s="41"/>
      <c r="R12" s="41"/>
      <c r="S12" s="41"/>
      <c r="T12" s="41"/>
      <c r="U12" s="41"/>
      <c r="V12" s="41"/>
      <c r="W12" s="41"/>
      <c r="X12" s="41"/>
      <c r="Y12" s="41"/>
      <c r="Z12" s="41"/>
      <c r="AA12" s="41"/>
      <c r="AB12" s="41"/>
    </row>
    <row r="13" spans="1:28" ht="16.95" customHeight="1">
      <c r="A13" s="41"/>
      <c r="B13" s="593" t="s">
        <v>687</v>
      </c>
      <c r="C13" s="728"/>
      <c r="D13" s="728"/>
      <c r="E13" s="729"/>
      <c r="F13" s="41"/>
      <c r="G13" s="41"/>
      <c r="H13" s="41"/>
      <c r="I13" s="41"/>
      <c r="J13" s="41"/>
      <c r="K13" s="41"/>
      <c r="L13" s="41"/>
      <c r="M13" s="41"/>
      <c r="N13" s="41"/>
      <c r="O13" s="41"/>
      <c r="P13" s="41"/>
      <c r="Q13" s="41"/>
      <c r="R13" s="41"/>
      <c r="S13" s="41"/>
      <c r="T13" s="41"/>
      <c r="U13" s="41"/>
      <c r="V13" s="41"/>
      <c r="W13" s="41"/>
      <c r="X13" s="41"/>
      <c r="Y13" s="41"/>
      <c r="Z13" s="41"/>
      <c r="AA13" s="41"/>
      <c r="AB13" s="41"/>
    </row>
    <row r="14" spans="1:28" ht="16.95" customHeight="1">
      <c r="A14" s="41"/>
      <c r="B14" s="593" t="s">
        <v>688</v>
      </c>
      <c r="C14" s="728"/>
      <c r="D14" s="728"/>
      <c r="E14" s="729"/>
      <c r="F14" s="41"/>
      <c r="G14" s="41"/>
      <c r="H14" s="41"/>
      <c r="I14" s="41"/>
      <c r="J14" s="41"/>
      <c r="K14" s="41"/>
      <c r="L14" s="41"/>
      <c r="M14" s="41"/>
      <c r="N14" s="41"/>
      <c r="O14" s="41"/>
      <c r="P14" s="41"/>
      <c r="Q14" s="41"/>
      <c r="R14" s="41"/>
      <c r="S14" s="41"/>
      <c r="T14" s="41"/>
      <c r="U14" s="41"/>
      <c r="V14" s="41"/>
      <c r="W14" s="41"/>
      <c r="X14" s="41"/>
      <c r="Y14" s="41"/>
      <c r="Z14" s="41"/>
      <c r="AA14" s="41"/>
      <c r="AB14" s="41"/>
    </row>
    <row r="15" spans="1:28" ht="16.95" customHeight="1">
      <c r="A15" s="41"/>
      <c r="B15" s="593" t="s">
        <v>689</v>
      </c>
      <c r="C15" s="728"/>
      <c r="D15" s="728"/>
      <c r="E15" s="729"/>
      <c r="F15" s="41"/>
      <c r="G15" s="41"/>
      <c r="H15" s="41"/>
      <c r="I15" s="41"/>
      <c r="J15" s="41"/>
      <c r="K15" s="41"/>
      <c r="L15" s="41"/>
      <c r="M15" s="41"/>
      <c r="N15" s="41"/>
      <c r="O15" s="41"/>
      <c r="P15" s="41"/>
      <c r="Q15" s="41"/>
      <c r="R15" s="41"/>
      <c r="S15" s="41"/>
      <c r="T15" s="41"/>
      <c r="U15" s="41"/>
      <c r="V15" s="41"/>
      <c r="W15" s="41"/>
      <c r="X15" s="41"/>
      <c r="Y15" s="41"/>
      <c r="Z15" s="41"/>
      <c r="AA15" s="41"/>
      <c r="AB15" s="41"/>
    </row>
    <row r="16" spans="1:28" ht="16.95" customHeight="1">
      <c r="A16" s="41"/>
      <c r="B16" s="723" t="s">
        <v>690</v>
      </c>
      <c r="C16" s="724"/>
      <c r="D16" s="724"/>
      <c r="E16" s="725"/>
      <c r="F16" s="41"/>
      <c r="G16" s="41"/>
      <c r="H16" s="41"/>
      <c r="I16" s="41"/>
      <c r="J16" s="41"/>
      <c r="K16" s="41"/>
      <c r="L16" s="41"/>
      <c r="M16" s="41"/>
      <c r="N16" s="41"/>
      <c r="O16" s="41"/>
      <c r="P16" s="41"/>
      <c r="Q16" s="41"/>
      <c r="R16" s="41"/>
      <c r="S16" s="41"/>
      <c r="T16" s="41"/>
      <c r="U16" s="41"/>
      <c r="V16" s="41"/>
      <c r="W16" s="41"/>
      <c r="X16" s="41"/>
      <c r="Y16" s="41"/>
      <c r="Z16" s="41"/>
      <c r="AA16" s="41"/>
      <c r="AB16" s="41"/>
    </row>
    <row r="17" spans="1:28" ht="16.95" customHeight="1">
      <c r="A17" s="41"/>
      <c r="B17" s="593" t="s">
        <v>499</v>
      </c>
      <c r="C17" s="724"/>
      <c r="D17" s="724"/>
      <c r="E17" s="725"/>
      <c r="F17" s="41"/>
      <c r="G17" s="41"/>
      <c r="H17" s="41"/>
      <c r="I17" s="41"/>
      <c r="J17" s="41"/>
      <c r="K17" s="41"/>
      <c r="L17" s="41"/>
      <c r="M17" s="41"/>
      <c r="N17" s="41"/>
      <c r="O17" s="41"/>
      <c r="P17" s="41"/>
      <c r="Q17" s="41"/>
      <c r="R17" s="41"/>
      <c r="S17" s="41"/>
      <c r="T17" s="41"/>
      <c r="U17" s="41"/>
      <c r="V17" s="41"/>
      <c r="W17" s="41"/>
      <c r="X17" s="41"/>
      <c r="Y17" s="41"/>
      <c r="Z17" s="41"/>
      <c r="AA17" s="41"/>
      <c r="AB17" s="41"/>
    </row>
    <row r="18" spans="1:28" ht="16.5" customHeight="1">
      <c r="A18" s="41"/>
      <c r="B18" s="622" t="s">
        <v>500</v>
      </c>
      <c r="C18" s="730"/>
      <c r="D18" s="730"/>
      <c r="E18" s="731"/>
      <c r="F18" s="41"/>
      <c r="G18" s="41"/>
      <c r="H18" s="41"/>
      <c r="I18" s="41"/>
      <c r="J18" s="41"/>
      <c r="K18" s="41"/>
      <c r="L18" s="41"/>
      <c r="M18" s="41"/>
      <c r="N18" s="41"/>
      <c r="O18" s="41"/>
      <c r="P18" s="41"/>
      <c r="Q18" s="41"/>
      <c r="R18" s="41"/>
      <c r="S18" s="41"/>
      <c r="T18" s="41"/>
      <c r="U18" s="41"/>
      <c r="V18" s="41"/>
      <c r="W18" s="41"/>
      <c r="X18" s="41"/>
      <c r="Y18" s="41"/>
      <c r="Z18" s="41"/>
      <c r="AA18" s="41"/>
      <c r="AB18" s="41"/>
    </row>
    <row r="19" spans="1:28">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row>
    <row r="20" spans="1:28" ht="78" customHeight="1">
      <c r="A20" s="41"/>
      <c r="B20" s="231" t="s">
        <v>501</v>
      </c>
      <c r="C20" s="231" t="s">
        <v>502</v>
      </c>
      <c r="D20" s="231" t="s">
        <v>503</v>
      </c>
      <c r="E20" s="231" t="s">
        <v>691</v>
      </c>
      <c r="F20" s="41"/>
      <c r="G20" s="41"/>
      <c r="H20" s="41"/>
      <c r="I20" s="41"/>
      <c r="J20" s="41"/>
      <c r="K20" s="41"/>
      <c r="L20" s="41"/>
      <c r="M20" s="41"/>
      <c r="N20" s="41"/>
      <c r="O20" s="41"/>
      <c r="P20" s="41"/>
      <c r="Q20" s="41"/>
      <c r="R20" s="41"/>
      <c r="S20" s="41"/>
      <c r="T20" s="41"/>
      <c r="U20" s="41"/>
      <c r="V20" s="41"/>
      <c r="W20" s="41"/>
      <c r="X20" s="41"/>
      <c r="Y20" s="41"/>
      <c r="Z20" s="41"/>
    </row>
    <row r="21" spans="1:28" ht="16.95" customHeight="1">
      <c r="A21" s="41"/>
      <c r="B21" s="229" t="s">
        <v>185</v>
      </c>
      <c r="C21" s="229" t="s">
        <v>186</v>
      </c>
      <c r="D21" s="229" t="s">
        <v>187</v>
      </c>
      <c r="E21" s="229" t="s">
        <v>188</v>
      </c>
      <c r="F21" s="41"/>
      <c r="G21" s="41"/>
      <c r="H21" s="41"/>
      <c r="I21" s="41"/>
      <c r="J21" s="41"/>
      <c r="K21" s="41"/>
      <c r="L21" s="41"/>
      <c r="M21" s="41"/>
      <c r="N21" s="41"/>
      <c r="O21" s="41"/>
      <c r="P21" s="41"/>
      <c r="Q21" s="41"/>
      <c r="R21" s="41"/>
      <c r="S21" s="41"/>
      <c r="T21" s="41"/>
      <c r="U21" s="41"/>
      <c r="V21" s="41"/>
      <c r="W21" s="41"/>
      <c r="X21" s="41"/>
      <c r="Y21" s="41"/>
      <c r="Z21" s="41"/>
    </row>
    <row r="22" spans="1:28" ht="16.95" customHeight="1">
      <c r="A22" s="41"/>
      <c r="B22" s="232"/>
      <c r="C22" s="232"/>
      <c r="D22" s="232"/>
      <c r="E22" s="232"/>
      <c r="F22" s="41"/>
      <c r="G22" s="41"/>
      <c r="H22" s="41"/>
      <c r="I22" s="41"/>
      <c r="J22" s="41"/>
      <c r="K22" s="41"/>
      <c r="L22" s="41"/>
      <c r="M22" s="41"/>
      <c r="N22" s="41"/>
      <c r="O22" s="41"/>
      <c r="P22" s="41"/>
      <c r="Q22" s="41"/>
      <c r="R22" s="41"/>
      <c r="S22" s="41"/>
      <c r="T22" s="41"/>
      <c r="U22" s="41"/>
      <c r="V22" s="41"/>
      <c r="W22" s="41"/>
      <c r="X22" s="41"/>
      <c r="Y22" s="41"/>
      <c r="Z22" s="41"/>
    </row>
    <row r="23" spans="1:28" ht="16.95" customHeight="1">
      <c r="A23" s="41"/>
      <c r="B23" s="232"/>
      <c r="C23" s="232"/>
      <c r="D23" s="232"/>
      <c r="E23" s="232"/>
      <c r="F23" s="41"/>
      <c r="G23" s="41"/>
      <c r="H23" s="41"/>
      <c r="I23" s="41"/>
      <c r="J23" s="41"/>
      <c r="K23" s="41"/>
      <c r="L23" s="41"/>
      <c r="M23" s="41"/>
      <c r="N23" s="41"/>
      <c r="O23" s="41"/>
      <c r="P23" s="41"/>
      <c r="Q23" s="41"/>
      <c r="R23" s="41"/>
      <c r="S23" s="41"/>
      <c r="T23" s="41"/>
      <c r="U23" s="41"/>
      <c r="V23" s="41"/>
      <c r="W23" s="41"/>
      <c r="X23" s="41"/>
      <c r="Y23" s="41"/>
      <c r="Z23" s="41"/>
    </row>
    <row r="24" spans="1:28" ht="16.95" customHeight="1">
      <c r="A24" s="41"/>
      <c r="B24" s="232"/>
      <c r="C24" s="232"/>
      <c r="D24" s="232"/>
      <c r="E24" s="232"/>
      <c r="F24" s="41"/>
      <c r="G24" s="41"/>
      <c r="H24" s="41"/>
      <c r="I24" s="41"/>
      <c r="J24" s="41"/>
      <c r="K24" s="41"/>
      <c r="L24" s="41"/>
      <c r="M24" s="41"/>
      <c r="N24" s="41"/>
      <c r="O24" s="41"/>
      <c r="P24" s="41"/>
      <c r="Q24" s="41"/>
      <c r="R24" s="41"/>
      <c r="S24" s="41"/>
      <c r="T24" s="41"/>
      <c r="U24" s="41"/>
      <c r="V24" s="41"/>
      <c r="W24" s="41"/>
      <c r="X24" s="41"/>
      <c r="Y24" s="41"/>
      <c r="Z24" s="41"/>
    </row>
    <row r="25" spans="1:28" ht="16.95" customHeight="1">
      <c r="A25" s="41"/>
      <c r="B25" s="232"/>
      <c r="C25" s="232"/>
      <c r="D25" s="232"/>
      <c r="E25" s="232"/>
      <c r="F25" s="41"/>
      <c r="G25" s="41"/>
      <c r="H25" s="41"/>
      <c r="I25" s="41"/>
      <c r="J25" s="41"/>
      <c r="K25" s="41"/>
      <c r="L25" s="41"/>
      <c r="M25" s="41"/>
      <c r="N25" s="41"/>
      <c r="O25" s="41"/>
      <c r="P25" s="41"/>
      <c r="Q25" s="41"/>
      <c r="R25" s="41"/>
      <c r="S25" s="41"/>
      <c r="T25" s="41"/>
      <c r="U25" s="41"/>
      <c r="V25" s="41"/>
      <c r="W25" s="41"/>
      <c r="X25" s="41"/>
      <c r="Y25" s="41"/>
      <c r="Z25" s="41"/>
    </row>
    <row r="26" spans="1:28" ht="16.95" customHeight="1">
      <c r="A26" s="41"/>
      <c r="B26" s="232"/>
      <c r="C26" s="232"/>
      <c r="D26" s="232"/>
      <c r="E26" s="232"/>
      <c r="F26" s="41"/>
      <c r="G26" s="41"/>
      <c r="H26" s="41"/>
      <c r="I26" s="41"/>
      <c r="J26" s="41"/>
      <c r="K26" s="41"/>
      <c r="L26" s="41"/>
      <c r="M26" s="41"/>
      <c r="N26" s="41"/>
      <c r="O26" s="41"/>
      <c r="P26" s="41"/>
      <c r="Q26" s="41"/>
      <c r="R26" s="41"/>
      <c r="S26" s="41"/>
      <c r="T26" s="41"/>
      <c r="U26" s="41"/>
      <c r="V26" s="41"/>
      <c r="W26" s="41"/>
      <c r="X26" s="41"/>
      <c r="Y26" s="41"/>
      <c r="Z26" s="41"/>
    </row>
    <row r="27" spans="1:28" ht="19.95" customHeight="1">
      <c r="A27" s="41"/>
      <c r="B27" s="232"/>
      <c r="C27" s="232"/>
      <c r="D27" s="232"/>
      <c r="E27" s="232"/>
      <c r="F27" s="41"/>
      <c r="G27" s="41"/>
      <c r="H27" s="41"/>
      <c r="I27" s="41"/>
      <c r="J27" s="41"/>
      <c r="K27" s="41"/>
      <c r="L27" s="41"/>
      <c r="M27" s="41"/>
      <c r="N27" s="41"/>
      <c r="O27" s="41"/>
      <c r="P27" s="41"/>
      <c r="Q27" s="41"/>
      <c r="R27" s="41"/>
      <c r="S27" s="41"/>
      <c r="T27" s="41"/>
      <c r="U27" s="41"/>
      <c r="V27" s="41"/>
      <c r="W27" s="41"/>
      <c r="X27" s="41"/>
      <c r="Y27" s="41"/>
      <c r="Z27" s="41"/>
    </row>
    <row r="28" spans="1:28" ht="16.95" customHeight="1">
      <c r="A28" s="41"/>
      <c r="B28" s="232"/>
      <c r="C28" s="232"/>
      <c r="D28" s="232"/>
      <c r="E28" s="232"/>
      <c r="F28" s="41"/>
      <c r="G28" s="41"/>
      <c r="H28" s="41"/>
      <c r="I28" s="41"/>
      <c r="J28" s="41"/>
      <c r="K28" s="41"/>
      <c r="L28" s="41"/>
      <c r="M28" s="41"/>
      <c r="N28" s="41"/>
      <c r="O28" s="41"/>
      <c r="P28" s="41"/>
      <c r="Q28" s="41"/>
      <c r="R28" s="41"/>
      <c r="S28" s="41"/>
      <c r="T28" s="41"/>
      <c r="U28" s="41"/>
      <c r="V28" s="41"/>
      <c r="W28" s="41"/>
      <c r="X28" s="41"/>
      <c r="Y28" s="41"/>
      <c r="Z28" s="41"/>
    </row>
    <row r="29" spans="1:28" ht="16.95" customHeight="1">
      <c r="A29" s="41"/>
      <c r="B29" s="232"/>
      <c r="C29" s="232"/>
      <c r="D29" s="232"/>
      <c r="E29" s="232"/>
      <c r="F29" s="41"/>
      <c r="G29" s="41"/>
      <c r="H29" s="41"/>
      <c r="I29" s="41"/>
      <c r="J29" s="41"/>
      <c r="K29" s="41"/>
      <c r="L29" s="41"/>
      <c r="M29" s="41"/>
      <c r="N29" s="41"/>
      <c r="O29" s="41"/>
      <c r="P29" s="41"/>
      <c r="Q29" s="41"/>
      <c r="R29" s="41"/>
      <c r="S29" s="41"/>
      <c r="T29" s="41"/>
      <c r="U29" s="41"/>
      <c r="V29" s="41"/>
      <c r="W29" s="41"/>
      <c r="X29" s="41"/>
      <c r="Y29" s="41"/>
      <c r="Z29" s="41"/>
    </row>
    <row r="30" spans="1:28" ht="16.95" customHeight="1">
      <c r="A30" s="41"/>
      <c r="B30" s="49"/>
      <c r="C30" s="232"/>
      <c r="D30" s="49"/>
      <c r="E30" s="136"/>
      <c r="F30" s="41"/>
      <c r="G30" s="41"/>
      <c r="H30" s="41"/>
      <c r="I30" s="41"/>
      <c r="J30" s="41"/>
      <c r="K30" s="41"/>
      <c r="L30" s="41"/>
      <c r="M30" s="41"/>
      <c r="N30" s="41"/>
      <c r="O30" s="41"/>
      <c r="P30" s="41"/>
      <c r="Q30" s="41"/>
      <c r="R30" s="41"/>
      <c r="S30" s="41"/>
      <c r="T30" s="41"/>
      <c r="U30" s="41"/>
      <c r="V30" s="41"/>
      <c r="W30" s="41"/>
      <c r="X30" s="41"/>
      <c r="Y30" s="41"/>
      <c r="Z30" s="41"/>
    </row>
    <row r="31" spans="1:28" ht="16.95" customHeight="1">
      <c r="A31" s="41"/>
      <c r="B31" s="49"/>
      <c r="C31" s="232"/>
      <c r="D31" s="49"/>
      <c r="E31" s="136"/>
      <c r="F31" s="41"/>
      <c r="G31" s="41"/>
      <c r="H31" s="41"/>
      <c r="I31" s="41"/>
      <c r="J31" s="41"/>
      <c r="K31" s="41"/>
      <c r="L31" s="41"/>
      <c r="M31" s="41"/>
      <c r="N31" s="41"/>
      <c r="O31" s="41"/>
      <c r="P31" s="41"/>
      <c r="Q31" s="41"/>
      <c r="R31" s="41"/>
      <c r="S31" s="41"/>
      <c r="T31" s="41"/>
      <c r="U31" s="41"/>
      <c r="V31" s="41"/>
      <c r="W31" s="41"/>
      <c r="X31" s="41"/>
      <c r="Y31" s="41"/>
      <c r="Z31" s="41"/>
    </row>
    <row r="32" spans="1:28" ht="16.95" customHeight="1">
      <c r="A32" s="41"/>
      <c r="B32" s="235"/>
      <c r="C32" s="232"/>
      <c r="D32" s="49"/>
      <c r="E32" s="136"/>
      <c r="F32" s="41"/>
      <c r="G32" s="41"/>
      <c r="H32" s="41"/>
      <c r="I32" s="41"/>
      <c r="J32" s="41"/>
      <c r="K32" s="41"/>
      <c r="L32" s="41"/>
      <c r="M32" s="41"/>
      <c r="N32" s="41"/>
      <c r="O32" s="41"/>
      <c r="P32" s="41"/>
      <c r="Q32" s="41"/>
      <c r="R32" s="41"/>
      <c r="S32" s="41"/>
      <c r="T32" s="41"/>
      <c r="U32" s="41"/>
      <c r="V32" s="41"/>
      <c r="W32" s="41"/>
      <c r="X32" s="41"/>
      <c r="Y32" s="41"/>
      <c r="Z32" s="41"/>
    </row>
    <row r="33" spans="1:28" ht="16.95" customHeight="1">
      <c r="A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row>
    <row r="34" spans="1:28" ht="16.95" customHeight="1">
      <c r="A34" s="41"/>
      <c r="B34" s="62" t="s">
        <v>216</v>
      </c>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row>
    <row r="35" spans="1:28" ht="16.95" customHeight="1">
      <c r="A35" s="41"/>
      <c r="B35" s="242" t="s">
        <v>185</v>
      </c>
      <c r="C35" s="41" t="s">
        <v>504</v>
      </c>
      <c r="D35" s="41"/>
      <c r="E35" s="41"/>
      <c r="F35" s="41"/>
      <c r="G35" s="41"/>
      <c r="H35" s="41"/>
      <c r="I35" s="41"/>
      <c r="J35" s="41"/>
      <c r="K35" s="41"/>
      <c r="L35" s="41"/>
      <c r="M35" s="41"/>
      <c r="N35" s="41"/>
      <c r="O35" s="41"/>
      <c r="P35" s="41"/>
      <c r="Q35" s="41"/>
      <c r="R35" s="41"/>
      <c r="S35" s="41"/>
      <c r="T35" s="41"/>
      <c r="U35" s="41"/>
      <c r="V35" s="41"/>
      <c r="W35" s="41"/>
      <c r="X35" s="41"/>
      <c r="Y35" s="41"/>
      <c r="Z35" s="41"/>
      <c r="AA35" s="41"/>
      <c r="AB35" s="41"/>
    </row>
    <row r="36" spans="1:28" ht="31.95" customHeight="1">
      <c r="A36" s="41"/>
      <c r="B36" s="242" t="s">
        <v>186</v>
      </c>
      <c r="C36" s="710" t="s">
        <v>661</v>
      </c>
      <c r="D36" s="710"/>
      <c r="E36" s="710"/>
      <c r="F36" s="732"/>
      <c r="G36" s="733"/>
      <c r="H36" s="733"/>
      <c r="I36" s="733"/>
      <c r="J36" s="733"/>
      <c r="K36" s="733"/>
      <c r="L36" s="733"/>
      <c r="M36" s="41"/>
      <c r="N36" s="41"/>
      <c r="O36" s="41"/>
      <c r="P36" s="41"/>
      <c r="Q36" s="41"/>
      <c r="R36" s="41"/>
      <c r="S36" s="41"/>
      <c r="T36" s="41"/>
      <c r="U36" s="41"/>
      <c r="V36" s="41"/>
      <c r="W36" s="41"/>
      <c r="X36" s="41"/>
      <c r="Y36" s="41"/>
      <c r="Z36" s="41"/>
      <c r="AA36" s="41"/>
      <c r="AB36" s="41"/>
    </row>
    <row r="37" spans="1:28" ht="17.25" customHeight="1">
      <c r="A37" s="41"/>
      <c r="B37" s="244" t="s">
        <v>187</v>
      </c>
      <c r="C37" s="699" t="s">
        <v>505</v>
      </c>
      <c r="D37" s="582"/>
      <c r="E37" s="582"/>
      <c r="F37" s="243"/>
      <c r="G37" s="52"/>
      <c r="H37" s="52"/>
      <c r="I37" s="52"/>
      <c r="J37" s="52"/>
      <c r="K37" s="52"/>
      <c r="L37" s="51"/>
      <c r="M37" s="41"/>
      <c r="N37" s="41"/>
      <c r="O37" s="41"/>
      <c r="P37" s="41"/>
      <c r="Q37" s="41"/>
      <c r="R37" s="41"/>
      <c r="S37" s="41"/>
      <c r="T37" s="41"/>
      <c r="U37" s="41"/>
      <c r="V37" s="41"/>
      <c r="W37" s="41"/>
      <c r="X37" s="41"/>
      <c r="Y37" s="41"/>
      <c r="Z37" s="41"/>
      <c r="AA37" s="41"/>
      <c r="AB37" s="41"/>
    </row>
    <row r="38" spans="1:28" ht="16.95" customHeight="1">
      <c r="A38" s="41"/>
      <c r="B38" s="244" t="s">
        <v>188</v>
      </c>
      <c r="C38" s="710" t="s">
        <v>654</v>
      </c>
      <c r="D38" s="583"/>
      <c r="E38" s="583"/>
      <c r="F38" s="583"/>
      <c r="G38" s="583"/>
      <c r="H38" s="583"/>
      <c r="I38" s="41"/>
      <c r="J38" s="41"/>
      <c r="K38" s="41"/>
      <c r="L38" s="41"/>
      <c r="M38" s="41"/>
      <c r="N38" s="41"/>
      <c r="O38" s="41"/>
      <c r="P38" s="41"/>
      <c r="Q38" s="41"/>
      <c r="R38" s="41"/>
      <c r="S38" s="41"/>
      <c r="T38" s="41"/>
      <c r="U38" s="41"/>
      <c r="V38" s="41"/>
      <c r="W38" s="41"/>
      <c r="X38" s="41"/>
      <c r="Y38" s="41"/>
      <c r="Z38" s="41"/>
      <c r="AA38" s="41"/>
      <c r="AB38" s="41"/>
    </row>
    <row r="39" spans="1:28" ht="30" customHeight="1">
      <c r="A39" s="41"/>
      <c r="B39" s="245"/>
      <c r="C39" s="710"/>
      <c r="D39" s="583"/>
      <c r="E39" s="583"/>
      <c r="F39" s="583"/>
      <c r="G39" s="583"/>
      <c r="H39" s="583"/>
      <c r="I39" s="41"/>
      <c r="J39" s="41"/>
      <c r="K39" s="41"/>
      <c r="L39" s="41"/>
      <c r="M39" s="41"/>
      <c r="N39" s="41"/>
      <c r="O39" s="41"/>
      <c r="P39" s="41"/>
      <c r="Q39" s="41"/>
      <c r="R39" s="41"/>
      <c r="S39" s="41"/>
      <c r="T39" s="41"/>
      <c r="U39" s="41"/>
      <c r="V39" s="41"/>
      <c r="W39" s="41"/>
      <c r="X39" s="41"/>
      <c r="Y39" s="41"/>
      <c r="Z39" s="41"/>
      <c r="AA39" s="41"/>
      <c r="AB39" s="41"/>
    </row>
    <row r="40" spans="1:28">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row>
    <row r="41" spans="1:28">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row>
    <row r="42" spans="1:28">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row>
    <row r="43" spans="1:28">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row>
    <row r="44" spans="1:28">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row>
    <row r="45" spans="1:28">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row>
    <row r="46" spans="1:28">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row>
    <row r="47" spans="1:28">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row>
    <row r="48" spans="1:28">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row>
    <row r="49" spans="1:28">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row>
    <row r="50" spans="1:28">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row>
    <row r="51" spans="1:28">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row>
    <row r="52" spans="1:28">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row>
    <row r="53" spans="1:28">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row>
    <row r="54" spans="1:28">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row>
    <row r="55" spans="1:28">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row>
    <row r="56" spans="1:28">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row>
    <row r="57" spans="1:28">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row>
    <row r="58" spans="1:28">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row>
    <row r="59" spans="1:28">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row>
    <row r="60" spans="1:28">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row>
    <row r="61" spans="1:28">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row>
    <row r="62" spans="1:28">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row>
    <row r="63" spans="1:28">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row>
    <row r="64" spans="1:28">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row>
    <row r="65" spans="1:28">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row>
    <row r="66" spans="1:28">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row>
    <row r="67" spans="1:28">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row>
    <row r="68" spans="1:28">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row>
    <row r="69" spans="1:28">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row>
    <row r="70" spans="1:28">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row>
    <row r="71" spans="1:28">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row>
    <row r="72" spans="1:28">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row>
    <row r="73" spans="1:28">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row>
    <row r="74" spans="1:28">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row>
    <row r="75" spans="1:28">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row>
    <row r="76" spans="1:28">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row>
    <row r="77" spans="1:28">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row>
    <row r="78" spans="1:28">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row>
    <row r="79" spans="1:28">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row>
  </sheetData>
  <mergeCells count="15">
    <mergeCell ref="C39:H39"/>
    <mergeCell ref="B17:E17"/>
    <mergeCell ref="B18:E18"/>
    <mergeCell ref="C36:E36"/>
    <mergeCell ref="F36:L36"/>
    <mergeCell ref="C37:E37"/>
    <mergeCell ref="C38:H38"/>
    <mergeCell ref="B3:C3"/>
    <mergeCell ref="B16:E16"/>
    <mergeCell ref="B10:E10"/>
    <mergeCell ref="B11:E11"/>
    <mergeCell ref="B12:E12"/>
    <mergeCell ref="B13:E13"/>
    <mergeCell ref="B14:E14"/>
    <mergeCell ref="B15:E15"/>
  </mergeCells>
  <conditionalFormatting sqref="B1">
    <cfRule type="cellIs" dxfId="3" priority="1" operator="equal">
      <formula>"Confidential"</formula>
    </cfRule>
    <cfRule type="cellIs" dxfId="2" priority="2" operator="equal">
      <formula>"Non-confidential"</formula>
    </cfRule>
  </conditionalFormatting>
  <hyperlinks>
    <hyperlink ref="F1" location="Contents!A1" display="Contents page" xr:uid="{C627B7F4-12D6-46E2-91F8-31A121176AFC}"/>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E261DDB-9A7D-4940-A435-17B8BC8FB6C8}">
          <x14:formula1>
            <xm:f>'INTERNAL USE '!$G$1:$G$6</xm:f>
          </x14:formula1>
          <xm:sqref>C22:C32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AE86-EF36-40B6-B5FC-151A6D15EF51}">
  <dimension ref="A1:AC64"/>
  <sheetViews>
    <sheetView workbookViewId="0">
      <selection activeCell="A2" sqref="A2"/>
    </sheetView>
  </sheetViews>
  <sheetFormatPr defaultColWidth="8.77734375" defaultRowHeight="13.8"/>
  <cols>
    <col min="1" max="1" width="9.5546875" style="38" customWidth="1"/>
    <col min="2" max="2" width="24.5546875" style="25" customWidth="1"/>
    <col min="3" max="3" width="21" style="25" customWidth="1"/>
    <col min="4" max="4" width="26.21875" style="25" customWidth="1"/>
    <col min="5" max="5" width="24.5546875" style="25" customWidth="1"/>
    <col min="6" max="6" width="58.77734375" style="25" customWidth="1"/>
    <col min="7" max="7" width="17.21875" style="38" customWidth="1"/>
    <col min="8" max="10" width="8.77734375" style="38"/>
    <col min="11" max="11" width="25.44140625" style="38" customWidth="1"/>
    <col min="12" max="18" width="8.77734375" style="38"/>
    <col min="19" max="16384" width="8.77734375" style="25"/>
  </cols>
  <sheetData>
    <row r="1" spans="1:29" s="38" customFormat="1" ht="15.6">
      <c r="A1" s="37"/>
      <c r="B1" s="311" t="str">
        <f>Guidance!F19</f>
        <v>Non-confidential</v>
      </c>
      <c r="C1" s="37"/>
      <c r="D1" s="37"/>
      <c r="E1" s="37"/>
      <c r="F1" s="37"/>
      <c r="G1" s="357" t="s">
        <v>575</v>
      </c>
      <c r="H1" s="37"/>
      <c r="I1" s="37"/>
      <c r="J1" s="37"/>
      <c r="K1" s="37"/>
      <c r="L1" s="37"/>
      <c r="M1" s="37"/>
      <c r="N1" s="37"/>
      <c r="O1" s="37"/>
      <c r="P1" s="37"/>
      <c r="Q1" s="37"/>
      <c r="R1" s="37"/>
      <c r="S1" s="37"/>
      <c r="T1" s="37"/>
      <c r="U1" s="37"/>
      <c r="V1" s="37"/>
      <c r="W1" s="37"/>
      <c r="X1" s="37"/>
      <c r="Y1" s="37"/>
      <c r="Z1" s="37"/>
      <c r="AA1" s="37"/>
      <c r="AB1" s="37"/>
      <c r="AC1" s="37"/>
    </row>
    <row r="2" spans="1:29" s="38" customFormat="1">
      <c r="A2" s="37"/>
      <c r="B2" s="37"/>
      <c r="C2" s="37"/>
      <c r="D2" s="37"/>
      <c r="E2" s="37"/>
      <c r="F2" s="39"/>
      <c r="G2" s="37"/>
      <c r="H2" s="37"/>
      <c r="I2" s="37"/>
      <c r="J2" s="37"/>
      <c r="K2" s="37"/>
      <c r="L2" s="37"/>
      <c r="M2" s="37"/>
      <c r="N2" s="37"/>
      <c r="O2" s="37"/>
      <c r="P2" s="37"/>
      <c r="Q2" s="37"/>
      <c r="R2" s="37"/>
      <c r="S2" s="37"/>
      <c r="T2" s="37"/>
      <c r="U2" s="37"/>
      <c r="V2" s="37"/>
      <c r="W2" s="37"/>
      <c r="X2" s="37"/>
      <c r="Y2" s="37"/>
      <c r="Z2" s="37"/>
      <c r="AA2" s="37"/>
      <c r="AB2" s="37"/>
      <c r="AC2" s="37"/>
    </row>
    <row r="3" spans="1:29" ht="16.95" customHeight="1">
      <c r="A3" s="37"/>
      <c r="B3" s="721" t="s">
        <v>442</v>
      </c>
      <c r="C3" s="736"/>
      <c r="D3" s="737"/>
      <c r="E3" s="40"/>
      <c r="F3" s="37"/>
      <c r="G3" s="37"/>
      <c r="H3" s="37"/>
      <c r="I3" s="37"/>
      <c r="J3" s="37"/>
      <c r="K3" s="37"/>
      <c r="L3" s="37"/>
      <c r="M3" s="37"/>
      <c r="N3" s="37"/>
      <c r="O3" s="37"/>
      <c r="P3" s="37"/>
      <c r="Q3" s="37"/>
      <c r="R3" s="37"/>
      <c r="S3" s="41"/>
      <c r="T3" s="41"/>
      <c r="U3" s="41"/>
      <c r="V3" s="41"/>
      <c r="W3" s="41"/>
      <c r="X3" s="41"/>
      <c r="Y3" s="41"/>
      <c r="Z3" s="41"/>
      <c r="AA3" s="41"/>
      <c r="AB3" s="41"/>
      <c r="AC3" s="41"/>
    </row>
    <row r="4" spans="1:29" ht="16.95" customHeight="1">
      <c r="A4" s="37"/>
      <c r="B4" s="42" t="s">
        <v>166</v>
      </c>
      <c r="C4" s="738" t="str">
        <f>Guidance!$E11</f>
        <v>ER0081</v>
      </c>
      <c r="D4" s="598"/>
      <c r="E4" s="43"/>
      <c r="F4" s="37"/>
      <c r="G4" s="37"/>
      <c r="H4" s="37"/>
      <c r="I4" s="37"/>
      <c r="J4" s="37"/>
      <c r="K4" s="37"/>
      <c r="L4" s="37"/>
      <c r="M4" s="37"/>
      <c r="N4" s="37"/>
      <c r="O4" s="37"/>
      <c r="P4" s="37"/>
      <c r="Q4" s="37"/>
      <c r="R4" s="37"/>
      <c r="S4" s="41"/>
      <c r="T4" s="41"/>
      <c r="U4" s="41"/>
      <c r="V4" s="41"/>
      <c r="W4" s="41"/>
      <c r="X4" s="41"/>
      <c r="Y4" s="41"/>
      <c r="Z4" s="41"/>
      <c r="AA4" s="41"/>
      <c r="AB4" s="41"/>
      <c r="AC4" s="41"/>
    </row>
    <row r="5" spans="1:29" ht="16.95" customHeight="1">
      <c r="A5" s="37"/>
      <c r="B5" s="44" t="s">
        <v>167</v>
      </c>
      <c r="C5" s="738" t="str">
        <f>Guidance!$E13</f>
        <v>example plc</v>
      </c>
      <c r="D5" s="598"/>
      <c r="E5" s="43"/>
      <c r="F5" s="37"/>
      <c r="G5" s="37"/>
      <c r="H5" s="37"/>
      <c r="I5" s="37"/>
      <c r="J5" s="37"/>
      <c r="K5" s="37"/>
      <c r="L5" s="37"/>
      <c r="M5" s="37"/>
      <c r="N5" s="37"/>
      <c r="O5" s="37"/>
      <c r="P5" s="37"/>
      <c r="Q5" s="37"/>
      <c r="R5" s="37"/>
      <c r="S5" s="41"/>
      <c r="T5" s="41"/>
      <c r="U5" s="41"/>
      <c r="V5" s="41"/>
      <c r="W5" s="41"/>
      <c r="X5" s="41"/>
      <c r="Y5" s="41"/>
      <c r="Z5" s="41"/>
      <c r="AA5" s="41"/>
      <c r="AB5" s="41"/>
      <c r="AC5" s="41"/>
    </row>
    <row r="6" spans="1:29" ht="16.95" customHeight="1">
      <c r="A6" s="37"/>
      <c r="B6" s="126" t="s">
        <v>168</v>
      </c>
      <c r="C6" s="597" t="str">
        <f>'INTERNAL USE '!$B14</f>
        <v>01/10/2024 - 30/09/2025</v>
      </c>
      <c r="D6" s="598"/>
      <c r="E6" s="43"/>
      <c r="F6" s="37"/>
      <c r="G6" s="37"/>
      <c r="H6" s="37"/>
      <c r="I6" s="37"/>
      <c r="J6" s="37"/>
      <c r="K6" s="37"/>
      <c r="L6" s="37"/>
      <c r="M6" s="37"/>
      <c r="N6" s="37"/>
      <c r="O6" s="37"/>
      <c r="P6" s="37"/>
      <c r="Q6" s="37"/>
      <c r="R6" s="37"/>
      <c r="S6" s="41"/>
      <c r="T6" s="41"/>
      <c r="U6" s="41"/>
      <c r="V6" s="41"/>
      <c r="W6" s="41"/>
      <c r="X6" s="41"/>
      <c r="Y6" s="41"/>
      <c r="Z6" s="41"/>
      <c r="AA6" s="41"/>
      <c r="AB6" s="41"/>
      <c r="AC6" s="41"/>
    </row>
    <row r="7" spans="1:29" ht="16.95" customHeight="1">
      <c r="A7" s="37"/>
      <c r="B7" s="126" t="s">
        <v>169</v>
      </c>
      <c r="C7" s="597" t="str">
        <f>'INTERNAL USE '!$B10</f>
        <v>01/10/2021 - 30/09/2025</v>
      </c>
      <c r="D7" s="598"/>
      <c r="E7" s="43"/>
      <c r="F7" s="37"/>
      <c r="G7" s="37"/>
      <c r="H7" s="37"/>
      <c r="I7" s="37"/>
      <c r="J7" s="37"/>
      <c r="K7" s="37"/>
      <c r="L7" s="37"/>
      <c r="M7" s="37"/>
      <c r="N7" s="37"/>
      <c r="O7" s="37"/>
      <c r="P7" s="37"/>
      <c r="Q7" s="37"/>
      <c r="R7" s="37"/>
      <c r="S7" s="41"/>
      <c r="T7" s="41"/>
      <c r="U7" s="41"/>
      <c r="V7" s="41"/>
      <c r="W7" s="41"/>
      <c r="X7" s="41"/>
      <c r="Y7" s="41"/>
      <c r="Z7" s="41"/>
      <c r="AA7" s="41"/>
      <c r="AB7" s="41"/>
      <c r="AC7" s="41"/>
    </row>
    <row r="8" spans="1:29" ht="16.95" customHeight="1">
      <c r="A8" s="37"/>
      <c r="B8" s="45"/>
      <c r="C8" s="46"/>
      <c r="D8" s="46"/>
      <c r="E8" s="37"/>
      <c r="F8" s="37"/>
      <c r="G8" s="37"/>
      <c r="H8" s="37"/>
      <c r="I8" s="37"/>
      <c r="J8" s="37"/>
      <c r="K8" s="37"/>
      <c r="L8" s="37"/>
      <c r="M8" s="37"/>
      <c r="N8" s="37"/>
      <c r="O8" s="37"/>
      <c r="P8" s="37"/>
      <c r="Q8" s="37"/>
      <c r="R8" s="37"/>
      <c r="S8" s="41"/>
      <c r="T8" s="41"/>
      <c r="U8" s="41"/>
      <c r="V8" s="41"/>
      <c r="W8" s="41"/>
      <c r="X8" s="41"/>
      <c r="Y8" s="41"/>
      <c r="Z8" s="41"/>
      <c r="AA8" s="41"/>
      <c r="AB8" s="41"/>
      <c r="AC8" s="41"/>
    </row>
    <row r="9" spans="1:29" ht="16.95" customHeight="1">
      <c r="A9" s="37"/>
      <c r="B9" s="47" t="s">
        <v>212</v>
      </c>
      <c r="C9" s="48"/>
      <c r="D9" s="48"/>
      <c r="E9" s="48"/>
      <c r="F9" s="48"/>
      <c r="G9" s="37"/>
      <c r="H9" s="37"/>
      <c r="I9" s="37"/>
      <c r="J9" s="37"/>
      <c r="K9" s="37"/>
      <c r="L9" s="37"/>
      <c r="M9" s="37"/>
      <c r="N9" s="37"/>
      <c r="O9" s="37"/>
      <c r="P9" s="37"/>
      <c r="Q9" s="37"/>
      <c r="R9" s="37"/>
      <c r="S9" s="41"/>
      <c r="T9" s="41"/>
      <c r="U9" s="41"/>
      <c r="V9" s="41"/>
      <c r="W9" s="41"/>
      <c r="X9" s="41"/>
      <c r="Y9" s="41"/>
      <c r="Z9" s="41"/>
      <c r="AA9" s="41"/>
      <c r="AB9" s="41"/>
      <c r="AC9" s="41"/>
    </row>
    <row r="10" spans="1:29" ht="16.95" customHeight="1">
      <c r="A10" s="37"/>
      <c r="B10" s="726" t="s">
        <v>574</v>
      </c>
      <c r="C10" s="600"/>
      <c r="D10" s="600"/>
      <c r="E10" s="600"/>
      <c r="F10" s="727"/>
      <c r="G10" s="37"/>
      <c r="H10" s="37"/>
      <c r="I10" s="37"/>
      <c r="J10" s="37"/>
      <c r="K10" s="37"/>
      <c r="L10" s="37"/>
      <c r="M10" s="37"/>
      <c r="N10" s="37"/>
      <c r="O10" s="37"/>
      <c r="P10" s="37"/>
      <c r="Q10" s="37"/>
      <c r="R10" s="37"/>
      <c r="S10" s="41"/>
      <c r="T10" s="41"/>
      <c r="U10" s="41"/>
      <c r="V10" s="41"/>
      <c r="W10" s="41"/>
      <c r="X10" s="41"/>
      <c r="Y10" s="41"/>
      <c r="Z10" s="41"/>
      <c r="AA10" s="41"/>
      <c r="AB10" s="41"/>
      <c r="AC10" s="41"/>
    </row>
    <row r="11" spans="1:29" ht="16.95" customHeight="1">
      <c r="A11" s="37"/>
      <c r="B11" s="593" t="s">
        <v>443</v>
      </c>
      <c r="C11" s="724"/>
      <c r="D11" s="724"/>
      <c r="E11" s="724"/>
      <c r="F11" s="725"/>
      <c r="G11" s="37"/>
      <c r="H11" s="37"/>
      <c r="I11" s="37"/>
      <c r="J11" s="37"/>
      <c r="K11" s="37"/>
      <c r="L11" s="37"/>
      <c r="M11" s="37"/>
      <c r="N11" s="37"/>
      <c r="O11" s="37"/>
      <c r="P11" s="37"/>
      <c r="Q11" s="37"/>
      <c r="R11" s="37"/>
      <c r="S11" s="41"/>
      <c r="T11" s="41"/>
      <c r="U11" s="41"/>
      <c r="V11" s="41"/>
      <c r="W11" s="41"/>
      <c r="X11" s="41"/>
      <c r="Y11" s="41"/>
      <c r="Z11" s="41"/>
      <c r="AA11" s="41"/>
      <c r="AB11" s="41"/>
      <c r="AC11" s="41"/>
    </row>
    <row r="12" spans="1:29" ht="16.95" customHeight="1">
      <c r="A12" s="37"/>
      <c r="B12" s="593" t="s">
        <v>444</v>
      </c>
      <c r="C12" s="724"/>
      <c r="D12" s="724"/>
      <c r="E12" s="724"/>
      <c r="F12" s="725"/>
      <c r="G12" s="37"/>
      <c r="H12" s="37"/>
      <c r="I12" s="37"/>
      <c r="J12" s="37"/>
      <c r="K12" s="37"/>
      <c r="L12" s="37"/>
      <c r="M12" s="37"/>
      <c r="N12" s="37"/>
      <c r="O12" s="37"/>
      <c r="P12" s="37"/>
      <c r="Q12" s="37"/>
      <c r="R12" s="37"/>
      <c r="S12" s="41"/>
      <c r="T12" s="41"/>
      <c r="U12" s="41"/>
      <c r="V12" s="41"/>
      <c r="W12" s="41"/>
      <c r="X12" s="41"/>
      <c r="Y12" s="41"/>
      <c r="Z12" s="41"/>
      <c r="AA12" s="41"/>
      <c r="AB12" s="41"/>
      <c r="AC12" s="41"/>
    </row>
    <row r="13" spans="1:29" ht="16.95" customHeight="1">
      <c r="A13" s="37"/>
      <c r="B13" s="622" t="s">
        <v>483</v>
      </c>
      <c r="C13" s="730"/>
      <c r="D13" s="730"/>
      <c r="E13" s="730"/>
      <c r="F13" s="731"/>
      <c r="G13" s="37"/>
      <c r="H13" s="37"/>
      <c r="I13" s="37"/>
      <c r="J13" s="37"/>
      <c r="K13" s="37"/>
      <c r="L13" s="37"/>
      <c r="M13" s="37"/>
      <c r="N13" s="37"/>
      <c r="O13" s="37"/>
      <c r="P13" s="37"/>
      <c r="Q13" s="37"/>
      <c r="R13" s="37"/>
      <c r="S13" s="41"/>
      <c r="T13" s="41"/>
      <c r="U13" s="41"/>
      <c r="V13" s="41"/>
      <c r="W13" s="41"/>
      <c r="X13" s="41"/>
      <c r="Y13" s="41"/>
      <c r="Z13" s="41"/>
      <c r="AA13" s="41"/>
      <c r="AB13" s="41"/>
      <c r="AC13" s="41"/>
    </row>
    <row r="14" spans="1:29" s="38" customForma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row>
    <row r="15" spans="1:29" ht="78" customHeight="1">
      <c r="A15" s="37"/>
      <c r="B15" s="37"/>
      <c r="C15" s="231" t="s">
        <v>445</v>
      </c>
      <c r="D15" s="231" t="s">
        <v>446</v>
      </c>
      <c r="E15" s="231" t="s">
        <v>447</v>
      </c>
      <c r="F15" s="231" t="s">
        <v>284</v>
      </c>
      <c r="G15" s="37"/>
      <c r="H15" s="37"/>
      <c r="I15" s="37"/>
      <c r="J15" s="37"/>
      <c r="K15" s="37"/>
      <c r="L15" s="37"/>
      <c r="M15" s="37"/>
      <c r="N15" s="37"/>
      <c r="O15" s="37"/>
      <c r="P15" s="37"/>
      <c r="Q15" s="37"/>
      <c r="R15" s="37"/>
      <c r="S15" s="41"/>
      <c r="T15" s="41"/>
      <c r="U15" s="41"/>
      <c r="V15" s="41"/>
      <c r="W15" s="41"/>
      <c r="X15" s="41"/>
      <c r="Y15" s="41"/>
      <c r="Z15" s="41"/>
      <c r="AA15" s="41"/>
      <c r="AB15" s="41"/>
      <c r="AC15" s="134"/>
    </row>
    <row r="16" spans="1:29" ht="16.95" customHeight="1">
      <c r="A16" s="37"/>
      <c r="B16" s="37"/>
      <c r="C16" s="229" t="s">
        <v>185</v>
      </c>
      <c r="D16" s="229" t="s">
        <v>186</v>
      </c>
      <c r="E16" s="229" t="s">
        <v>187</v>
      </c>
      <c r="F16" s="229" t="s">
        <v>188</v>
      </c>
      <c r="G16" s="37"/>
      <c r="H16" s="37"/>
      <c r="I16" s="37"/>
      <c r="J16" s="37"/>
      <c r="K16" s="37"/>
      <c r="L16" s="37"/>
      <c r="M16" s="37"/>
      <c r="N16" s="37"/>
      <c r="O16" s="37"/>
      <c r="P16" s="37"/>
      <c r="Q16" s="37"/>
      <c r="R16" s="37"/>
      <c r="S16" s="41"/>
      <c r="T16" s="41"/>
      <c r="U16" s="41"/>
      <c r="V16" s="41"/>
      <c r="W16" s="41"/>
      <c r="X16" s="41"/>
      <c r="Y16" s="41"/>
      <c r="Z16" s="41"/>
      <c r="AA16" s="41"/>
      <c r="AB16" s="41"/>
      <c r="AC16" s="134"/>
    </row>
    <row r="17" spans="1:29" ht="16.95" customHeight="1">
      <c r="A17" s="37"/>
      <c r="B17" s="233" t="s">
        <v>448</v>
      </c>
      <c r="C17" s="233"/>
      <c r="D17" s="233"/>
      <c r="E17" s="233"/>
      <c r="F17" s="233"/>
      <c r="G17" s="37"/>
      <c r="H17" s="37"/>
      <c r="I17" s="37"/>
      <c r="J17" s="37"/>
      <c r="K17" s="37"/>
      <c r="L17" s="37"/>
      <c r="M17" s="37"/>
      <c r="N17" s="37"/>
      <c r="O17" s="37"/>
      <c r="P17" s="37"/>
      <c r="Q17" s="37"/>
      <c r="R17" s="37"/>
      <c r="S17" s="41"/>
      <c r="T17" s="41"/>
      <c r="U17" s="41"/>
      <c r="V17" s="41"/>
      <c r="W17" s="41"/>
      <c r="X17" s="41"/>
      <c r="Y17" s="41"/>
      <c r="Z17" s="41"/>
      <c r="AA17" s="41"/>
      <c r="AB17" s="41"/>
      <c r="AC17" s="134"/>
    </row>
    <row r="18" spans="1:29" ht="16.95" customHeight="1">
      <c r="A18" s="37"/>
      <c r="B18" s="234" t="s">
        <v>449</v>
      </c>
      <c r="C18" s="234"/>
      <c r="D18" s="49"/>
      <c r="E18" s="49"/>
      <c r="F18" s="136"/>
      <c r="G18" s="37"/>
      <c r="H18" s="37"/>
      <c r="I18" s="37"/>
      <c r="J18" s="37"/>
      <c r="K18" s="37"/>
      <c r="L18" s="37"/>
      <c r="M18" s="37"/>
      <c r="N18" s="37"/>
      <c r="O18" s="37"/>
      <c r="P18" s="37"/>
      <c r="Q18" s="37"/>
      <c r="R18" s="37"/>
      <c r="S18" s="41"/>
      <c r="T18" s="41"/>
      <c r="U18" s="41"/>
      <c r="V18" s="41"/>
      <c r="W18" s="41"/>
      <c r="X18" s="41"/>
      <c r="Y18" s="41"/>
      <c r="Z18" s="41"/>
      <c r="AA18" s="41"/>
      <c r="AB18" s="41"/>
      <c r="AC18" s="134"/>
    </row>
    <row r="19" spans="1:29" ht="16.95" customHeight="1">
      <c r="A19" s="37"/>
      <c r="B19" s="233" t="s">
        <v>450</v>
      </c>
      <c r="C19" s="233"/>
      <c r="D19" s="233"/>
      <c r="E19" s="233"/>
      <c r="F19" s="233"/>
      <c r="G19" s="37"/>
      <c r="H19" s="37"/>
      <c r="I19" s="37"/>
      <c r="J19" s="37"/>
      <c r="K19" s="37"/>
      <c r="L19" s="37"/>
      <c r="M19" s="37"/>
      <c r="N19" s="37"/>
      <c r="O19" s="37"/>
      <c r="P19" s="37"/>
      <c r="Q19" s="37"/>
      <c r="R19" s="37"/>
      <c r="S19" s="41"/>
      <c r="T19" s="41"/>
      <c r="U19" s="41"/>
      <c r="V19" s="41"/>
      <c r="W19" s="41"/>
      <c r="X19" s="41"/>
      <c r="Y19" s="41"/>
      <c r="Z19" s="41"/>
      <c r="AA19" s="41"/>
      <c r="AB19" s="41"/>
      <c r="AC19" s="134"/>
    </row>
    <row r="20" spans="1:29" ht="16.95" customHeight="1">
      <c r="A20" s="37"/>
      <c r="B20" s="235" t="s">
        <v>451</v>
      </c>
      <c r="C20" s="49"/>
      <c r="D20" s="49"/>
      <c r="E20" s="49"/>
      <c r="F20" s="136"/>
      <c r="G20" s="37"/>
      <c r="H20" s="37"/>
      <c r="I20" s="37"/>
      <c r="J20" s="37"/>
      <c r="K20" s="37"/>
      <c r="L20" s="37"/>
      <c r="M20" s="37"/>
      <c r="N20" s="37"/>
      <c r="O20" s="37"/>
      <c r="P20" s="37"/>
      <c r="Q20" s="37"/>
      <c r="R20" s="37"/>
      <c r="S20" s="41"/>
      <c r="T20" s="41"/>
      <c r="U20" s="41"/>
      <c r="V20" s="41"/>
      <c r="W20" s="41"/>
      <c r="X20" s="41"/>
      <c r="Y20" s="41"/>
      <c r="Z20" s="41"/>
      <c r="AA20" s="41"/>
      <c r="AB20" s="41"/>
      <c r="AC20" s="134"/>
    </row>
    <row r="21" spans="1:29" ht="16.95" customHeight="1">
      <c r="A21" s="37"/>
      <c r="B21" s="235" t="s">
        <v>451</v>
      </c>
      <c r="C21" s="49"/>
      <c r="D21" s="49"/>
      <c r="E21" s="49"/>
      <c r="F21" s="136"/>
      <c r="G21" s="37"/>
      <c r="H21" s="37"/>
      <c r="I21" s="37"/>
      <c r="J21" s="37"/>
      <c r="K21" s="37"/>
      <c r="L21" s="37"/>
      <c r="M21" s="37"/>
      <c r="N21" s="37"/>
      <c r="O21" s="37"/>
      <c r="P21" s="37"/>
      <c r="Q21" s="37"/>
      <c r="R21" s="37"/>
      <c r="S21" s="41"/>
      <c r="T21" s="41"/>
      <c r="U21" s="41"/>
      <c r="V21" s="41"/>
      <c r="W21" s="41"/>
      <c r="X21" s="41"/>
      <c r="Y21" s="41"/>
      <c r="Z21" s="41"/>
      <c r="AA21" s="41"/>
      <c r="AB21" s="41"/>
      <c r="AC21" s="134"/>
    </row>
    <row r="22" spans="1:29" ht="16.95" customHeight="1">
      <c r="A22" s="37"/>
      <c r="B22" s="235"/>
      <c r="C22" s="49"/>
      <c r="D22" s="49"/>
      <c r="E22" s="49"/>
      <c r="F22" s="136"/>
      <c r="G22" s="37"/>
      <c r="H22" s="37"/>
      <c r="I22" s="37"/>
      <c r="J22" s="37"/>
      <c r="K22" s="37"/>
      <c r="L22" s="37"/>
      <c r="M22" s="37"/>
      <c r="N22" s="37"/>
      <c r="O22" s="37"/>
      <c r="P22" s="37"/>
      <c r="Q22" s="37"/>
      <c r="R22" s="37"/>
      <c r="S22" s="41"/>
      <c r="T22" s="41"/>
      <c r="U22" s="41"/>
      <c r="V22" s="41"/>
      <c r="W22" s="41"/>
      <c r="X22" s="41"/>
      <c r="Y22" s="41"/>
      <c r="Z22" s="41"/>
      <c r="AA22" s="41"/>
      <c r="AB22" s="41"/>
      <c r="AC22" s="134"/>
    </row>
    <row r="23" spans="1:29" ht="16.95" customHeight="1">
      <c r="A23" s="37"/>
      <c r="B23" s="235"/>
      <c r="C23" s="235"/>
      <c r="D23" s="49"/>
      <c r="E23" s="49"/>
      <c r="F23" s="136"/>
      <c r="G23" s="37"/>
      <c r="H23" s="37"/>
      <c r="I23" s="37"/>
      <c r="J23" s="37"/>
      <c r="K23" s="37"/>
      <c r="L23" s="37"/>
      <c r="M23" s="37"/>
      <c r="N23" s="37"/>
      <c r="O23" s="37"/>
      <c r="P23" s="37"/>
      <c r="Q23" s="37"/>
      <c r="R23" s="37"/>
      <c r="S23" s="41"/>
      <c r="T23" s="41"/>
      <c r="U23" s="41"/>
      <c r="V23" s="41"/>
      <c r="W23" s="41"/>
      <c r="X23" s="41"/>
      <c r="Y23" s="41"/>
      <c r="Z23" s="41"/>
      <c r="AA23" s="41"/>
      <c r="AB23" s="41"/>
      <c r="AC23" s="134"/>
    </row>
    <row r="24" spans="1:29" s="38" customFormat="1" ht="16.95" customHeight="1">
      <c r="A24" s="37"/>
      <c r="B24" s="154"/>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s="38" customFormat="1" ht="16.95" customHeight="1">
      <c r="A25" s="37"/>
      <c r="B25" s="50" t="s">
        <v>216</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6" spans="1:29" s="38" customFormat="1" ht="16.95" customHeight="1">
      <c r="A26" s="37"/>
      <c r="B26" s="197" t="s">
        <v>185</v>
      </c>
      <c r="C26" s="37" t="s">
        <v>452</v>
      </c>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row>
    <row r="27" spans="1:29" s="38" customFormat="1" ht="59.7" customHeight="1">
      <c r="A27" s="37"/>
      <c r="B27" s="197" t="s">
        <v>186</v>
      </c>
      <c r="C27" s="717" t="s">
        <v>453</v>
      </c>
      <c r="D27" s="717"/>
      <c r="E27" s="717"/>
      <c r="F27" s="717"/>
      <c r="G27" s="195"/>
      <c r="H27" s="51"/>
      <c r="I27" s="51"/>
      <c r="J27" s="51"/>
      <c r="K27" s="51"/>
      <c r="L27" s="51"/>
      <c r="M27" s="51"/>
      <c r="N27" s="37"/>
      <c r="O27" s="37"/>
      <c r="P27" s="37"/>
      <c r="Q27" s="37"/>
      <c r="R27" s="37"/>
      <c r="S27" s="37"/>
      <c r="T27" s="37"/>
      <c r="U27" s="37"/>
      <c r="V27" s="37"/>
      <c r="W27" s="37"/>
      <c r="X27" s="37"/>
      <c r="Y27" s="37"/>
      <c r="Z27" s="37"/>
      <c r="AA27" s="37"/>
      <c r="AB27" s="37"/>
      <c r="AC27" s="37"/>
    </row>
    <row r="28" spans="1:29" s="38" customFormat="1" ht="56.7" customHeight="1">
      <c r="A28" s="37"/>
      <c r="B28" s="197"/>
      <c r="C28" s="717" t="e" vm="1">
        <v>#VALUE!</v>
      </c>
      <c r="D28" s="700"/>
      <c r="E28" s="700"/>
      <c r="F28" s="192"/>
      <c r="G28" s="195"/>
      <c r="H28" s="51"/>
      <c r="I28" s="51"/>
      <c r="J28" s="51"/>
      <c r="K28" s="51"/>
      <c r="L28" s="51"/>
      <c r="M28" s="51"/>
      <c r="N28" s="37"/>
      <c r="O28" s="37"/>
      <c r="P28" s="37"/>
      <c r="Q28" s="37"/>
      <c r="R28" s="37"/>
      <c r="S28" s="37"/>
      <c r="T28" s="37"/>
      <c r="U28" s="37"/>
      <c r="V28" s="37"/>
      <c r="W28" s="37"/>
      <c r="X28" s="37"/>
      <c r="Y28" s="37"/>
      <c r="Z28" s="37"/>
      <c r="AA28" s="37"/>
      <c r="AB28" s="37"/>
      <c r="AC28" s="37"/>
    </row>
    <row r="29" spans="1:29" s="38" customFormat="1" ht="16.95" customHeight="1">
      <c r="A29" s="37"/>
      <c r="B29" s="197" t="s">
        <v>187</v>
      </c>
      <c r="C29" s="734" t="s">
        <v>454</v>
      </c>
      <c r="D29" s="735"/>
      <c r="E29" s="735"/>
      <c r="F29" s="735"/>
      <c r="G29" s="192"/>
      <c r="H29" s="52"/>
      <c r="I29" s="52"/>
      <c r="J29" s="52"/>
      <c r="K29" s="52"/>
      <c r="L29" s="52"/>
      <c r="M29" s="51"/>
      <c r="N29" s="37"/>
      <c r="O29" s="37"/>
      <c r="P29" s="37"/>
      <c r="Q29" s="37"/>
      <c r="R29" s="37"/>
      <c r="S29" s="37"/>
      <c r="T29" s="37"/>
      <c r="U29" s="37"/>
      <c r="V29" s="37"/>
      <c r="W29" s="37"/>
      <c r="X29" s="37"/>
      <c r="Y29" s="37"/>
      <c r="Z29" s="37"/>
      <c r="AA29" s="37"/>
      <c r="AB29" s="37"/>
      <c r="AC29" s="37"/>
    </row>
    <row r="30" spans="1:29" s="38" customFormat="1" ht="16.95" customHeight="1">
      <c r="A30" s="37"/>
      <c r="B30" s="197" t="s">
        <v>188</v>
      </c>
      <c r="C30" s="732" t="s">
        <v>455</v>
      </c>
      <c r="D30" s="595"/>
      <c r="E30" s="595"/>
      <c r="F30" s="595"/>
      <c r="G30" s="595"/>
      <c r="H30" s="595"/>
      <c r="I30" s="595"/>
      <c r="J30" s="37"/>
      <c r="K30" s="37"/>
      <c r="L30" s="37"/>
      <c r="M30" s="37"/>
      <c r="N30" s="37"/>
      <c r="O30" s="37"/>
      <c r="P30" s="37"/>
      <c r="Q30" s="37"/>
      <c r="R30" s="37"/>
      <c r="S30" s="37"/>
      <c r="T30" s="37"/>
      <c r="U30" s="37"/>
      <c r="V30" s="37"/>
      <c r="W30" s="37"/>
      <c r="X30" s="37"/>
      <c r="Y30" s="37"/>
      <c r="Z30" s="37"/>
      <c r="AA30" s="37"/>
      <c r="AB30" s="37"/>
      <c r="AC30" s="37"/>
    </row>
    <row r="31" spans="1:29" s="38" customFormat="1" ht="30" customHeight="1">
      <c r="A31" s="154"/>
      <c r="B31" s="198"/>
      <c r="C31" s="717"/>
      <c r="D31" s="595"/>
      <c r="E31" s="595"/>
      <c r="F31" s="595"/>
      <c r="G31" s="595"/>
      <c r="H31" s="595"/>
      <c r="I31" s="595"/>
      <c r="J31" s="37"/>
      <c r="K31" s="37"/>
      <c r="L31" s="37"/>
      <c r="M31" s="37"/>
      <c r="N31" s="37"/>
      <c r="O31" s="37"/>
      <c r="P31" s="37"/>
      <c r="Q31" s="37"/>
      <c r="R31" s="37"/>
      <c r="S31" s="37"/>
      <c r="T31" s="37"/>
      <c r="U31" s="37"/>
      <c r="V31" s="37"/>
      <c r="W31" s="37"/>
      <c r="X31" s="37"/>
      <c r="Y31" s="37"/>
      <c r="Z31" s="37"/>
      <c r="AA31" s="37"/>
      <c r="AB31" s="37"/>
      <c r="AC31" s="37"/>
    </row>
    <row r="32" spans="1:29" s="38" customForma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row>
    <row r="33" spans="1:29" s="38" customFormat="1">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row>
    <row r="34" spans="1:29" s="38" customFormat="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row>
    <row r="35" spans="1:29" s="38" customForma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row>
    <row r="36" spans="1:29" s="38" customForma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row>
    <row r="37" spans="1:29" s="38" customForma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row>
    <row r="38" spans="1:29" s="38" customForma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row>
    <row r="39" spans="1:29" s="38" customForma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row>
    <row r="40" spans="1:29" s="38" customForma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row>
    <row r="41" spans="1:29" s="38" customForma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row>
    <row r="42" spans="1:29" s="38" customForma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row>
    <row r="43" spans="1:29" s="38" customForma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row>
    <row r="44" spans="1:29" s="38" customForma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row>
    <row r="45" spans="1:29" s="38" customForma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row>
    <row r="46" spans="1:29" s="38" customForma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row>
    <row r="47" spans="1:29" s="38" customForma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row>
    <row r="48" spans="1:29" s="38" customForma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row>
    <row r="49" spans="1:29" s="38" customForma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row>
    <row r="50" spans="1:29" s="38" customForma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row>
    <row r="51" spans="1:29" s="38" customForma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row>
    <row r="52" spans="1:29">
      <c r="A52" s="37"/>
      <c r="B52" s="41"/>
      <c r="C52" s="41"/>
      <c r="D52" s="41"/>
      <c r="E52" s="41"/>
      <c r="F52" s="41"/>
      <c r="G52" s="37"/>
      <c r="H52" s="37"/>
      <c r="I52" s="37"/>
      <c r="J52" s="37"/>
      <c r="K52" s="37"/>
      <c r="L52" s="37"/>
      <c r="M52" s="37"/>
      <c r="N52" s="37"/>
      <c r="O52" s="37"/>
      <c r="P52" s="37"/>
      <c r="Q52" s="37"/>
      <c r="R52" s="37"/>
      <c r="S52" s="41"/>
      <c r="T52" s="41"/>
      <c r="U52" s="41"/>
      <c r="V52" s="41"/>
      <c r="W52" s="41"/>
      <c r="X52" s="41"/>
      <c r="Y52" s="41"/>
      <c r="Z52" s="41"/>
      <c r="AA52" s="41"/>
      <c r="AB52" s="41"/>
      <c r="AC52" s="41"/>
    </row>
    <row r="53" spans="1:29">
      <c r="A53" s="37"/>
      <c r="B53" s="41"/>
      <c r="C53" s="41"/>
      <c r="D53" s="41"/>
      <c r="E53" s="41"/>
      <c r="F53" s="41"/>
      <c r="G53" s="37"/>
      <c r="H53" s="37"/>
      <c r="I53" s="37"/>
      <c r="J53" s="37"/>
      <c r="K53" s="37"/>
      <c r="L53" s="37"/>
      <c r="M53" s="37"/>
      <c r="N53" s="37"/>
      <c r="O53" s="37"/>
      <c r="P53" s="37"/>
      <c r="Q53" s="37"/>
      <c r="R53" s="37"/>
      <c r="S53" s="41"/>
      <c r="T53" s="41"/>
      <c r="U53" s="41"/>
      <c r="V53" s="41"/>
      <c r="W53" s="41"/>
      <c r="X53" s="41"/>
      <c r="Y53" s="41"/>
      <c r="Z53" s="41"/>
      <c r="AA53" s="41"/>
      <c r="AB53" s="41"/>
      <c r="AC53" s="41"/>
    </row>
    <row r="54" spans="1:29">
      <c r="A54" s="37"/>
      <c r="B54" s="41"/>
      <c r="C54" s="41"/>
      <c r="D54" s="41"/>
      <c r="E54" s="41"/>
      <c r="F54" s="41"/>
      <c r="G54" s="37"/>
      <c r="H54" s="37"/>
      <c r="I54" s="37"/>
      <c r="J54" s="37"/>
      <c r="K54" s="37"/>
      <c r="L54" s="37"/>
      <c r="M54" s="37"/>
      <c r="N54" s="37"/>
      <c r="O54" s="37"/>
      <c r="P54" s="37"/>
      <c r="Q54" s="37"/>
      <c r="R54" s="37"/>
      <c r="S54" s="41"/>
      <c r="T54" s="41"/>
      <c r="U54" s="41"/>
      <c r="V54" s="41"/>
      <c r="W54" s="41"/>
      <c r="X54" s="41"/>
      <c r="Y54" s="41"/>
      <c r="Z54" s="41"/>
      <c r="AA54" s="41"/>
      <c r="AB54" s="41"/>
      <c r="AC54" s="41"/>
    </row>
    <row r="55" spans="1:29">
      <c r="A55" s="37"/>
      <c r="B55" s="41"/>
      <c r="C55" s="41"/>
      <c r="D55" s="41"/>
      <c r="E55" s="41"/>
      <c r="F55" s="41"/>
      <c r="G55" s="37"/>
      <c r="H55" s="37"/>
      <c r="I55" s="37"/>
      <c r="J55" s="37"/>
      <c r="K55" s="37"/>
      <c r="L55" s="37"/>
      <c r="M55" s="37"/>
      <c r="N55" s="37"/>
      <c r="O55" s="37"/>
      <c r="P55" s="37"/>
      <c r="Q55" s="37"/>
      <c r="R55" s="37"/>
      <c r="S55" s="41"/>
      <c r="T55" s="41"/>
      <c r="U55" s="41"/>
      <c r="V55" s="41"/>
      <c r="W55" s="41"/>
      <c r="X55" s="41"/>
      <c r="Y55" s="41"/>
      <c r="Z55" s="41"/>
      <c r="AA55" s="41"/>
      <c r="AB55" s="41"/>
      <c r="AC55" s="41"/>
    </row>
    <row r="56" spans="1:29">
      <c r="A56" s="37"/>
      <c r="B56" s="41"/>
      <c r="C56" s="41"/>
      <c r="D56" s="41"/>
      <c r="E56" s="41"/>
      <c r="F56" s="41"/>
      <c r="G56" s="37"/>
      <c r="H56" s="37"/>
      <c r="I56" s="37"/>
      <c r="J56" s="37"/>
      <c r="K56" s="37"/>
      <c r="L56" s="37"/>
      <c r="M56" s="37"/>
      <c r="N56" s="37"/>
      <c r="O56" s="37"/>
      <c r="P56" s="37"/>
      <c r="Q56" s="37"/>
      <c r="R56" s="37"/>
      <c r="S56" s="41"/>
      <c r="T56" s="41"/>
      <c r="U56" s="41"/>
      <c r="V56" s="41"/>
      <c r="W56" s="41"/>
      <c r="X56" s="41"/>
      <c r="Y56" s="41"/>
      <c r="Z56" s="41"/>
      <c r="AA56" s="41"/>
      <c r="AB56" s="41"/>
      <c r="AC56" s="41"/>
    </row>
    <row r="57" spans="1:29">
      <c r="A57" s="37"/>
      <c r="B57" s="41"/>
      <c r="C57" s="41"/>
      <c r="D57" s="41"/>
      <c r="E57" s="41"/>
      <c r="F57" s="41"/>
      <c r="G57" s="37"/>
      <c r="H57" s="37"/>
      <c r="I57" s="37"/>
      <c r="J57" s="37"/>
      <c r="K57" s="37"/>
      <c r="L57" s="37"/>
      <c r="M57" s="37"/>
      <c r="N57" s="37"/>
      <c r="O57" s="37"/>
      <c r="P57" s="37"/>
      <c r="Q57" s="37"/>
      <c r="R57" s="37"/>
      <c r="S57" s="41"/>
      <c r="T57" s="41"/>
      <c r="U57" s="41"/>
      <c r="V57" s="41"/>
      <c r="W57" s="41"/>
      <c r="X57" s="41"/>
      <c r="Y57" s="41"/>
      <c r="Z57" s="41"/>
      <c r="AA57" s="41"/>
      <c r="AB57" s="41"/>
      <c r="AC57" s="41"/>
    </row>
    <row r="58" spans="1:29">
      <c r="A58" s="37"/>
      <c r="B58" s="41"/>
      <c r="C58" s="41"/>
      <c r="D58" s="41"/>
      <c r="E58" s="41"/>
      <c r="F58" s="41"/>
      <c r="G58" s="37"/>
      <c r="H58" s="37"/>
      <c r="I58" s="37"/>
      <c r="J58" s="37"/>
      <c r="K58" s="37"/>
      <c r="L58" s="37"/>
      <c r="M58" s="37"/>
      <c r="N58" s="37"/>
      <c r="O58" s="37"/>
      <c r="P58" s="37"/>
      <c r="Q58" s="37"/>
      <c r="R58" s="37"/>
      <c r="S58" s="41"/>
      <c r="T58" s="41"/>
      <c r="U58" s="41"/>
      <c r="V58" s="41"/>
      <c r="W58" s="41"/>
      <c r="X58" s="41"/>
      <c r="Y58" s="41"/>
      <c r="Z58" s="41"/>
      <c r="AA58" s="41"/>
      <c r="AB58" s="41"/>
      <c r="AC58" s="41"/>
    </row>
    <row r="59" spans="1:29">
      <c r="A59" s="37"/>
      <c r="B59" s="41"/>
      <c r="C59" s="41"/>
      <c r="D59" s="41"/>
      <c r="E59" s="41"/>
      <c r="F59" s="41"/>
      <c r="G59" s="37"/>
      <c r="H59" s="37"/>
      <c r="I59" s="37"/>
      <c r="J59" s="37"/>
      <c r="K59" s="37"/>
      <c r="L59" s="37"/>
      <c r="M59" s="37"/>
      <c r="N59" s="37"/>
      <c r="O59" s="37"/>
      <c r="P59" s="37"/>
      <c r="Q59" s="37"/>
      <c r="R59" s="37"/>
      <c r="S59" s="41"/>
      <c r="T59" s="41"/>
      <c r="U59" s="41"/>
      <c r="V59" s="41"/>
      <c r="W59" s="41"/>
      <c r="X59" s="41"/>
      <c r="Y59" s="41"/>
      <c r="Z59" s="41"/>
      <c r="AA59" s="41"/>
      <c r="AB59" s="41"/>
      <c r="AC59" s="41"/>
    </row>
    <row r="60" spans="1:29">
      <c r="A60" s="37"/>
      <c r="B60" s="41"/>
      <c r="C60" s="41"/>
      <c r="D60" s="41"/>
      <c r="E60" s="41"/>
      <c r="F60" s="41"/>
      <c r="G60" s="37"/>
      <c r="H60" s="37"/>
      <c r="I60" s="37"/>
      <c r="J60" s="37"/>
      <c r="K60" s="37"/>
      <c r="L60" s="37"/>
      <c r="M60" s="37"/>
      <c r="N60" s="37"/>
      <c r="O60" s="37"/>
      <c r="P60" s="37"/>
      <c r="Q60" s="37"/>
      <c r="R60" s="37"/>
      <c r="S60" s="41"/>
      <c r="T60" s="41"/>
      <c r="U60" s="41"/>
      <c r="V60" s="41"/>
      <c r="W60" s="41"/>
      <c r="X60" s="41"/>
      <c r="Y60" s="41"/>
      <c r="Z60" s="41"/>
      <c r="AA60" s="41"/>
      <c r="AB60" s="41"/>
      <c r="AC60" s="41"/>
    </row>
    <row r="61" spans="1:29">
      <c r="A61" s="37"/>
      <c r="B61" s="41"/>
      <c r="C61" s="41"/>
      <c r="D61" s="41"/>
      <c r="E61" s="41"/>
      <c r="F61" s="41"/>
      <c r="G61" s="37"/>
      <c r="H61" s="37"/>
      <c r="I61" s="37"/>
      <c r="J61" s="37"/>
      <c r="K61" s="37"/>
      <c r="L61" s="37"/>
      <c r="M61" s="37"/>
      <c r="N61" s="37"/>
      <c r="O61" s="37"/>
      <c r="P61" s="37"/>
      <c r="Q61" s="37"/>
      <c r="R61" s="37"/>
      <c r="S61" s="41"/>
      <c r="T61" s="41"/>
      <c r="U61" s="41"/>
      <c r="V61" s="41"/>
      <c r="W61" s="41"/>
      <c r="X61" s="41"/>
      <c r="Y61" s="41"/>
      <c r="Z61" s="41"/>
      <c r="AA61" s="41"/>
      <c r="AB61" s="41"/>
      <c r="AC61" s="41"/>
    </row>
    <row r="62" spans="1:29">
      <c r="A62" s="37"/>
      <c r="B62" s="41"/>
      <c r="C62" s="41"/>
      <c r="D62" s="41"/>
      <c r="E62" s="41"/>
      <c r="F62" s="41"/>
      <c r="G62" s="37"/>
      <c r="H62" s="37"/>
      <c r="I62" s="37"/>
      <c r="J62" s="37"/>
      <c r="K62" s="37"/>
      <c r="L62" s="37"/>
      <c r="M62" s="37"/>
      <c r="N62" s="37"/>
      <c r="O62" s="37"/>
      <c r="P62" s="37"/>
      <c r="Q62" s="37"/>
      <c r="R62" s="37"/>
      <c r="S62" s="41"/>
      <c r="T62" s="41"/>
      <c r="U62" s="41"/>
      <c r="V62" s="41"/>
      <c r="W62" s="41"/>
      <c r="X62" s="41"/>
      <c r="Y62" s="41"/>
      <c r="Z62" s="41"/>
      <c r="AA62" s="41"/>
      <c r="AB62" s="41"/>
      <c r="AC62" s="41"/>
    </row>
    <row r="63" spans="1:29">
      <c r="A63" s="37"/>
      <c r="B63" s="41"/>
      <c r="C63" s="41"/>
      <c r="D63" s="41"/>
      <c r="E63" s="41"/>
      <c r="F63" s="41"/>
      <c r="G63" s="37"/>
      <c r="H63" s="37"/>
      <c r="I63" s="37"/>
      <c r="J63" s="37"/>
      <c r="K63" s="37"/>
      <c r="L63" s="37"/>
      <c r="M63" s="37"/>
      <c r="N63" s="37"/>
      <c r="O63" s="37"/>
      <c r="P63" s="37"/>
      <c r="Q63" s="37"/>
      <c r="R63" s="37"/>
      <c r="S63" s="41"/>
      <c r="T63" s="41"/>
      <c r="U63" s="41"/>
      <c r="V63" s="41"/>
      <c r="W63" s="41"/>
      <c r="X63" s="41"/>
      <c r="Y63" s="41"/>
      <c r="Z63" s="41"/>
      <c r="AA63" s="41"/>
      <c r="AB63" s="41"/>
      <c r="AC63" s="41"/>
    </row>
    <row r="64" spans="1:29">
      <c r="A64" s="37"/>
      <c r="B64" s="41"/>
      <c r="C64" s="41"/>
      <c r="D64" s="41"/>
      <c r="E64" s="41"/>
      <c r="F64" s="41"/>
      <c r="G64" s="37"/>
      <c r="H64" s="37"/>
      <c r="I64" s="37"/>
      <c r="J64" s="37"/>
      <c r="K64" s="37"/>
      <c r="L64" s="37"/>
      <c r="M64" s="37"/>
      <c r="N64" s="37"/>
      <c r="O64" s="37"/>
      <c r="P64" s="37"/>
      <c r="Q64" s="37"/>
      <c r="R64" s="37"/>
      <c r="S64" s="41"/>
      <c r="T64" s="41"/>
      <c r="U64" s="41"/>
      <c r="V64" s="41"/>
      <c r="W64" s="41"/>
      <c r="X64" s="41"/>
      <c r="Y64" s="41"/>
      <c r="Z64" s="41"/>
      <c r="AA64" s="41"/>
      <c r="AB64" s="41"/>
      <c r="AC64" s="41"/>
    </row>
  </sheetData>
  <mergeCells count="14">
    <mergeCell ref="B10:F10"/>
    <mergeCell ref="B3:D3"/>
    <mergeCell ref="C4:D4"/>
    <mergeCell ref="C5:D5"/>
    <mergeCell ref="C6:D6"/>
    <mergeCell ref="C7:D7"/>
    <mergeCell ref="C31:I31"/>
    <mergeCell ref="B11:F11"/>
    <mergeCell ref="B12:F12"/>
    <mergeCell ref="B13:F13"/>
    <mergeCell ref="C27:F27"/>
    <mergeCell ref="C29:F29"/>
    <mergeCell ref="C30:I30"/>
    <mergeCell ref="C28:E28"/>
  </mergeCells>
  <conditionalFormatting sqref="B1">
    <cfRule type="cellIs" dxfId="1" priority="1" operator="equal">
      <formula>"Confidential"</formula>
    </cfRule>
    <cfRule type="cellIs" dxfId="0" priority="2" operator="equal">
      <formula>"Non-confidential"</formula>
    </cfRule>
  </conditionalFormatting>
  <hyperlinks>
    <hyperlink ref="G1" location="Contents!A1" display="Contents page" xr:uid="{E0CD01F2-D2BA-43B7-ADCC-10825EF01636}"/>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B816-42B7-49A6-A65F-195D7BD665F9}">
  <dimension ref="A1:L176"/>
  <sheetViews>
    <sheetView showGridLines="0" zoomScale="85" zoomScaleNormal="85" workbookViewId="0">
      <selection activeCell="C60" sqref="B60:C62"/>
    </sheetView>
  </sheetViews>
  <sheetFormatPr defaultRowHeight="14.4"/>
  <cols>
    <col min="2" max="2" width="33.77734375" customWidth="1"/>
    <col min="3" max="3" width="117.21875" customWidth="1"/>
    <col min="4" max="10" width="8.77734375" hidden="1" customWidth="1"/>
  </cols>
  <sheetData>
    <row r="1" spans="1:12" s="216" customFormat="1" ht="16.5" customHeight="1">
      <c r="A1" s="217"/>
      <c r="B1" s="218"/>
      <c r="C1" s="218"/>
      <c r="D1"/>
      <c r="K1" s="540" t="s">
        <v>575</v>
      </c>
      <c r="L1" s="541"/>
    </row>
    <row r="2" spans="1:12" s="216" customFormat="1" ht="16.5" customHeight="1">
      <c r="A2" s="217"/>
      <c r="B2" s="218"/>
      <c r="C2" s="218"/>
      <c r="D2"/>
    </row>
    <row r="3" spans="1:12" s="216" customFormat="1" ht="16.95" customHeight="1">
      <c r="A3" s="217"/>
      <c r="B3" s="542" t="s">
        <v>510</v>
      </c>
      <c r="C3" s="542"/>
      <c r="D3"/>
    </row>
    <row r="4" spans="1:12" s="216" customFormat="1" ht="16.95" customHeight="1">
      <c r="A4" s="217"/>
      <c r="B4" s="380"/>
      <c r="C4" s="343"/>
      <c r="D4"/>
    </row>
    <row r="5" spans="1:12" s="216" customFormat="1" ht="16.95" customHeight="1">
      <c r="A5" s="217"/>
      <c r="B5" s="343"/>
      <c r="C5" s="343"/>
      <c r="D5"/>
    </row>
    <row r="6" spans="1:12" s="222" customFormat="1" ht="16.95" customHeight="1">
      <c r="A6" s="221"/>
      <c r="B6" s="538" t="s">
        <v>94</v>
      </c>
      <c r="C6" s="538"/>
      <c r="D6" s="223"/>
      <c r="F6" s="216"/>
      <c r="G6" s="216"/>
      <c r="H6" s="216"/>
      <c r="I6" s="216"/>
      <c r="J6" s="216"/>
      <c r="K6" s="216"/>
      <c r="L6" s="216"/>
    </row>
    <row r="7" spans="1:12" s="222" customFormat="1" ht="16.95" customHeight="1">
      <c r="A7" s="221"/>
      <c r="B7" s="539"/>
      <c r="C7" s="538"/>
      <c r="D7" s="223"/>
    </row>
    <row r="8" spans="1:12" s="222" customFormat="1" ht="16.95" customHeight="1">
      <c r="A8" s="221"/>
      <c r="B8" s="352" t="s">
        <v>95</v>
      </c>
      <c r="C8" s="347" t="s">
        <v>96</v>
      </c>
      <c r="D8" s="347"/>
      <c r="E8" s="347"/>
      <c r="F8" s="347"/>
      <c r="G8" s="347"/>
      <c r="H8" s="347"/>
      <c r="I8" s="347"/>
      <c r="J8" s="347"/>
      <c r="K8" s="224"/>
    </row>
    <row r="9" spans="1:12" s="216" customFormat="1" ht="50.1" customHeight="1">
      <c r="A9" s="217"/>
      <c r="B9" s="346" t="s">
        <v>97</v>
      </c>
      <c r="C9" s="345" t="s">
        <v>98</v>
      </c>
      <c r="D9" s="345"/>
      <c r="E9" s="345"/>
      <c r="F9" s="345"/>
      <c r="G9" s="345"/>
      <c r="H9" s="345"/>
      <c r="I9" s="345"/>
      <c r="J9" s="345"/>
      <c r="K9" s="220"/>
    </row>
    <row r="10" spans="1:12" s="216" customFormat="1" ht="34.200000000000003" customHeight="1">
      <c r="A10" s="217"/>
      <c r="B10" s="346" t="s">
        <v>99</v>
      </c>
      <c r="C10" s="345" t="s">
        <v>537</v>
      </c>
      <c r="D10" s="345"/>
      <c r="E10" s="345"/>
      <c r="F10" s="345"/>
      <c r="G10" s="345"/>
      <c r="H10" s="345"/>
      <c r="I10" s="345"/>
      <c r="J10" s="345"/>
      <c r="K10" s="220"/>
    </row>
    <row r="11" spans="1:12" s="216" customFormat="1" ht="29.55" customHeight="1">
      <c r="A11" s="217"/>
      <c r="B11" s="346" t="s">
        <v>100</v>
      </c>
      <c r="C11" s="345" t="s">
        <v>101</v>
      </c>
      <c r="D11" s="345"/>
      <c r="E11" s="345"/>
      <c r="F11" s="345"/>
      <c r="G11" s="345"/>
      <c r="H11" s="345"/>
      <c r="I11" s="345"/>
      <c r="J11" s="345"/>
      <c r="K11" s="220"/>
    </row>
    <row r="12" spans="1:12" s="216" customFormat="1" ht="45" customHeight="1">
      <c r="A12" s="217"/>
      <c r="B12" s="346" t="s">
        <v>102</v>
      </c>
      <c r="C12" s="345" t="s">
        <v>560</v>
      </c>
      <c r="D12" s="345"/>
      <c r="E12" s="345"/>
      <c r="F12" s="345"/>
      <c r="G12" s="345"/>
      <c r="H12" s="345"/>
      <c r="I12" s="345"/>
      <c r="J12" s="345"/>
      <c r="K12" s="220"/>
    </row>
    <row r="13" spans="1:12" s="216" customFormat="1" ht="31.95" customHeight="1">
      <c r="A13" s="217"/>
      <c r="B13" s="346" t="s">
        <v>103</v>
      </c>
      <c r="C13" s="345" t="s">
        <v>104</v>
      </c>
      <c r="D13" s="345"/>
      <c r="E13" s="345"/>
      <c r="F13" s="345"/>
      <c r="G13" s="345"/>
      <c r="H13" s="345"/>
      <c r="I13" s="345"/>
      <c r="J13" s="345"/>
      <c r="K13" s="220"/>
    </row>
    <row r="14" spans="1:12" s="216" customFormat="1" ht="33.6" customHeight="1">
      <c r="A14" s="217"/>
      <c r="B14" s="346" t="s">
        <v>105</v>
      </c>
      <c r="C14" s="345" t="s">
        <v>597</v>
      </c>
      <c r="D14" s="345"/>
      <c r="E14" s="345"/>
      <c r="F14" s="345"/>
      <c r="G14" s="345"/>
      <c r="H14" s="345"/>
      <c r="I14" s="345"/>
      <c r="J14" s="345"/>
      <c r="K14" s="220"/>
    </row>
    <row r="15" spans="1:12" s="216" customFormat="1" ht="33" customHeight="1">
      <c r="A15" s="217"/>
      <c r="B15" s="346" t="s">
        <v>106</v>
      </c>
      <c r="C15" s="345" t="s">
        <v>107</v>
      </c>
      <c r="D15" s="345"/>
      <c r="E15" s="345"/>
      <c r="F15" s="345"/>
      <c r="G15" s="345"/>
      <c r="H15" s="345"/>
      <c r="I15" s="345"/>
      <c r="J15" s="345"/>
      <c r="K15" s="220"/>
    </row>
    <row r="16" spans="1:12" s="216" customFormat="1" ht="33" customHeight="1">
      <c r="A16" s="217"/>
      <c r="B16" s="346" t="s">
        <v>695</v>
      </c>
      <c r="C16" s="345" t="s">
        <v>696</v>
      </c>
      <c r="D16" s="345"/>
      <c r="E16" s="345"/>
      <c r="F16" s="345"/>
      <c r="G16" s="345"/>
      <c r="H16" s="345"/>
      <c r="I16" s="345"/>
      <c r="J16" s="345"/>
      <c r="K16" s="220"/>
    </row>
    <row r="17" spans="1:11" s="216" customFormat="1" ht="50.1" customHeight="1">
      <c r="A17" s="217"/>
      <c r="B17" s="346" t="s">
        <v>108</v>
      </c>
      <c r="C17" s="345" t="s">
        <v>109</v>
      </c>
      <c r="D17" s="345"/>
      <c r="E17" s="345"/>
      <c r="F17" s="345"/>
      <c r="G17" s="345"/>
      <c r="H17" s="345"/>
      <c r="I17" s="345"/>
      <c r="J17" s="345"/>
      <c r="K17" s="220"/>
    </row>
    <row r="18" spans="1:11" s="216" customFormat="1" ht="16.95" customHeight="1">
      <c r="A18" s="217"/>
      <c r="B18" s="346" t="s">
        <v>511</v>
      </c>
      <c r="C18" s="345" t="s">
        <v>110</v>
      </c>
      <c r="D18" s="345"/>
      <c r="E18" s="345"/>
      <c r="F18" s="345"/>
      <c r="G18" s="345"/>
      <c r="H18" s="345"/>
      <c r="I18" s="345"/>
      <c r="J18" s="345"/>
      <c r="K18" s="220"/>
    </row>
    <row r="19" spans="1:11" s="216" customFormat="1" ht="31.2" customHeight="1">
      <c r="A19" s="217"/>
      <c r="B19" s="346" t="s">
        <v>111</v>
      </c>
      <c r="C19" s="345" t="s">
        <v>112</v>
      </c>
      <c r="D19" s="345"/>
      <c r="E19" s="345"/>
      <c r="F19" s="345"/>
      <c r="G19" s="345"/>
      <c r="H19" s="345"/>
      <c r="I19" s="345"/>
      <c r="J19" s="345"/>
      <c r="K19" s="220"/>
    </row>
    <row r="20" spans="1:11" s="216" customFormat="1" ht="31.95" customHeight="1">
      <c r="A20" s="217"/>
      <c r="B20" s="346" t="s">
        <v>113</v>
      </c>
      <c r="C20" s="345" t="s">
        <v>702</v>
      </c>
      <c r="D20" s="345"/>
      <c r="E20" s="345"/>
      <c r="F20" s="345"/>
      <c r="G20" s="345"/>
      <c r="H20" s="345"/>
      <c r="I20" s="345"/>
      <c r="J20" s="345"/>
      <c r="K20" s="220"/>
    </row>
    <row r="21" spans="1:11" s="216" customFormat="1" ht="37.950000000000003" customHeight="1">
      <c r="A21" s="217"/>
      <c r="B21" s="346" t="s">
        <v>114</v>
      </c>
      <c r="C21" s="345" t="s">
        <v>115</v>
      </c>
      <c r="D21" s="345"/>
      <c r="E21" s="345"/>
      <c r="F21" s="345"/>
      <c r="G21" s="345"/>
      <c r="H21" s="345"/>
      <c r="I21" s="345"/>
      <c r="J21" s="345"/>
      <c r="K21" s="220"/>
    </row>
    <row r="22" spans="1:11" s="216" customFormat="1" ht="22.2" customHeight="1">
      <c r="A22" s="217"/>
      <c r="B22" s="346" t="s">
        <v>116</v>
      </c>
      <c r="C22" s="345" t="s">
        <v>117</v>
      </c>
      <c r="D22" s="345"/>
      <c r="E22" s="345"/>
      <c r="F22" s="345"/>
      <c r="G22" s="345"/>
      <c r="H22" s="345"/>
      <c r="I22" s="345"/>
      <c r="J22" s="345"/>
      <c r="K22" s="220"/>
    </row>
    <row r="23" spans="1:11" s="216" customFormat="1" ht="50.1" customHeight="1">
      <c r="A23" s="217"/>
      <c r="B23" s="346" t="s">
        <v>118</v>
      </c>
      <c r="C23" s="345" t="s">
        <v>119</v>
      </c>
      <c r="D23" s="345"/>
      <c r="E23" s="345"/>
      <c r="F23" s="345"/>
      <c r="G23" s="345"/>
      <c r="H23" s="345"/>
      <c r="I23" s="345"/>
      <c r="J23" s="345"/>
      <c r="K23" s="220"/>
    </row>
    <row r="24" spans="1:11" s="216" customFormat="1" ht="50.1" customHeight="1">
      <c r="A24" s="217"/>
      <c r="B24" s="346" t="s">
        <v>120</v>
      </c>
      <c r="C24" s="345" t="s">
        <v>121</v>
      </c>
      <c r="D24" s="344"/>
      <c r="E24" s="344"/>
      <c r="F24" s="344"/>
      <c r="G24" s="344"/>
      <c r="H24" s="344"/>
      <c r="I24" s="344"/>
      <c r="J24" s="344"/>
      <c r="K24" s="220"/>
    </row>
    <row r="25" spans="1:11" s="216" customFormat="1" ht="47.25" customHeight="1">
      <c r="A25" s="217"/>
      <c r="B25" s="346" t="s">
        <v>122</v>
      </c>
      <c r="C25" s="345" t="s">
        <v>598</v>
      </c>
      <c r="D25" s="349"/>
      <c r="E25" s="349"/>
      <c r="F25" s="349"/>
      <c r="G25" s="349"/>
      <c r="H25" s="349"/>
      <c r="I25" s="349"/>
      <c r="J25" s="349"/>
      <c r="K25" s="220"/>
    </row>
    <row r="26" spans="1:11" s="216" customFormat="1" ht="36" customHeight="1">
      <c r="A26" s="217"/>
      <c r="B26" s="346" t="s">
        <v>123</v>
      </c>
      <c r="C26" s="345" t="s">
        <v>124</v>
      </c>
      <c r="D26" s="344"/>
      <c r="E26" s="344"/>
      <c r="F26" s="344"/>
      <c r="G26" s="344"/>
      <c r="H26" s="344"/>
      <c r="I26" s="344"/>
      <c r="J26" s="344"/>
      <c r="K26" s="220"/>
    </row>
    <row r="27" spans="1:11" s="216" customFormat="1" ht="21" customHeight="1">
      <c r="A27" s="217"/>
      <c r="B27" s="346" t="s">
        <v>125</v>
      </c>
      <c r="C27" s="345" t="s">
        <v>599</v>
      </c>
      <c r="D27" s="344"/>
      <c r="E27" s="344"/>
      <c r="F27" s="344"/>
      <c r="G27" s="344"/>
      <c r="H27" s="344"/>
      <c r="I27" s="344"/>
      <c r="J27" s="344"/>
      <c r="K27" s="220"/>
    </row>
    <row r="28" spans="1:11" s="216" customFormat="1" ht="19.95" customHeight="1">
      <c r="A28" s="217"/>
      <c r="B28" s="346" t="s">
        <v>126</v>
      </c>
      <c r="C28" s="345" t="s">
        <v>600</v>
      </c>
      <c r="D28" s="349"/>
      <c r="E28" s="349"/>
      <c r="F28" s="349"/>
      <c r="G28" s="349"/>
      <c r="H28" s="349"/>
      <c r="I28" s="349"/>
      <c r="J28" s="349"/>
      <c r="K28" s="220"/>
    </row>
    <row r="29" spans="1:11" s="216" customFormat="1" ht="33" customHeight="1">
      <c r="A29" s="217"/>
      <c r="B29" s="346" t="s">
        <v>127</v>
      </c>
      <c r="C29" s="345" t="s">
        <v>128</v>
      </c>
      <c r="D29" s="344"/>
      <c r="E29" s="344"/>
      <c r="F29" s="344"/>
      <c r="G29" s="344"/>
      <c r="H29" s="344"/>
      <c r="I29" s="344"/>
      <c r="J29" s="344"/>
      <c r="K29" s="220"/>
    </row>
    <row r="30" spans="1:11" s="216" customFormat="1" ht="36" customHeight="1">
      <c r="A30" s="217"/>
      <c r="B30" s="346" t="s">
        <v>129</v>
      </c>
      <c r="C30" s="345" t="s">
        <v>130</v>
      </c>
      <c r="D30" s="344"/>
      <c r="E30" s="344"/>
      <c r="F30" s="344"/>
      <c r="G30" s="344"/>
      <c r="H30" s="344"/>
      <c r="I30" s="344"/>
      <c r="J30" s="344"/>
      <c r="K30" s="220"/>
    </row>
    <row r="31" spans="1:11" s="216" customFormat="1" ht="50.1" customHeight="1">
      <c r="A31" s="217"/>
      <c r="B31" s="346" t="s">
        <v>561</v>
      </c>
      <c r="C31" s="345" t="s">
        <v>131</v>
      </c>
      <c r="D31" s="344"/>
      <c r="E31" s="344"/>
      <c r="F31" s="344"/>
      <c r="G31" s="344"/>
      <c r="H31" s="344"/>
      <c r="I31" s="344"/>
      <c r="J31" s="344"/>
      <c r="K31" s="220"/>
    </row>
    <row r="32" spans="1:11" s="216" customFormat="1" ht="50.1" customHeight="1">
      <c r="A32" s="217"/>
      <c r="B32" s="346" t="s">
        <v>601</v>
      </c>
      <c r="C32" s="345" t="s">
        <v>602</v>
      </c>
      <c r="D32" s="344"/>
      <c r="E32" s="344"/>
      <c r="F32" s="344"/>
      <c r="G32" s="344"/>
      <c r="H32" s="344"/>
      <c r="I32" s="344"/>
      <c r="J32" s="344"/>
      <c r="K32" s="220"/>
    </row>
    <row r="33" spans="1:11" s="216" customFormat="1" ht="50.1" customHeight="1">
      <c r="A33" s="217"/>
      <c r="B33" s="346" t="s">
        <v>132</v>
      </c>
      <c r="C33" s="345" t="s">
        <v>133</v>
      </c>
      <c r="D33" s="344"/>
      <c r="E33" s="344"/>
      <c r="F33" s="344"/>
      <c r="G33" s="344"/>
      <c r="H33" s="344"/>
      <c r="I33" s="344"/>
      <c r="J33" s="344"/>
      <c r="K33" s="220"/>
    </row>
    <row r="34" spans="1:11" s="216" customFormat="1" ht="34.950000000000003" customHeight="1">
      <c r="A34" s="217"/>
      <c r="B34" s="346" t="s">
        <v>3</v>
      </c>
      <c r="C34" s="345" t="s">
        <v>151</v>
      </c>
      <c r="D34" s="344"/>
      <c r="E34" s="344"/>
      <c r="F34" s="344"/>
      <c r="G34" s="344"/>
      <c r="H34" s="344"/>
      <c r="I34" s="344"/>
      <c r="J34" s="344"/>
      <c r="K34" s="220"/>
    </row>
    <row r="35" spans="1:11" s="216" customFormat="1" ht="50.1" customHeight="1">
      <c r="A35" s="217"/>
      <c r="B35" s="346" t="s">
        <v>134</v>
      </c>
      <c r="C35" s="345" t="s">
        <v>603</v>
      </c>
      <c r="D35" s="349"/>
      <c r="E35" s="349"/>
      <c r="F35" s="349"/>
      <c r="G35" s="349"/>
      <c r="H35" s="349"/>
      <c r="I35" s="349"/>
      <c r="J35" s="349"/>
      <c r="K35" s="220"/>
    </row>
    <row r="36" spans="1:11" s="216" customFormat="1" ht="33" customHeight="1">
      <c r="A36" s="217"/>
      <c r="B36" s="346" t="s">
        <v>493</v>
      </c>
      <c r="C36" s="345" t="s">
        <v>135</v>
      </c>
      <c r="D36" s="344"/>
      <c r="E36" s="344"/>
      <c r="F36" s="344"/>
      <c r="G36" s="344"/>
      <c r="H36" s="344"/>
      <c r="I36" s="344"/>
      <c r="J36" s="344"/>
      <c r="K36" s="220"/>
    </row>
    <row r="37" spans="1:11" s="216" customFormat="1" ht="50.1" customHeight="1">
      <c r="A37" s="217"/>
      <c r="B37" s="346" t="s">
        <v>136</v>
      </c>
      <c r="C37" s="345" t="s">
        <v>562</v>
      </c>
      <c r="D37" s="344"/>
      <c r="E37" s="344"/>
      <c r="F37" s="344"/>
      <c r="G37" s="344"/>
      <c r="H37" s="344"/>
      <c r="I37" s="344"/>
      <c r="J37" s="344"/>
      <c r="K37" s="220"/>
    </row>
    <row r="38" spans="1:11" s="216" customFormat="1" ht="34.950000000000003" customHeight="1">
      <c r="A38" s="217"/>
      <c r="B38" s="346" t="s">
        <v>137</v>
      </c>
      <c r="C38" s="345" t="s">
        <v>138</v>
      </c>
      <c r="D38" s="344"/>
      <c r="E38" s="344"/>
      <c r="F38" s="344"/>
      <c r="G38" s="344"/>
      <c r="H38" s="344"/>
      <c r="I38" s="344"/>
      <c r="J38" s="344"/>
      <c r="K38" s="220"/>
    </row>
    <row r="39" spans="1:11" s="216" customFormat="1" ht="49.95" customHeight="1">
      <c r="A39" s="217"/>
      <c r="B39" s="346" t="s">
        <v>139</v>
      </c>
      <c r="C39" s="345" t="s">
        <v>563</v>
      </c>
      <c r="D39" s="344"/>
      <c r="E39" s="344"/>
      <c r="F39" s="344"/>
      <c r="G39" s="344"/>
      <c r="H39" s="344"/>
      <c r="I39" s="344"/>
      <c r="J39" s="344"/>
      <c r="K39" s="220"/>
    </row>
    <row r="40" spans="1:11" s="216" customFormat="1" ht="37.200000000000003" customHeight="1">
      <c r="A40" s="217"/>
      <c r="B40" s="346" t="s">
        <v>140</v>
      </c>
      <c r="C40" s="345" t="s">
        <v>604</v>
      </c>
      <c r="D40" s="349"/>
      <c r="E40" s="349"/>
      <c r="F40" s="349"/>
      <c r="G40" s="349"/>
      <c r="H40" s="349"/>
      <c r="I40" s="349"/>
      <c r="J40" s="349"/>
      <c r="K40" s="220"/>
    </row>
    <row r="41" spans="1:11" s="216" customFormat="1" ht="50.1" customHeight="1">
      <c r="A41" s="217"/>
      <c r="B41" s="346" t="s">
        <v>141</v>
      </c>
      <c r="C41" s="345" t="s">
        <v>142</v>
      </c>
      <c r="D41" s="344"/>
      <c r="E41" s="344"/>
      <c r="F41" s="344"/>
      <c r="G41" s="344"/>
      <c r="H41" s="344"/>
      <c r="I41" s="344"/>
      <c r="J41" s="344"/>
      <c r="K41" s="220"/>
    </row>
    <row r="42" spans="1:11" s="216" customFormat="1" ht="25.2" customHeight="1">
      <c r="A42" s="217"/>
      <c r="B42" s="346" t="s">
        <v>143</v>
      </c>
      <c r="C42" s="345" t="s">
        <v>605</v>
      </c>
      <c r="D42" s="344"/>
      <c r="E42" s="344"/>
      <c r="F42" s="344"/>
      <c r="G42" s="344"/>
      <c r="H42" s="344"/>
      <c r="I42" s="344"/>
      <c r="J42" s="344"/>
      <c r="K42" s="220"/>
    </row>
    <row r="43" spans="1:11" s="216" customFormat="1" ht="22.95" customHeight="1">
      <c r="A43" s="217"/>
      <c r="B43" s="346" t="s">
        <v>144</v>
      </c>
      <c r="C43" s="345" t="s">
        <v>606</v>
      </c>
      <c r="D43" s="344"/>
      <c r="E43" s="344"/>
      <c r="F43" s="344"/>
      <c r="G43" s="344"/>
      <c r="H43" s="344"/>
      <c r="I43" s="344"/>
      <c r="J43" s="344"/>
      <c r="K43" s="220"/>
    </row>
    <row r="44" spans="1:11" s="216" customFormat="1" ht="50.1" customHeight="1">
      <c r="A44" s="217"/>
      <c r="B44" s="346" t="s">
        <v>145</v>
      </c>
      <c r="C44" s="345" t="s">
        <v>607</v>
      </c>
      <c r="D44" s="344"/>
      <c r="E44" s="344"/>
      <c r="F44" s="344"/>
      <c r="G44" s="344"/>
      <c r="H44" s="344"/>
      <c r="I44" s="344"/>
      <c r="J44" s="344"/>
      <c r="K44" s="220"/>
    </row>
    <row r="45" spans="1:11" s="216" customFormat="1" ht="51" customHeight="1">
      <c r="A45" s="217"/>
      <c r="B45" s="346" t="s">
        <v>13</v>
      </c>
      <c r="C45" s="345" t="s">
        <v>608</v>
      </c>
      <c r="D45" s="344"/>
      <c r="E45" s="344"/>
      <c r="F45" s="344"/>
      <c r="G45" s="344"/>
      <c r="H45" s="344"/>
      <c r="I45" s="344"/>
      <c r="J45" s="344"/>
      <c r="K45" s="220"/>
    </row>
    <row r="46" spans="1:11" s="216" customFormat="1" ht="38.549999999999997" customHeight="1">
      <c r="A46" s="217"/>
      <c r="B46" s="346" t="s">
        <v>609</v>
      </c>
      <c r="C46" s="345" t="s">
        <v>610</v>
      </c>
      <c r="D46" s="344"/>
      <c r="E46" s="344"/>
      <c r="F46" s="344"/>
      <c r="G46" s="344"/>
      <c r="H46" s="344"/>
      <c r="I46" s="344"/>
      <c r="J46" s="344"/>
      <c r="K46" s="220"/>
    </row>
    <row r="47" spans="1:11" s="216" customFormat="1" ht="37.950000000000003" customHeight="1">
      <c r="A47" s="217"/>
      <c r="B47" s="350" t="s">
        <v>557</v>
      </c>
      <c r="C47" s="345" t="s">
        <v>559</v>
      </c>
      <c r="D47" s="344"/>
      <c r="E47" s="344"/>
      <c r="F47" s="344"/>
      <c r="G47" s="344"/>
      <c r="H47" s="344"/>
      <c r="I47" s="344"/>
      <c r="J47" s="344"/>
      <c r="K47" s="220"/>
    </row>
    <row r="48" spans="1:11" s="216" customFormat="1" ht="19.2" customHeight="1">
      <c r="A48" s="217"/>
      <c r="B48" s="350" t="s">
        <v>564</v>
      </c>
      <c r="C48" s="345" t="s">
        <v>565</v>
      </c>
      <c r="D48" s="344"/>
      <c r="E48" s="344"/>
      <c r="F48" s="344"/>
      <c r="G48" s="344"/>
      <c r="H48" s="344"/>
      <c r="I48" s="344"/>
      <c r="J48" s="344"/>
      <c r="K48" s="220"/>
    </row>
    <row r="49" spans="1:11" s="216" customFormat="1" ht="60" customHeight="1">
      <c r="A49" s="217"/>
      <c r="B49" s="346" t="s">
        <v>146</v>
      </c>
      <c r="C49" s="345" t="s">
        <v>611</v>
      </c>
      <c r="D49" s="344"/>
      <c r="E49" s="344"/>
      <c r="F49" s="344"/>
      <c r="G49" s="344"/>
      <c r="H49" s="344"/>
      <c r="I49" s="344"/>
      <c r="J49" s="344"/>
      <c r="K49" s="220"/>
    </row>
    <row r="50" spans="1:11" s="216" customFormat="1" ht="36" customHeight="1">
      <c r="A50" s="217"/>
      <c r="B50" s="346" t="s">
        <v>147</v>
      </c>
      <c r="C50" s="345" t="s">
        <v>148</v>
      </c>
      <c r="D50" s="344"/>
      <c r="E50" s="344"/>
      <c r="F50" s="344"/>
      <c r="G50" s="344"/>
      <c r="H50" s="344"/>
      <c r="I50" s="344"/>
      <c r="J50" s="344"/>
      <c r="K50" s="220"/>
    </row>
    <row r="51" spans="1:11" s="216" customFormat="1" ht="49.95" customHeight="1">
      <c r="A51" s="217"/>
      <c r="B51" s="346" t="s">
        <v>149</v>
      </c>
      <c r="C51" s="345" t="s">
        <v>150</v>
      </c>
      <c r="D51" s="344"/>
      <c r="E51" s="344"/>
      <c r="F51" s="344"/>
      <c r="G51" s="344"/>
      <c r="H51" s="344"/>
      <c r="I51" s="344"/>
      <c r="J51" s="344"/>
      <c r="K51" s="220"/>
    </row>
    <row r="52" spans="1:11" s="216" customFormat="1" ht="33.6" customHeight="1">
      <c r="A52" s="217"/>
      <c r="B52" s="346" t="s">
        <v>152</v>
      </c>
      <c r="C52" s="345" t="s">
        <v>612</v>
      </c>
      <c r="D52" s="344"/>
      <c r="E52" s="344"/>
      <c r="F52" s="344"/>
      <c r="G52" s="344"/>
      <c r="H52" s="344"/>
      <c r="I52" s="344"/>
      <c r="J52" s="344"/>
      <c r="K52" s="220"/>
    </row>
    <row r="53" spans="1:11" s="216" customFormat="1" ht="34.200000000000003" customHeight="1">
      <c r="A53" s="217"/>
      <c r="B53" s="346" t="s">
        <v>566</v>
      </c>
      <c r="C53" s="345" t="s">
        <v>613</v>
      </c>
      <c r="D53" s="344"/>
      <c r="E53" s="344"/>
      <c r="F53" s="344"/>
      <c r="G53" s="344"/>
      <c r="H53" s="344"/>
      <c r="I53" s="344"/>
      <c r="J53" s="344"/>
      <c r="K53" s="220"/>
    </row>
    <row r="54" spans="1:11" s="216" customFormat="1" ht="21" customHeight="1">
      <c r="A54" s="217"/>
      <c r="B54" s="350" t="s">
        <v>540</v>
      </c>
      <c r="C54" s="345" t="s">
        <v>558</v>
      </c>
      <c r="D54" s="344"/>
      <c r="E54" s="344"/>
      <c r="F54" s="344"/>
      <c r="G54" s="344"/>
      <c r="H54" s="344"/>
      <c r="I54" s="344"/>
      <c r="J54" s="344"/>
      <c r="K54" s="220"/>
    </row>
    <row r="55" spans="1:11" s="216" customFormat="1" ht="44.55" customHeight="1">
      <c r="A55" s="217"/>
      <c r="B55" s="346" t="s">
        <v>153</v>
      </c>
      <c r="C55" s="345" t="s">
        <v>154</v>
      </c>
      <c r="D55" s="344"/>
      <c r="E55" s="344"/>
      <c r="F55" s="344"/>
      <c r="G55" s="344"/>
      <c r="H55" s="344"/>
      <c r="I55" s="344"/>
      <c r="J55" s="344"/>
      <c r="K55" s="220"/>
    </row>
    <row r="56" spans="1:11" s="216" customFormat="1" ht="37.950000000000003" customHeight="1">
      <c r="A56" s="217"/>
      <c r="B56" s="346" t="s">
        <v>155</v>
      </c>
      <c r="C56" s="345" t="s">
        <v>703</v>
      </c>
      <c r="D56" s="344"/>
      <c r="E56" s="344"/>
      <c r="F56" s="344"/>
      <c r="G56" s="344"/>
      <c r="H56" s="344"/>
      <c r="I56" s="344"/>
      <c r="J56" s="344"/>
      <c r="K56" s="220"/>
    </row>
    <row r="57" spans="1:11" s="216" customFormat="1" ht="33" customHeight="1">
      <c r="A57" s="217"/>
      <c r="B57" s="346" t="s">
        <v>156</v>
      </c>
      <c r="C57" s="345" t="s">
        <v>157</v>
      </c>
      <c r="D57" s="344"/>
      <c r="E57" s="344"/>
      <c r="F57" s="344"/>
      <c r="G57" s="344"/>
      <c r="H57" s="344"/>
      <c r="I57" s="344"/>
      <c r="J57" s="344"/>
      <c r="K57" s="220"/>
    </row>
    <row r="58" spans="1:11" s="216" customFormat="1" ht="37.200000000000003" customHeight="1">
      <c r="A58" s="217"/>
      <c r="B58" s="346" t="s">
        <v>697</v>
      </c>
      <c r="C58" s="345" t="s">
        <v>698</v>
      </c>
      <c r="D58" s="395"/>
    </row>
    <row r="59" spans="1:11" s="216" customFormat="1" ht="16.95" customHeight="1">
      <c r="A59" s="217"/>
      <c r="B59" s="218"/>
      <c r="C59" s="218"/>
      <c r="D59"/>
    </row>
    <row r="60" spans="1:11" s="216" customFormat="1" ht="16.95" customHeight="1">
      <c r="A60" s="217"/>
      <c r="B60" s="218"/>
      <c r="C60" s="218"/>
      <c r="D60"/>
    </row>
    <row r="61" spans="1:11" s="216" customFormat="1" ht="16.95" customHeight="1">
      <c r="A61" s="217"/>
      <c r="B61" s="538" t="s">
        <v>158</v>
      </c>
      <c r="C61" s="538"/>
      <c r="D61"/>
    </row>
    <row r="62" spans="1:11" s="216" customFormat="1" ht="37.950000000000003" customHeight="1">
      <c r="A62" s="217"/>
      <c r="B62" s="538"/>
      <c r="C62" s="538"/>
      <c r="D62" s="347"/>
      <c r="E62" s="347"/>
      <c r="F62" s="347"/>
      <c r="G62" s="347"/>
      <c r="H62" s="347"/>
      <c r="I62" s="347"/>
      <c r="J62" s="347"/>
    </row>
    <row r="63" spans="1:11" s="216" customFormat="1" ht="82.2" customHeight="1">
      <c r="A63" s="217"/>
      <c r="B63" s="347" t="s">
        <v>95</v>
      </c>
      <c r="C63" s="347" t="s">
        <v>96</v>
      </c>
      <c r="D63" s="345"/>
      <c r="E63" s="345"/>
      <c r="F63" s="345"/>
      <c r="G63" s="345"/>
      <c r="H63" s="345"/>
      <c r="I63" s="345"/>
      <c r="J63" s="345"/>
    </row>
    <row r="64" spans="1:11" s="216" customFormat="1" ht="78" customHeight="1">
      <c r="A64" s="217"/>
      <c r="B64" s="346" t="s">
        <v>159</v>
      </c>
      <c r="C64" s="345" t="s">
        <v>546</v>
      </c>
      <c r="D64" s="345"/>
      <c r="E64" s="345"/>
      <c r="F64" s="345"/>
      <c r="G64" s="345"/>
      <c r="H64" s="345"/>
      <c r="I64" s="345"/>
      <c r="J64" s="345"/>
    </row>
    <row r="65" spans="1:10" s="216" customFormat="1" ht="83.55" customHeight="1">
      <c r="A65" s="217"/>
      <c r="B65" s="346" t="s">
        <v>160</v>
      </c>
      <c r="C65" s="345" t="s">
        <v>547</v>
      </c>
      <c r="D65" s="345"/>
      <c r="E65" s="345"/>
      <c r="F65" s="345"/>
      <c r="G65" s="345"/>
      <c r="H65" s="345"/>
      <c r="I65" s="345"/>
      <c r="J65" s="345"/>
    </row>
    <row r="66" spans="1:10" s="216" customFormat="1" ht="76.95" customHeight="1">
      <c r="A66" s="217"/>
      <c r="B66" s="346" t="s">
        <v>161</v>
      </c>
      <c r="C66" s="345" t="s">
        <v>548</v>
      </c>
      <c r="D66" s="345"/>
      <c r="E66" s="345"/>
      <c r="F66" s="345"/>
      <c r="G66" s="345"/>
      <c r="H66" s="345"/>
      <c r="I66" s="345"/>
      <c r="J66" s="345"/>
    </row>
    <row r="67" spans="1:10" s="216" customFormat="1" ht="83.55" customHeight="1">
      <c r="A67" s="217"/>
      <c r="B67" s="346" t="s">
        <v>162</v>
      </c>
      <c r="C67" s="345" t="s">
        <v>549</v>
      </c>
      <c r="D67" s="345"/>
      <c r="E67" s="345"/>
      <c r="F67" s="345"/>
      <c r="G67" s="345"/>
      <c r="H67" s="345"/>
      <c r="I67" s="345"/>
      <c r="J67" s="345"/>
    </row>
    <row r="68" spans="1:10" s="216" customFormat="1" ht="109.2" customHeight="1">
      <c r="A68" s="217"/>
      <c r="B68" s="346" t="s">
        <v>163</v>
      </c>
      <c r="C68" s="345" t="s">
        <v>550</v>
      </c>
      <c r="D68" s="345"/>
      <c r="E68" s="345"/>
      <c r="F68" s="345"/>
      <c r="G68" s="345"/>
      <c r="H68" s="345"/>
      <c r="I68" s="345"/>
      <c r="J68" s="345"/>
    </row>
    <row r="69" spans="1:10" s="216" customFormat="1" ht="79.2" customHeight="1">
      <c r="A69" s="217"/>
      <c r="B69" s="346" t="s">
        <v>164</v>
      </c>
      <c r="C69" s="345" t="s">
        <v>551</v>
      </c>
      <c r="D69" s="345"/>
      <c r="E69" s="345"/>
      <c r="F69" s="345"/>
      <c r="G69" s="345"/>
      <c r="H69" s="345"/>
      <c r="I69" s="345"/>
      <c r="J69" s="345"/>
    </row>
    <row r="70" spans="1:10" s="216" customFormat="1" ht="96" customHeight="1">
      <c r="A70" s="217"/>
      <c r="B70" s="350" t="s">
        <v>552</v>
      </c>
      <c r="C70" s="345" t="s">
        <v>553</v>
      </c>
      <c r="D70" s="345"/>
      <c r="E70" s="345"/>
      <c r="F70" s="345"/>
      <c r="G70" s="345"/>
      <c r="H70" s="345"/>
      <c r="I70" s="345"/>
      <c r="J70" s="345"/>
    </row>
    <row r="71" spans="1:10" s="216" customFormat="1" ht="59.55" customHeight="1">
      <c r="A71" s="217"/>
      <c r="B71" s="346" t="s">
        <v>554</v>
      </c>
      <c r="C71" s="345" t="s">
        <v>555</v>
      </c>
      <c r="D71" s="345"/>
      <c r="E71" s="345"/>
      <c r="F71" s="345"/>
      <c r="G71" s="345"/>
      <c r="H71" s="345"/>
      <c r="I71" s="345"/>
      <c r="J71" s="345"/>
    </row>
    <row r="72" spans="1:10" s="216" customFormat="1" ht="70.95" customHeight="1">
      <c r="A72" s="217"/>
      <c r="B72" s="346" t="s">
        <v>572</v>
      </c>
      <c r="C72" s="345" t="s">
        <v>571</v>
      </c>
      <c r="D72" s="345"/>
      <c r="E72" s="345"/>
      <c r="F72" s="345"/>
      <c r="G72" s="345"/>
      <c r="H72" s="345"/>
      <c r="I72" s="345"/>
      <c r="J72" s="345"/>
    </row>
    <row r="73" spans="1:10" s="216" customFormat="1" ht="99.6" customHeight="1">
      <c r="A73" s="217"/>
      <c r="B73" s="346" t="s">
        <v>573</v>
      </c>
      <c r="C73" s="345" t="s">
        <v>615</v>
      </c>
      <c r="D73" s="345"/>
      <c r="E73" s="345"/>
      <c r="F73" s="345"/>
      <c r="G73" s="345"/>
      <c r="H73" s="345"/>
      <c r="I73" s="345"/>
      <c r="J73" s="345"/>
    </row>
    <row r="74" spans="1:10" s="216" customFormat="1" ht="16.5" customHeight="1">
      <c r="A74" s="217"/>
      <c r="B74" s="346" t="s">
        <v>165</v>
      </c>
      <c r="C74" s="345" t="s">
        <v>556</v>
      </c>
      <c r="D74" s="394"/>
      <c r="E74" s="394"/>
      <c r="F74" s="394"/>
      <c r="G74" s="394"/>
      <c r="H74" s="394"/>
      <c r="I74" s="394"/>
      <c r="J74" s="394"/>
    </row>
    <row r="75" spans="1:10" s="216" customFormat="1" ht="16.5" customHeight="1">
      <c r="B75" s="393" t="s">
        <v>539</v>
      </c>
      <c r="C75" s="393"/>
    </row>
    <row r="76" spans="1:10" s="216" customFormat="1" ht="16.5" customHeight="1">
      <c r="B76" s="218"/>
      <c r="C76" s="218"/>
    </row>
    <row r="77" spans="1:10" s="216" customFormat="1" ht="16.5" customHeight="1"/>
    <row r="78" spans="1:10" s="216" customFormat="1" ht="16.5" customHeight="1"/>
    <row r="79" spans="1:10" s="216" customFormat="1" ht="16.5" customHeight="1"/>
    <row r="80" spans="1:10" s="216" customFormat="1" ht="16.5" customHeight="1"/>
    <row r="81" s="216" customFormat="1" ht="16.5" customHeight="1"/>
    <row r="82" s="216" customFormat="1" ht="16.5" customHeight="1"/>
    <row r="83" s="216" customFormat="1" ht="16.5" customHeight="1"/>
    <row r="84" s="216" customFormat="1" ht="16.5" customHeight="1"/>
    <row r="85" s="216" customFormat="1" ht="16.5" customHeight="1"/>
    <row r="86" s="216" customFormat="1" ht="16.5" customHeight="1"/>
    <row r="87" s="216" customFormat="1" ht="16.5" customHeight="1"/>
    <row r="88" s="216" customFormat="1" ht="16.5" customHeight="1"/>
    <row r="89" s="216" customFormat="1" ht="16.5" customHeight="1"/>
    <row r="90" s="216" customFormat="1" ht="16.5" customHeight="1"/>
    <row r="91" s="216" customFormat="1" ht="16.5" customHeight="1"/>
    <row r="92" s="216" customFormat="1" ht="16.5" customHeight="1"/>
    <row r="93" s="216" customFormat="1" ht="16.5" customHeight="1"/>
    <row r="94" s="216" customFormat="1" ht="16.5" customHeight="1"/>
    <row r="95" s="216" customFormat="1" ht="16.5" customHeight="1"/>
    <row r="96" s="216" customFormat="1" ht="16.5" customHeight="1"/>
    <row r="97" s="216" customFormat="1" ht="16.5" customHeight="1"/>
    <row r="98" s="216" customFormat="1" ht="16.5" customHeight="1"/>
    <row r="99" s="216" customFormat="1" ht="16.5" customHeight="1"/>
    <row r="100" s="216" customFormat="1" ht="16.5" customHeight="1"/>
    <row r="101" s="216" customFormat="1" ht="16.5" customHeight="1"/>
    <row r="102" s="216" customFormat="1" ht="16.5" customHeight="1"/>
    <row r="103" s="216" customFormat="1" ht="16.5" customHeight="1"/>
    <row r="104" s="216" customFormat="1" ht="16.5" customHeight="1"/>
    <row r="105" s="216" customFormat="1" ht="16.5" customHeight="1"/>
    <row r="106" s="216" customFormat="1" ht="16.5" customHeight="1"/>
    <row r="107" s="216" customFormat="1" ht="16.5" customHeight="1"/>
    <row r="108" s="216" customFormat="1" ht="16.5" customHeight="1"/>
    <row r="109" s="216" customFormat="1" ht="16.5" customHeight="1"/>
    <row r="110" s="216" customFormat="1" ht="16.5" customHeight="1"/>
    <row r="111" s="216" customFormat="1" ht="16.5" customHeight="1"/>
    <row r="112" s="216" customFormat="1" ht="16.5" customHeight="1"/>
    <row r="113" s="216" customFormat="1" ht="16.5" customHeight="1"/>
    <row r="114" s="216" customFormat="1" ht="16.5" customHeight="1"/>
    <row r="115" s="216" customFormat="1" ht="16.5" customHeight="1"/>
    <row r="116" s="216" customFormat="1" ht="16.5" customHeight="1"/>
    <row r="117" s="216" customFormat="1" ht="16.5" customHeight="1"/>
    <row r="118" s="216" customFormat="1" ht="16.5" customHeight="1"/>
    <row r="119" s="216" customFormat="1" ht="16.5" customHeight="1"/>
    <row r="120" s="216" customFormat="1" ht="16.5" customHeight="1"/>
    <row r="121" s="216" customFormat="1" ht="16.5" customHeight="1"/>
    <row r="122" s="216" customFormat="1" ht="16.5" customHeight="1"/>
    <row r="123" s="216" customFormat="1" ht="16.5" customHeight="1"/>
    <row r="124" s="216" customFormat="1" ht="16.5" customHeight="1"/>
    <row r="125" s="216" customFormat="1" ht="16.5" customHeight="1"/>
    <row r="126" s="216" customFormat="1" ht="16.5" customHeight="1"/>
    <row r="127" s="216" customFormat="1" ht="16.5" customHeight="1"/>
    <row r="128" s="216" customFormat="1" ht="16.5" customHeight="1"/>
    <row r="129" s="216" customFormat="1" ht="16.5" customHeight="1"/>
    <row r="130" s="216" customFormat="1" ht="16.5" customHeight="1"/>
    <row r="131" s="216" customFormat="1" ht="16.5" customHeight="1"/>
    <row r="132" s="216" customFormat="1" ht="16.5" customHeight="1"/>
    <row r="133" s="216" customFormat="1" ht="16.5" customHeight="1"/>
    <row r="134" s="216" customFormat="1" ht="16.5" customHeight="1"/>
    <row r="135" s="216" customFormat="1" ht="16.5" customHeight="1"/>
    <row r="136" s="216" customFormat="1" ht="16.5" customHeight="1"/>
    <row r="137" s="216" customFormat="1" ht="16.5" customHeight="1"/>
    <row r="138" s="216" customFormat="1" ht="16.5" customHeight="1"/>
    <row r="139" s="216" customFormat="1" ht="16.5" customHeight="1"/>
    <row r="140" s="216" customFormat="1" ht="16.5" customHeight="1"/>
    <row r="141" s="216" customFormat="1" ht="16.5" customHeight="1"/>
    <row r="142" s="216" customFormat="1" ht="16.5" customHeight="1"/>
    <row r="143" s="216" customFormat="1" ht="16.5" customHeight="1"/>
    <row r="144" s="216" customFormat="1" ht="16.5" customHeight="1"/>
    <row r="145" s="216" customFormat="1" ht="16.5" customHeight="1"/>
    <row r="146" s="216" customFormat="1" ht="16.5" customHeight="1"/>
    <row r="147" s="216" customFormat="1" ht="16.5" customHeight="1"/>
    <row r="148" s="216" customFormat="1" ht="16.5" customHeight="1"/>
    <row r="149" s="216" customFormat="1" ht="16.5" customHeight="1"/>
    <row r="150" s="216" customFormat="1" ht="16.5" customHeight="1"/>
    <row r="151" s="216" customFormat="1" ht="16.5" customHeight="1"/>
    <row r="152" s="216" customFormat="1" ht="16.5" customHeight="1"/>
    <row r="153" s="216" customFormat="1" ht="16.5" customHeight="1"/>
    <row r="154" s="216" customFormat="1" ht="16.5" customHeight="1"/>
    <row r="155" s="216" customFormat="1" ht="16.5" customHeight="1"/>
    <row r="156" s="216" customFormat="1" ht="16.5" customHeight="1"/>
    <row r="157" s="216" customFormat="1" ht="16.5" customHeight="1"/>
    <row r="158" s="216" customFormat="1" ht="16.5" customHeight="1"/>
    <row r="159" s="216" customFormat="1" ht="16.5" customHeight="1"/>
    <row r="160" s="216" customFormat="1" ht="16.5" customHeight="1"/>
    <row r="161" spans="2:3" s="216" customFormat="1" ht="16.5" customHeight="1"/>
    <row r="162" spans="2:3" s="216" customFormat="1" ht="16.5" customHeight="1"/>
    <row r="163" spans="2:3" s="216" customFormat="1" ht="16.5" customHeight="1"/>
    <row r="164" spans="2:3" s="216" customFormat="1" ht="16.5" customHeight="1"/>
    <row r="165" spans="2:3" s="216" customFormat="1" ht="16.5" customHeight="1"/>
    <row r="166" spans="2:3" s="216" customFormat="1" ht="16.5" customHeight="1"/>
    <row r="167" spans="2:3" s="216" customFormat="1" ht="16.5" customHeight="1"/>
    <row r="168" spans="2:3" s="216" customFormat="1" ht="16.5" customHeight="1"/>
    <row r="169" spans="2:3" s="216" customFormat="1" ht="16.5" customHeight="1"/>
    <row r="170" spans="2:3" s="216" customFormat="1" ht="16.5" customHeight="1"/>
    <row r="171" spans="2:3" s="216" customFormat="1" ht="16.5" customHeight="1"/>
    <row r="172" spans="2:3" s="216" customFormat="1" ht="16.5" customHeight="1"/>
    <row r="173" spans="2:3" s="216" customFormat="1" ht="16.5" customHeight="1"/>
    <row r="174" spans="2:3" s="216" customFormat="1" ht="16.5" customHeight="1"/>
    <row r="175" spans="2:3">
      <c r="B175" s="216"/>
      <c r="C175" s="216"/>
    </row>
    <row r="176" spans="2:3">
      <c r="B176" s="216"/>
      <c r="C176" s="216"/>
    </row>
  </sheetData>
  <mergeCells count="4">
    <mergeCell ref="B6:C7"/>
    <mergeCell ref="B61:C62"/>
    <mergeCell ref="K1:L1"/>
    <mergeCell ref="B3:C3"/>
  </mergeCells>
  <hyperlinks>
    <hyperlink ref="K1" location="Contents!A1" display="Contents page" xr:uid="{6D21A350-D3F3-4790-8BCA-A52866AE8E61}"/>
    <hyperlink ref="K1:L1" location="Contents!A1" display="Contents page" xr:uid="{63A611EB-B53B-4881-AFC5-A60F79B491A4}"/>
    <hyperlink ref="C32" r:id="rId1" display="https://www.legislation.gov.uk/uksi/2019/450/regulation/2" xr:uid="{707BACE8-31F7-4DB0-BEB6-33D8B16FDA5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8BA9C-99B1-4751-BDD8-D07D2037C097}">
  <dimension ref="A2:D16"/>
  <sheetViews>
    <sheetView showGridLines="0" workbookViewId="0">
      <selection activeCell="C21" sqref="C21:C22"/>
    </sheetView>
  </sheetViews>
  <sheetFormatPr defaultRowHeight="14.4"/>
  <cols>
    <col min="1" max="1" width="11.77734375" style="59" customWidth="1"/>
    <col min="2" max="2" width="48" style="59" customWidth="1"/>
    <col min="3" max="3" width="47.77734375" style="22" customWidth="1"/>
    <col min="4" max="4" width="69.77734375" style="59" customWidth="1"/>
  </cols>
  <sheetData>
    <row r="2" spans="1:4" ht="40.200000000000003" customHeight="1">
      <c r="A2" s="543" t="s">
        <v>569</v>
      </c>
      <c r="B2" s="543"/>
    </row>
    <row r="5" spans="1:4" s="360" customFormat="1" ht="17.399999999999999">
      <c r="A5" s="358" t="s">
        <v>93</v>
      </c>
      <c r="B5" s="358" t="s">
        <v>576</v>
      </c>
      <c r="C5" s="358" t="s">
        <v>577</v>
      </c>
      <c r="D5" s="359" t="s">
        <v>578</v>
      </c>
    </row>
    <row r="6" spans="1:4" s="360" customFormat="1" ht="15.6">
      <c r="A6" s="375" t="s">
        <v>579</v>
      </c>
      <c r="B6" s="376" t="s">
        <v>0</v>
      </c>
      <c r="C6" s="377" t="s">
        <v>580</v>
      </c>
      <c r="D6" s="366" t="s">
        <v>679</v>
      </c>
    </row>
    <row r="7" spans="1:4" s="360" customFormat="1" ht="15.6">
      <c r="A7" s="368" t="s">
        <v>581</v>
      </c>
      <c r="B7" s="371" t="s">
        <v>1</v>
      </c>
      <c r="C7" s="369" t="s">
        <v>582</v>
      </c>
      <c r="D7" s="364"/>
    </row>
    <row r="8" spans="1:4" s="360" customFormat="1" ht="15">
      <c r="A8" s="549" t="s">
        <v>583</v>
      </c>
      <c r="B8" s="370" t="s">
        <v>584</v>
      </c>
      <c r="C8" s="552" t="s">
        <v>585</v>
      </c>
      <c r="D8" s="365" t="s">
        <v>586</v>
      </c>
    </row>
    <row r="9" spans="1:4" s="360" customFormat="1" ht="15">
      <c r="A9" s="550"/>
      <c r="B9" s="371" t="s">
        <v>666</v>
      </c>
      <c r="C9" s="553"/>
      <c r="D9" s="363" t="s">
        <v>665</v>
      </c>
    </row>
    <row r="10" spans="1:4" s="360" customFormat="1" ht="15">
      <c r="A10" s="551"/>
      <c r="B10" s="371" t="s">
        <v>477</v>
      </c>
      <c r="C10" s="554"/>
      <c r="D10" s="364" t="s">
        <v>655</v>
      </c>
    </row>
    <row r="11" spans="1:4" s="360" customFormat="1" ht="15">
      <c r="A11" s="544" t="s">
        <v>587</v>
      </c>
      <c r="B11" s="370" t="s">
        <v>4</v>
      </c>
      <c r="C11" s="555" t="s">
        <v>588</v>
      </c>
      <c r="D11" s="363" t="s">
        <v>589</v>
      </c>
    </row>
    <row r="12" spans="1:4" ht="15">
      <c r="A12" s="545"/>
      <c r="B12" s="372" t="s">
        <v>5</v>
      </c>
      <c r="C12" s="556"/>
      <c r="D12" s="364" t="s">
        <v>590</v>
      </c>
    </row>
    <row r="13" spans="1:4" ht="15.6">
      <c r="A13" s="361" t="s">
        <v>595</v>
      </c>
      <c r="B13" s="373" t="s">
        <v>3</v>
      </c>
      <c r="C13" s="365" t="s">
        <v>591</v>
      </c>
      <c r="D13" s="362" t="s">
        <v>596</v>
      </c>
    </row>
    <row r="14" spans="1:4" ht="15">
      <c r="A14" s="544" t="s">
        <v>592</v>
      </c>
      <c r="B14" s="373" t="s">
        <v>496</v>
      </c>
      <c r="C14" s="546" t="s">
        <v>593</v>
      </c>
      <c r="D14" s="547" t="s">
        <v>680</v>
      </c>
    </row>
    <row r="15" spans="1:4" ht="15">
      <c r="A15" s="545"/>
      <c r="B15" s="374" t="s">
        <v>594</v>
      </c>
      <c r="C15" s="546"/>
      <c r="D15" s="548"/>
    </row>
    <row r="16" spans="1:4" ht="15">
      <c r="C16" s="367"/>
      <c r="D16" s="367"/>
    </row>
  </sheetData>
  <mergeCells count="8">
    <mergeCell ref="A2:B2"/>
    <mergeCell ref="A14:A15"/>
    <mergeCell ref="C14:C15"/>
    <mergeCell ref="D14:D15"/>
    <mergeCell ref="A8:A10"/>
    <mergeCell ref="C8:C10"/>
    <mergeCell ref="A11:A12"/>
    <mergeCell ref="C11:C12"/>
  </mergeCells>
  <hyperlinks>
    <hyperlink ref="B6" location="'Related Parties'!A1" display="Related parties" xr:uid="{3373140D-02B2-4413-8969-869C00DD6D88}"/>
    <hyperlink ref="B7" location="'Company''s like goods'!A1" display="Company's like goods" xr:uid="{D5F65E42-D403-4EAA-AEF9-C20C6E5BF9F0}"/>
    <hyperlink ref="B8" location="'Costs to make '!A1" display="Cost to make " xr:uid="{C23BB2F2-CD30-4FC5-8A68-324CF57BC22E}"/>
    <hyperlink ref="B9" location="'Cost Reconciliation'!A1" display="Costs reconcilation" xr:uid="{385F5D57-7B73-4CAD-AC5D-BE9525F16CDA}"/>
    <hyperlink ref="B10" location="'Purchases of like goods'!A1" display="Purchases of like goods" xr:uid="{AED86711-C8C3-49E6-953A-B323D2ECA2C9}"/>
    <hyperlink ref="B11" location="'TbyT domestic sales'!A1" display="T by T domestic sales" xr:uid="{193A5DDB-536C-49BC-A2DB-97A52BD99153}"/>
    <hyperlink ref="B12" location="'Sales Reconciliation'!A1" display="Sales reconciliation" xr:uid="{28F7DFF3-F052-4BFC-868A-5FB13B06AE0A}"/>
    <hyperlink ref="B13" location="Injury!A1" display="Injury" xr:uid="{EF441677-1EB7-49BF-A984-399A1CF1B565}"/>
    <hyperlink ref="B14" location="'UK domestic companies'!A1" display="UK domestic companies" xr:uid="{A9ACEC90-F72A-4315-BEF8-C9698576C097}"/>
    <hyperlink ref="B15" location="'Employment by site'!A1" display="Employment by site" xr:uid="{9EAFAEEC-F0DE-4FE8-BA1F-2DAF774FCF4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2811-74A3-4D07-ABEF-61625E3CBF09}">
  <sheetPr>
    <tabColor rgb="FF92D050"/>
  </sheetPr>
  <dimension ref="A2:D7"/>
  <sheetViews>
    <sheetView showGridLines="0" workbookViewId="0">
      <selection activeCell="A2" sqref="A2:B2"/>
    </sheetView>
  </sheetViews>
  <sheetFormatPr defaultRowHeight="14.4"/>
  <cols>
    <col min="1" max="1" width="21.77734375" style="59" customWidth="1"/>
    <col min="2" max="2" width="48" style="59" customWidth="1"/>
    <col min="3" max="3" width="47.77734375" style="22" customWidth="1"/>
    <col min="4" max="4" width="69.77734375" style="59" customWidth="1"/>
  </cols>
  <sheetData>
    <row r="2" spans="1:4" ht="75" customHeight="1">
      <c r="A2" s="557" t="s">
        <v>580</v>
      </c>
      <c r="B2" s="557"/>
    </row>
    <row r="5" spans="1:4" s="360" customFormat="1" ht="17.399999999999999">
      <c r="A5" s="399" t="s">
        <v>614</v>
      </c>
      <c r="B5" s="399" t="s">
        <v>577</v>
      </c>
      <c r="C5" s="400" t="s">
        <v>578</v>
      </c>
    </row>
    <row r="6" spans="1:4" s="360" customFormat="1" ht="15">
      <c r="A6" s="376" t="s">
        <v>0</v>
      </c>
      <c r="B6" s="377" t="s">
        <v>580</v>
      </c>
      <c r="C6" s="366" t="s">
        <v>679</v>
      </c>
    </row>
    <row r="7" spans="1:4" ht="15">
      <c r="C7" s="367"/>
      <c r="D7" s="367"/>
    </row>
  </sheetData>
  <mergeCells count="1">
    <mergeCell ref="A2:B2"/>
  </mergeCells>
  <hyperlinks>
    <hyperlink ref="A6" location="'Related Parties'!A1" display="Related parties" xr:uid="{2DFDFAA9-ED45-4DA4-A902-391882FEE74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9366-E80B-46B0-884F-D3C7D2AA5756}">
  <dimension ref="A1:AA42"/>
  <sheetViews>
    <sheetView showGridLines="0" zoomScaleNormal="100" workbookViewId="0">
      <selection activeCell="B11" sqref="B11:J11"/>
    </sheetView>
  </sheetViews>
  <sheetFormatPr defaultRowHeight="14.4"/>
  <cols>
    <col min="1" max="1" width="10.77734375" customWidth="1"/>
    <col min="2" max="2" width="26.21875" customWidth="1"/>
    <col min="3" max="4" width="23.5546875" customWidth="1"/>
    <col min="5" max="6" width="27.44140625" bestFit="1" customWidth="1"/>
    <col min="7" max="8" width="23.5546875" customWidth="1"/>
    <col min="9" max="9" width="10.77734375" customWidth="1"/>
    <col min="10" max="10" width="23.5546875" customWidth="1"/>
    <col min="11" max="11" width="25.77734375" customWidth="1"/>
    <col min="12" max="12" width="34.21875" customWidth="1"/>
    <col min="13" max="13" width="26.77734375" customWidth="1"/>
    <col min="14" max="14" width="25.77734375" customWidth="1"/>
    <col min="15" max="15" width="21.21875" customWidth="1"/>
    <col min="16" max="16" width="28.77734375" customWidth="1"/>
  </cols>
  <sheetData>
    <row r="1" spans="1:27" ht="15.6">
      <c r="A1" s="1"/>
      <c r="B1" s="311" t="str">
        <f>Guidance!F19</f>
        <v>Non-confidential</v>
      </c>
      <c r="C1" s="1"/>
      <c r="D1" s="1"/>
      <c r="E1" s="1"/>
      <c r="F1" s="1"/>
      <c r="G1" s="1"/>
      <c r="H1" s="357" t="s">
        <v>575</v>
      </c>
      <c r="I1" s="1"/>
      <c r="J1" s="1"/>
      <c r="K1" s="1"/>
      <c r="L1" s="1"/>
      <c r="M1" s="1"/>
      <c r="N1" s="1"/>
      <c r="O1" s="1"/>
      <c r="P1" s="1"/>
      <c r="Q1" s="1"/>
      <c r="R1" s="1"/>
      <c r="S1" s="1"/>
      <c r="T1" s="1"/>
      <c r="U1" s="1"/>
      <c r="V1" s="1"/>
      <c r="W1" s="1"/>
      <c r="X1" s="1"/>
      <c r="Y1" s="1"/>
      <c r="Z1" s="1"/>
      <c r="AA1" s="1"/>
    </row>
    <row r="2" spans="1:27" ht="15" thickBot="1">
      <c r="A2" s="1"/>
      <c r="B2" s="1"/>
      <c r="C2" s="1"/>
      <c r="D2" s="1"/>
      <c r="E2" s="1"/>
      <c r="F2" s="2"/>
      <c r="G2" s="2"/>
      <c r="H2" s="2"/>
      <c r="I2" s="2"/>
      <c r="J2" s="2"/>
      <c r="K2" s="2"/>
      <c r="L2" s="2"/>
      <c r="M2" s="2"/>
      <c r="N2" s="2"/>
      <c r="O2" s="1"/>
      <c r="P2" s="1"/>
      <c r="Q2" s="1"/>
      <c r="R2" s="1"/>
      <c r="S2" s="1"/>
      <c r="T2" s="1"/>
      <c r="U2" s="1"/>
      <c r="V2" s="1"/>
      <c r="W2" s="1"/>
      <c r="X2" s="1"/>
      <c r="Y2" s="1"/>
      <c r="Z2" s="1"/>
      <c r="AA2" s="1"/>
    </row>
    <row r="3" spans="1:27" ht="16.95" customHeight="1">
      <c r="A3" s="1"/>
      <c r="B3" s="558" t="s">
        <v>0</v>
      </c>
      <c r="C3" s="559"/>
      <c r="D3" s="560"/>
      <c r="E3" s="1"/>
      <c r="F3" s="2"/>
      <c r="G3" s="2"/>
      <c r="H3" s="2"/>
      <c r="I3" s="2"/>
      <c r="J3" s="2"/>
      <c r="K3" s="2"/>
      <c r="L3" s="2"/>
      <c r="M3" s="2"/>
      <c r="N3" s="2"/>
      <c r="O3" s="1"/>
      <c r="P3" s="1"/>
      <c r="Q3" s="1"/>
      <c r="R3" s="1"/>
      <c r="S3" s="1"/>
      <c r="T3" s="1"/>
      <c r="U3" s="1"/>
      <c r="V3" s="1"/>
      <c r="W3" s="1"/>
      <c r="X3" s="1"/>
      <c r="Y3" s="1"/>
      <c r="Z3" s="1"/>
      <c r="AA3" s="1"/>
    </row>
    <row r="4" spans="1:27" ht="16.95" customHeight="1">
      <c r="A4" s="1"/>
      <c r="B4" s="122" t="s">
        <v>166</v>
      </c>
      <c r="C4" s="561" t="str">
        <f>Guidance!$E11</f>
        <v>ER0081</v>
      </c>
      <c r="D4" s="561"/>
      <c r="E4" s="1"/>
      <c r="F4" s="2"/>
      <c r="G4" s="2"/>
      <c r="H4" s="2"/>
      <c r="I4" s="2"/>
      <c r="J4" s="2"/>
      <c r="K4" s="2"/>
      <c r="L4" s="2"/>
      <c r="M4" s="2"/>
      <c r="N4" s="2"/>
      <c r="O4" s="1"/>
      <c r="P4" s="1"/>
      <c r="Q4" s="1"/>
      <c r="R4" s="1"/>
      <c r="S4" s="1"/>
      <c r="T4" s="1"/>
      <c r="U4" s="1"/>
      <c r="V4" s="1"/>
      <c r="W4" s="1"/>
      <c r="X4" s="1"/>
      <c r="Y4" s="1"/>
      <c r="Z4" s="1"/>
      <c r="AA4" s="1"/>
    </row>
    <row r="5" spans="1:27" ht="16.95" customHeight="1">
      <c r="A5" s="1"/>
      <c r="B5" s="122" t="s">
        <v>167</v>
      </c>
      <c r="C5" s="562" t="str">
        <f>Guidance!$E13</f>
        <v>example plc</v>
      </c>
      <c r="D5" s="562"/>
      <c r="E5" s="5"/>
      <c r="F5" s="2"/>
      <c r="G5" s="2"/>
      <c r="H5" s="2"/>
      <c r="I5" s="2"/>
      <c r="J5" s="2"/>
      <c r="K5" s="2"/>
      <c r="L5" s="2"/>
      <c r="M5" s="2"/>
      <c r="N5" s="2"/>
      <c r="O5" s="1"/>
      <c r="P5" s="1"/>
      <c r="Q5" s="1"/>
      <c r="R5" s="1"/>
      <c r="S5" s="1"/>
      <c r="T5" s="1"/>
      <c r="U5" s="1"/>
      <c r="V5" s="1"/>
      <c r="W5" s="1"/>
      <c r="X5" s="1"/>
      <c r="Y5" s="1"/>
      <c r="Z5" s="1"/>
      <c r="AA5" s="1"/>
    </row>
    <row r="6" spans="1:27" ht="16.95" customHeight="1">
      <c r="A6" s="1"/>
      <c r="B6" s="93" t="s">
        <v>168</v>
      </c>
      <c r="C6" s="562" t="str">
        <f>'INTERNAL USE '!$B14</f>
        <v>01/10/2024 - 30/09/2025</v>
      </c>
      <c r="D6" s="566"/>
      <c r="E6" s="5"/>
      <c r="F6" s="2"/>
      <c r="G6" s="2"/>
      <c r="H6" s="2"/>
      <c r="I6" s="2"/>
      <c r="J6" s="2"/>
      <c r="K6" s="2"/>
      <c r="L6" s="2"/>
      <c r="M6" s="2"/>
      <c r="N6" s="2"/>
      <c r="O6" s="1"/>
      <c r="P6" s="1"/>
      <c r="Q6" s="1"/>
      <c r="R6" s="1"/>
      <c r="S6" s="1"/>
      <c r="T6" s="1"/>
      <c r="U6" s="1"/>
      <c r="V6" s="1"/>
      <c r="W6" s="1"/>
      <c r="X6" s="1"/>
      <c r="Y6" s="1"/>
      <c r="Z6" s="1"/>
      <c r="AA6" s="1"/>
    </row>
    <row r="7" spans="1:27" ht="16.95" customHeight="1">
      <c r="A7" s="1"/>
      <c r="B7" s="93" t="s">
        <v>169</v>
      </c>
      <c r="C7" s="562" t="str">
        <f>'INTERNAL USE '!$B10</f>
        <v>01/10/2021 - 30/09/2025</v>
      </c>
      <c r="D7" s="566"/>
      <c r="E7" s="5"/>
      <c r="F7" s="2"/>
      <c r="G7" s="2"/>
      <c r="H7" s="2"/>
      <c r="I7" s="2"/>
      <c r="J7" s="2"/>
      <c r="K7" s="2"/>
      <c r="L7" s="2"/>
      <c r="M7" s="2"/>
      <c r="N7" s="2"/>
      <c r="O7" s="1"/>
      <c r="P7" s="1"/>
      <c r="Q7" s="1"/>
      <c r="R7" s="1"/>
      <c r="S7" s="1"/>
      <c r="T7" s="1"/>
      <c r="U7" s="1"/>
      <c r="V7" s="1"/>
      <c r="W7" s="1"/>
      <c r="X7" s="1"/>
      <c r="Y7" s="1"/>
      <c r="Z7" s="1"/>
      <c r="AA7" s="1"/>
    </row>
    <row r="8" spans="1:27" ht="16.95" customHeight="1">
      <c r="A8" s="1"/>
      <c r="B8" s="1"/>
      <c r="C8" s="1"/>
      <c r="D8" s="1"/>
      <c r="E8" s="5"/>
      <c r="F8" s="2"/>
      <c r="G8" s="2"/>
      <c r="H8" s="2"/>
      <c r="I8" s="2"/>
      <c r="J8" s="1"/>
      <c r="K8" s="1"/>
      <c r="L8" s="1"/>
      <c r="M8" s="1"/>
      <c r="N8" s="1"/>
      <c r="O8" s="1"/>
      <c r="P8" s="1"/>
      <c r="Q8" s="1"/>
      <c r="R8" s="1"/>
      <c r="S8" s="1"/>
      <c r="T8" s="1"/>
      <c r="U8" s="1"/>
      <c r="V8" s="1"/>
      <c r="W8" s="1"/>
      <c r="X8" s="1"/>
      <c r="Y8" s="1"/>
      <c r="Z8" s="1"/>
      <c r="AA8" s="1"/>
    </row>
    <row r="9" spans="1:27" ht="16.95" customHeight="1">
      <c r="A9" s="1"/>
      <c r="B9" s="30" t="s">
        <v>170</v>
      </c>
      <c r="C9" s="1"/>
      <c r="D9" s="1"/>
      <c r="E9" s="5"/>
      <c r="F9" s="6"/>
      <c r="G9" s="6"/>
      <c r="H9" s="6"/>
      <c r="I9" s="6"/>
      <c r="J9" s="1"/>
      <c r="K9" s="1"/>
      <c r="L9" s="1"/>
      <c r="M9" s="1"/>
      <c r="N9" s="1"/>
      <c r="O9" s="1"/>
      <c r="P9" s="1"/>
      <c r="Q9" s="1"/>
      <c r="R9" s="1"/>
      <c r="S9" s="1"/>
      <c r="T9" s="1"/>
      <c r="U9" s="1"/>
      <c r="V9" s="1"/>
      <c r="W9" s="1"/>
      <c r="X9" s="1"/>
      <c r="Y9" s="1"/>
      <c r="Z9" s="1"/>
      <c r="AA9" s="1"/>
    </row>
    <row r="10" spans="1:27" ht="16.95" customHeight="1">
      <c r="A10" s="1"/>
      <c r="B10" s="567" t="s">
        <v>171</v>
      </c>
      <c r="C10" s="568"/>
      <c r="D10" s="568"/>
      <c r="E10" s="568"/>
      <c r="F10" s="568"/>
      <c r="G10" s="568"/>
      <c r="H10" s="568"/>
      <c r="I10" s="568"/>
      <c r="J10" s="569"/>
      <c r="K10" s="1"/>
      <c r="L10" s="1"/>
      <c r="M10" s="1"/>
      <c r="N10" s="1"/>
      <c r="O10" s="1"/>
      <c r="P10" s="1"/>
      <c r="Q10" s="1"/>
      <c r="R10" s="1"/>
      <c r="S10" s="1"/>
      <c r="T10" s="1"/>
      <c r="U10" s="1"/>
      <c r="V10" s="1"/>
      <c r="W10" s="1"/>
      <c r="X10" s="1"/>
      <c r="Y10" s="1"/>
      <c r="Z10" s="1"/>
      <c r="AA10" s="1"/>
    </row>
    <row r="11" spans="1:27" ht="16.95" customHeight="1">
      <c r="A11" s="1"/>
      <c r="B11" s="570" t="s">
        <v>681</v>
      </c>
      <c r="C11" s="571"/>
      <c r="D11" s="571"/>
      <c r="E11" s="571"/>
      <c r="F11" s="571"/>
      <c r="G11" s="571"/>
      <c r="H11" s="571"/>
      <c r="I11" s="571"/>
      <c r="J11" s="572"/>
      <c r="K11" s="1"/>
      <c r="L11" s="1"/>
      <c r="M11" s="1"/>
      <c r="N11" s="1"/>
      <c r="O11" s="1"/>
      <c r="P11" s="1"/>
      <c r="Q11" s="1"/>
      <c r="R11" s="1"/>
      <c r="S11" s="1"/>
      <c r="T11" s="1"/>
      <c r="U11" s="1"/>
      <c r="V11" s="1"/>
      <c r="W11" s="1"/>
      <c r="X11" s="1"/>
      <c r="Y11" s="1"/>
      <c r="Z11" s="1"/>
      <c r="AA11" s="1"/>
    </row>
    <row r="12" spans="1:27" ht="16.95" customHeight="1">
      <c r="A12" s="1"/>
      <c r="B12" s="570" t="s">
        <v>616</v>
      </c>
      <c r="C12" s="571"/>
      <c r="D12" s="571"/>
      <c r="E12" s="571"/>
      <c r="F12" s="571"/>
      <c r="G12" s="571"/>
      <c r="H12" s="571"/>
      <c r="I12" s="571"/>
      <c r="J12" s="572"/>
      <c r="K12" s="1"/>
      <c r="L12" s="1"/>
      <c r="M12" s="1"/>
      <c r="N12" s="1"/>
      <c r="O12" s="1"/>
      <c r="P12" s="1"/>
      <c r="Q12" s="1"/>
      <c r="R12" s="1"/>
      <c r="S12" s="1"/>
      <c r="T12" s="1"/>
      <c r="U12" s="1"/>
      <c r="V12" s="1"/>
      <c r="W12" s="1"/>
      <c r="X12" s="1"/>
      <c r="Y12" s="1"/>
      <c r="Z12" s="1"/>
      <c r="AA12" s="1"/>
    </row>
    <row r="13" spans="1:27" ht="16.95" customHeight="1">
      <c r="A13" s="1"/>
      <c r="B13" s="563" t="s">
        <v>172</v>
      </c>
      <c r="C13" s="564"/>
      <c r="D13" s="564"/>
      <c r="E13" s="564"/>
      <c r="F13" s="564"/>
      <c r="G13" s="564"/>
      <c r="H13" s="564"/>
      <c r="I13" s="120"/>
      <c r="J13" s="148"/>
      <c r="K13" s="1"/>
      <c r="L13" s="1"/>
      <c r="M13" s="1"/>
      <c r="N13" s="1"/>
      <c r="O13" s="1"/>
      <c r="P13" s="1"/>
      <c r="Q13" s="1"/>
      <c r="R13" s="1"/>
      <c r="S13" s="1"/>
      <c r="T13" s="1"/>
      <c r="U13" s="1"/>
      <c r="V13" s="1"/>
      <c r="W13" s="1"/>
      <c r="X13" s="1"/>
      <c r="Y13" s="1"/>
      <c r="Z13" s="1"/>
      <c r="AA13" s="1"/>
    </row>
    <row r="14" spans="1:27" ht="16.95" customHeight="1">
      <c r="A14" s="1"/>
      <c r="B14" s="573" t="s">
        <v>173</v>
      </c>
      <c r="C14" s="574"/>
      <c r="D14" s="574"/>
      <c r="E14" s="574"/>
      <c r="F14" s="574"/>
      <c r="G14" s="574"/>
      <c r="H14" s="574"/>
      <c r="I14" s="86"/>
      <c r="J14" s="87"/>
      <c r="K14" s="7"/>
      <c r="L14" s="7"/>
      <c r="M14" s="7"/>
      <c r="N14" s="7"/>
      <c r="O14" s="7"/>
      <c r="P14" s="7"/>
      <c r="Q14" s="7"/>
      <c r="R14" s="7"/>
      <c r="S14" s="7"/>
      <c r="T14" s="7"/>
      <c r="U14" s="7"/>
      <c r="V14" s="7"/>
      <c r="W14" s="7"/>
      <c r="X14" s="7"/>
      <c r="Y14" s="7"/>
      <c r="Z14" s="7"/>
      <c r="AA14" s="1"/>
    </row>
    <row r="15" spans="1:27">
      <c r="A15" s="1"/>
      <c r="I15" s="7"/>
      <c r="J15" s="7"/>
      <c r="K15" s="7"/>
      <c r="L15" s="7"/>
      <c r="M15" s="7"/>
      <c r="N15" s="7"/>
      <c r="O15" s="7"/>
      <c r="P15" s="7"/>
      <c r="Q15" s="7"/>
      <c r="R15" s="7"/>
      <c r="S15" s="7"/>
      <c r="T15" s="7"/>
      <c r="U15" s="7"/>
      <c r="V15" s="7"/>
      <c r="W15" s="7"/>
      <c r="X15" s="7"/>
      <c r="Y15" s="7"/>
      <c r="Z15" s="7"/>
      <c r="AA15" s="1"/>
    </row>
    <row r="16" spans="1:27">
      <c r="A16" s="1"/>
      <c r="B16" s="69" t="s">
        <v>174</v>
      </c>
      <c r="C16" s="1"/>
      <c r="D16" s="1"/>
      <c r="E16" s="1"/>
      <c r="F16" s="1"/>
      <c r="G16" s="1"/>
      <c r="H16" s="1"/>
      <c r="I16" s="7"/>
      <c r="J16" s="69" t="s">
        <v>175</v>
      </c>
      <c r="Q16" s="7"/>
      <c r="R16" s="7"/>
      <c r="S16" s="7"/>
      <c r="T16" s="7"/>
      <c r="U16" s="7"/>
      <c r="V16" s="7"/>
      <c r="W16" s="7"/>
      <c r="X16" s="7"/>
      <c r="Y16" s="7"/>
      <c r="Z16" s="7"/>
      <c r="AA16" s="1"/>
    </row>
    <row r="17" spans="1:27" ht="16.95" customHeight="1">
      <c r="A17" s="8"/>
      <c r="B17" s="565" t="s">
        <v>176</v>
      </c>
      <c r="C17" s="565"/>
      <c r="D17" s="565"/>
      <c r="E17" s="565"/>
      <c r="F17" s="263" t="s">
        <v>177</v>
      </c>
      <c r="G17" s="565" t="s">
        <v>178</v>
      </c>
      <c r="H17" s="565"/>
      <c r="I17" s="2"/>
      <c r="J17" s="575" t="s">
        <v>179</v>
      </c>
      <c r="K17" s="575" t="s">
        <v>180</v>
      </c>
      <c r="L17" s="577" t="s">
        <v>543</v>
      </c>
      <c r="M17" s="577" t="s">
        <v>541</v>
      </c>
      <c r="N17" s="577" t="s">
        <v>542</v>
      </c>
      <c r="O17" s="575" t="s">
        <v>181</v>
      </c>
      <c r="P17" s="577" t="s">
        <v>674</v>
      </c>
      <c r="Q17" s="9"/>
      <c r="R17" s="9"/>
      <c r="S17" s="9"/>
      <c r="T17" s="9"/>
      <c r="U17" s="9"/>
      <c r="V17" s="9"/>
      <c r="W17" s="9"/>
      <c r="X17" s="9"/>
      <c r="Y17" s="9"/>
      <c r="Z17" s="9"/>
    </row>
    <row r="18" spans="1:27" ht="73.2" customHeight="1">
      <c r="A18" s="1"/>
      <c r="B18" s="263" t="s">
        <v>182</v>
      </c>
      <c r="C18" s="263" t="s">
        <v>74</v>
      </c>
      <c r="D18" s="263" t="s">
        <v>667</v>
      </c>
      <c r="E18" s="263" t="s">
        <v>183</v>
      </c>
      <c r="F18" s="263" t="s">
        <v>181</v>
      </c>
      <c r="G18" s="263" t="s">
        <v>538</v>
      </c>
      <c r="H18" s="263" t="s">
        <v>184</v>
      </c>
      <c r="I18" s="2"/>
      <c r="J18" s="576"/>
      <c r="K18" s="576"/>
      <c r="L18" s="576"/>
      <c r="M18" s="576"/>
      <c r="N18" s="576"/>
      <c r="O18" s="576"/>
      <c r="P18" s="576"/>
      <c r="Q18" s="7"/>
      <c r="R18" s="7"/>
      <c r="S18" s="7"/>
      <c r="T18" s="7"/>
      <c r="U18" s="7"/>
      <c r="V18" s="7"/>
      <c r="W18" s="7"/>
      <c r="X18" s="7"/>
      <c r="Y18" s="7"/>
      <c r="Z18" s="7"/>
    </row>
    <row r="19" spans="1:27" ht="16.95" customHeight="1">
      <c r="A19" s="1"/>
      <c r="B19" s="263" t="s">
        <v>185</v>
      </c>
      <c r="C19" s="263" t="s">
        <v>186</v>
      </c>
      <c r="D19" s="229" t="s">
        <v>187</v>
      </c>
      <c r="E19" s="229" t="s">
        <v>188</v>
      </c>
      <c r="F19" s="229" t="s">
        <v>189</v>
      </c>
      <c r="G19" s="229" t="s">
        <v>190</v>
      </c>
      <c r="H19" s="229" t="s">
        <v>191</v>
      </c>
      <c r="I19" s="2"/>
      <c r="J19" s="263" t="s">
        <v>185</v>
      </c>
      <c r="K19" s="263" t="s">
        <v>186</v>
      </c>
      <c r="L19" s="229" t="s">
        <v>187</v>
      </c>
      <c r="M19" s="229" t="s">
        <v>188</v>
      </c>
      <c r="N19" s="229" t="s">
        <v>189</v>
      </c>
      <c r="O19" s="229" t="s">
        <v>190</v>
      </c>
      <c r="P19" s="229" t="s">
        <v>191</v>
      </c>
      <c r="Q19" s="7"/>
      <c r="R19" s="7"/>
      <c r="S19" s="7"/>
      <c r="T19" s="7"/>
      <c r="U19" s="7"/>
      <c r="V19" s="7"/>
      <c r="W19" s="7"/>
      <c r="X19" s="7"/>
      <c r="Y19" s="7"/>
      <c r="Z19" s="7"/>
    </row>
    <row r="20" spans="1:27" ht="43.2">
      <c r="A20" s="10"/>
      <c r="B20" s="264" t="s">
        <v>640</v>
      </c>
      <c r="C20" s="264" t="s">
        <v>192</v>
      </c>
      <c r="D20" s="387" t="s">
        <v>641</v>
      </c>
      <c r="E20" s="264" t="s">
        <v>193</v>
      </c>
      <c r="F20" s="264" t="s">
        <v>194</v>
      </c>
      <c r="G20" s="266" t="s">
        <v>195</v>
      </c>
      <c r="H20" s="267">
        <v>1</v>
      </c>
      <c r="I20" s="2"/>
      <c r="J20" s="264" t="s">
        <v>178</v>
      </c>
      <c r="K20" s="264" t="s">
        <v>70</v>
      </c>
      <c r="L20" s="265" t="s">
        <v>642</v>
      </c>
      <c r="M20" s="388" t="s">
        <v>643</v>
      </c>
      <c r="N20" s="264" t="s">
        <v>196</v>
      </c>
      <c r="O20" s="264" t="s">
        <v>197</v>
      </c>
      <c r="P20" s="269">
        <v>0.5</v>
      </c>
      <c r="Q20" s="7"/>
      <c r="R20" s="7"/>
      <c r="S20" s="7"/>
      <c r="T20" s="7"/>
      <c r="U20" s="7"/>
      <c r="V20" s="7"/>
      <c r="W20" s="7"/>
      <c r="X20" s="7"/>
      <c r="Y20" s="7"/>
      <c r="Z20" s="7"/>
    </row>
    <row r="21" spans="1:27" ht="16.95" customHeight="1">
      <c r="A21" s="1"/>
      <c r="B21" s="153"/>
      <c r="C21" s="153"/>
      <c r="D21" s="153"/>
      <c r="E21" s="153"/>
      <c r="F21" s="153"/>
      <c r="G21" s="153"/>
      <c r="H21" s="268"/>
      <c r="I21" s="2"/>
      <c r="J21" s="153"/>
      <c r="K21" s="153"/>
      <c r="L21" s="153"/>
      <c r="M21" s="153"/>
      <c r="N21" s="153"/>
      <c r="O21" s="153"/>
      <c r="P21" s="268"/>
      <c r="Q21" s="7"/>
      <c r="R21" s="7"/>
      <c r="S21" s="7"/>
      <c r="T21" s="7"/>
      <c r="U21" s="7"/>
      <c r="V21" s="7"/>
      <c r="W21" s="7"/>
      <c r="X21" s="7"/>
      <c r="Y21" s="7"/>
      <c r="Z21" s="7"/>
    </row>
    <row r="22" spans="1:27" ht="16.95" customHeight="1">
      <c r="A22" s="1"/>
      <c r="B22" s="153"/>
      <c r="C22" s="153"/>
      <c r="D22" s="153"/>
      <c r="E22" s="153"/>
      <c r="F22" s="153"/>
      <c r="G22" s="153"/>
      <c r="H22" s="268"/>
      <c r="I22" s="2"/>
      <c r="J22" s="153"/>
      <c r="K22" s="153"/>
      <c r="L22" s="153"/>
      <c r="M22" s="153"/>
      <c r="N22" s="153"/>
      <c r="O22" s="153"/>
      <c r="P22" s="268"/>
      <c r="Q22" s="7"/>
      <c r="R22" s="7"/>
      <c r="S22" s="7"/>
      <c r="T22" s="7"/>
      <c r="U22" s="7"/>
      <c r="V22" s="7"/>
      <c r="W22" s="7"/>
      <c r="X22" s="7"/>
      <c r="Y22" s="7"/>
      <c r="Z22" s="7"/>
    </row>
    <row r="23" spans="1:27" ht="16.95" customHeight="1">
      <c r="A23" s="1"/>
      <c r="B23" s="153"/>
      <c r="C23" s="153"/>
      <c r="D23" s="153"/>
      <c r="E23" s="153"/>
      <c r="F23" s="153"/>
      <c r="G23" s="153"/>
      <c r="H23" s="268"/>
      <c r="I23" s="2"/>
      <c r="J23" s="153"/>
      <c r="K23" s="153"/>
      <c r="L23" s="153"/>
      <c r="M23" s="153"/>
      <c r="N23" s="153"/>
      <c r="O23" s="153"/>
      <c r="P23" s="268"/>
      <c r="Q23" s="7"/>
      <c r="R23" s="7"/>
      <c r="S23" s="7"/>
      <c r="T23" s="7"/>
      <c r="U23" s="7"/>
      <c r="V23" s="7"/>
      <c r="W23" s="7"/>
      <c r="X23" s="7"/>
      <c r="Y23" s="7"/>
      <c r="Z23" s="7"/>
    </row>
    <row r="24" spans="1:27" ht="16.95" customHeight="1">
      <c r="A24" s="1"/>
      <c r="B24" s="153"/>
      <c r="C24" s="153"/>
      <c r="D24" s="153"/>
      <c r="E24" s="153"/>
      <c r="F24" s="153"/>
      <c r="G24" s="153"/>
      <c r="H24" s="268"/>
      <c r="I24" s="2"/>
      <c r="J24" s="153"/>
      <c r="K24" s="153"/>
      <c r="L24" s="153"/>
      <c r="M24" s="153"/>
      <c r="N24" s="153"/>
      <c r="O24" s="153"/>
      <c r="P24" s="268"/>
      <c r="Q24" s="7"/>
      <c r="R24" s="7"/>
      <c r="S24" s="7"/>
      <c r="T24" s="7"/>
      <c r="U24" s="7"/>
      <c r="V24" s="7"/>
      <c r="W24" s="7"/>
      <c r="X24" s="7"/>
      <c r="Y24" s="7"/>
      <c r="Z24" s="7"/>
    </row>
    <row r="25" spans="1:27" ht="16.95" customHeight="1">
      <c r="A25" s="1"/>
      <c r="B25" s="153"/>
      <c r="C25" s="153"/>
      <c r="D25" s="153"/>
      <c r="E25" s="153"/>
      <c r="F25" s="153"/>
      <c r="G25" s="153"/>
      <c r="H25" s="268"/>
      <c r="I25" s="2"/>
      <c r="J25" s="153"/>
      <c r="K25" s="153"/>
      <c r="L25" s="153"/>
      <c r="M25" s="153"/>
      <c r="N25" s="153"/>
      <c r="O25" s="153"/>
      <c r="P25" s="268"/>
      <c r="Q25" s="7"/>
      <c r="R25" s="7"/>
      <c r="S25" s="7"/>
      <c r="T25" s="7"/>
      <c r="U25" s="7"/>
      <c r="V25" s="7"/>
      <c r="W25" s="7"/>
      <c r="X25" s="7"/>
      <c r="Y25" s="7"/>
      <c r="Z25" s="7"/>
    </row>
    <row r="26" spans="1:27">
      <c r="I26" s="2"/>
      <c r="J26" s="7"/>
      <c r="K26" s="7"/>
      <c r="L26" s="7"/>
      <c r="M26" s="7"/>
      <c r="N26" s="7"/>
      <c r="O26" s="7"/>
      <c r="P26" s="7"/>
      <c r="Q26" s="2"/>
      <c r="R26" s="2"/>
      <c r="S26" s="2"/>
      <c r="T26" s="2"/>
      <c r="U26" s="2"/>
      <c r="V26" s="2"/>
      <c r="W26" s="2"/>
      <c r="X26" s="2"/>
      <c r="Y26" s="2"/>
      <c r="Z26" s="2"/>
    </row>
    <row r="27" spans="1:27">
      <c r="A27" s="1"/>
      <c r="B27" s="1"/>
      <c r="C27" s="1"/>
      <c r="D27" s="1"/>
      <c r="E27" s="1"/>
      <c r="F27" s="1"/>
      <c r="G27" s="1"/>
      <c r="H27" s="1"/>
      <c r="I27" s="1"/>
      <c r="J27" s="2"/>
      <c r="K27" s="2"/>
      <c r="L27" s="2"/>
      <c r="M27" s="2"/>
      <c r="N27" s="2"/>
      <c r="O27" s="2"/>
      <c r="P27" s="2"/>
      <c r="Q27" s="1"/>
      <c r="R27" s="1"/>
      <c r="S27" s="1"/>
      <c r="T27" s="1"/>
      <c r="U27" s="1"/>
      <c r="V27" s="1"/>
      <c r="W27" s="1"/>
      <c r="X27" s="1"/>
      <c r="Y27" s="1"/>
      <c r="Z27" s="1"/>
      <c r="AA27" s="1"/>
    </row>
    <row r="28" spans="1:27" ht="16.95" customHeight="1">
      <c r="A28" s="1"/>
      <c r="B28" s="62" t="s">
        <v>198</v>
      </c>
      <c r="C28" s="1"/>
      <c r="D28" s="1"/>
      <c r="E28" s="1"/>
      <c r="F28" s="1"/>
      <c r="G28" s="1"/>
      <c r="H28" s="1"/>
      <c r="I28" s="1"/>
      <c r="J28" s="62" t="s">
        <v>199</v>
      </c>
      <c r="K28" s="1"/>
      <c r="L28" s="1"/>
      <c r="M28" s="1"/>
      <c r="N28" s="1"/>
      <c r="O28" s="1"/>
      <c r="P28" s="1"/>
      <c r="Q28" s="1"/>
      <c r="R28" s="1"/>
      <c r="S28" s="1"/>
      <c r="T28" s="1"/>
      <c r="U28" s="1"/>
      <c r="V28" s="1"/>
      <c r="W28" s="1"/>
      <c r="X28" s="1"/>
      <c r="Y28" s="1"/>
      <c r="Z28" s="1"/>
      <c r="AA28" s="1"/>
    </row>
    <row r="29" spans="1:27" ht="26.25" customHeight="1">
      <c r="A29" s="1"/>
      <c r="B29" s="179" t="s">
        <v>185</v>
      </c>
      <c r="C29" s="166" t="s">
        <v>200</v>
      </c>
      <c r="D29" s="1"/>
      <c r="E29" s="1"/>
      <c r="F29" s="1"/>
      <c r="G29" s="1"/>
      <c r="H29" s="1"/>
      <c r="I29" s="1"/>
      <c r="J29" s="179" t="s">
        <v>185</v>
      </c>
      <c r="K29" s="579" t="s">
        <v>658</v>
      </c>
      <c r="L29" s="580"/>
      <c r="M29" s="580"/>
      <c r="N29" s="580"/>
      <c r="O29" s="580"/>
      <c r="P29" s="580"/>
      <c r="Q29" s="1"/>
      <c r="R29" s="1"/>
      <c r="S29" s="1"/>
      <c r="T29" s="1"/>
      <c r="U29" s="1"/>
      <c r="V29" s="1"/>
      <c r="W29" s="1"/>
      <c r="X29" s="1"/>
      <c r="Y29" s="1"/>
      <c r="Z29" s="1"/>
      <c r="AA29" s="1"/>
    </row>
    <row r="30" spans="1:27" ht="16.95" customHeight="1">
      <c r="A30" s="1"/>
      <c r="B30" s="179" t="s">
        <v>186</v>
      </c>
      <c r="C30" s="166" t="s">
        <v>201</v>
      </c>
      <c r="D30" s="1"/>
      <c r="E30" s="1"/>
      <c r="F30" s="1"/>
      <c r="G30" s="1"/>
      <c r="H30" s="1"/>
      <c r="I30" s="1"/>
      <c r="J30" s="179" t="s">
        <v>186</v>
      </c>
      <c r="K30" s="166" t="s">
        <v>202</v>
      </c>
      <c r="L30" s="167"/>
      <c r="M30" s="167"/>
      <c r="N30" s="167"/>
      <c r="O30" s="167"/>
      <c r="P30" s="167"/>
      <c r="Q30" s="1"/>
      <c r="R30" s="1"/>
      <c r="S30" s="1"/>
      <c r="T30" s="1"/>
      <c r="U30" s="1"/>
      <c r="V30" s="1"/>
      <c r="W30" s="1"/>
      <c r="X30" s="1"/>
      <c r="Y30" s="1"/>
      <c r="Z30" s="1"/>
      <c r="AA30" s="1"/>
    </row>
    <row r="31" spans="1:27" ht="16.95" customHeight="1">
      <c r="A31" s="1"/>
      <c r="B31" s="179" t="s">
        <v>187</v>
      </c>
      <c r="C31" s="165" t="s">
        <v>203</v>
      </c>
      <c r="D31" s="1"/>
      <c r="E31" s="1"/>
      <c r="F31" s="1"/>
      <c r="G31" s="1"/>
      <c r="H31" s="1"/>
      <c r="I31" s="1"/>
      <c r="J31" s="179" t="s">
        <v>187</v>
      </c>
      <c r="K31" s="166" t="s">
        <v>201</v>
      </c>
      <c r="L31" s="167"/>
      <c r="M31" s="167"/>
      <c r="N31" s="167"/>
      <c r="O31" s="167"/>
      <c r="P31" s="167"/>
      <c r="Q31" s="1"/>
      <c r="R31" s="1"/>
      <c r="S31" s="1"/>
      <c r="T31" s="1"/>
      <c r="U31" s="1"/>
      <c r="V31" s="1"/>
      <c r="W31" s="1"/>
      <c r="X31" s="1"/>
      <c r="Y31" s="1"/>
      <c r="Z31" s="1"/>
      <c r="AA31" s="1"/>
    </row>
    <row r="32" spans="1:27" ht="16.95" customHeight="1">
      <c r="A32" s="1"/>
      <c r="B32" s="179" t="s">
        <v>188</v>
      </c>
      <c r="C32" s="166" t="s">
        <v>204</v>
      </c>
      <c r="D32" s="1"/>
      <c r="E32" s="1"/>
      <c r="F32" s="1"/>
      <c r="G32" s="1"/>
      <c r="H32" s="1"/>
      <c r="I32" s="1"/>
      <c r="J32" s="179" t="s">
        <v>188</v>
      </c>
      <c r="K32" s="165" t="s">
        <v>203</v>
      </c>
      <c r="L32" s="167"/>
      <c r="M32" s="167"/>
      <c r="N32" s="167"/>
      <c r="O32" s="167"/>
      <c r="P32" s="167"/>
      <c r="Q32" s="1"/>
      <c r="R32" s="1"/>
      <c r="S32" s="1"/>
      <c r="T32" s="1"/>
      <c r="U32" s="1"/>
      <c r="V32" s="1"/>
      <c r="W32" s="1"/>
      <c r="X32" s="1"/>
      <c r="Y32" s="1"/>
      <c r="Z32" s="1"/>
      <c r="AA32" s="1"/>
    </row>
    <row r="33" spans="1:27" ht="16.95" customHeight="1">
      <c r="A33" s="1"/>
      <c r="B33" s="179" t="s">
        <v>189</v>
      </c>
      <c r="C33" s="165" t="s">
        <v>205</v>
      </c>
      <c r="D33" s="1"/>
      <c r="E33" s="1"/>
      <c r="F33" s="1"/>
      <c r="G33" s="1"/>
      <c r="H33" s="1"/>
      <c r="I33" s="1"/>
      <c r="J33" s="179" t="s">
        <v>189</v>
      </c>
      <c r="K33" s="166" t="s">
        <v>204</v>
      </c>
      <c r="L33" s="167"/>
      <c r="M33" s="167"/>
      <c r="N33" s="167"/>
      <c r="O33" s="167"/>
      <c r="P33" s="167"/>
      <c r="Q33" s="1"/>
      <c r="R33" s="1"/>
      <c r="S33" s="1"/>
      <c r="T33" s="1"/>
      <c r="U33" s="1"/>
      <c r="V33" s="1"/>
      <c r="W33" s="1"/>
      <c r="X33" s="1"/>
      <c r="Y33" s="1"/>
      <c r="Z33" s="1"/>
      <c r="AA33" s="1"/>
    </row>
    <row r="34" spans="1:27" ht="16.95" customHeight="1">
      <c r="A34" s="1"/>
      <c r="B34" s="179" t="s">
        <v>190</v>
      </c>
      <c r="C34" s="165" t="s">
        <v>206</v>
      </c>
      <c r="D34" s="1"/>
      <c r="E34" s="1"/>
      <c r="F34" s="1"/>
      <c r="G34" s="1"/>
      <c r="H34" s="1"/>
      <c r="I34" s="1"/>
      <c r="J34" s="179" t="s">
        <v>190</v>
      </c>
      <c r="K34" s="165" t="s">
        <v>207</v>
      </c>
      <c r="L34" s="167"/>
      <c r="M34" s="167"/>
      <c r="N34" s="167"/>
      <c r="O34" s="167"/>
      <c r="P34" s="167"/>
      <c r="Q34" s="1"/>
      <c r="R34" s="1"/>
      <c r="S34" s="1"/>
      <c r="T34" s="1"/>
      <c r="U34" s="1"/>
      <c r="V34" s="1"/>
      <c r="W34" s="1"/>
      <c r="X34" s="1"/>
      <c r="Y34" s="1"/>
      <c r="Z34" s="1"/>
      <c r="AA34" s="1"/>
    </row>
    <row r="35" spans="1:27" ht="16.95" customHeight="1">
      <c r="A35" s="1"/>
      <c r="B35" s="179" t="s">
        <v>191</v>
      </c>
      <c r="C35" s="165" t="s">
        <v>208</v>
      </c>
      <c r="D35" s="1"/>
      <c r="E35" s="1"/>
      <c r="F35" s="1"/>
      <c r="G35" s="1"/>
      <c r="H35" s="1"/>
      <c r="I35" s="1"/>
      <c r="J35" s="179" t="s">
        <v>191</v>
      </c>
      <c r="K35" s="392" t="s">
        <v>668</v>
      </c>
      <c r="L35" s="167"/>
      <c r="M35" s="167"/>
      <c r="N35" s="167"/>
      <c r="O35" s="167"/>
      <c r="P35" s="167"/>
      <c r="Q35" s="1"/>
      <c r="R35" s="1"/>
      <c r="S35" s="1"/>
      <c r="T35" s="1"/>
      <c r="U35" s="1"/>
      <c r="V35" s="1"/>
      <c r="W35" s="1"/>
      <c r="X35" s="1"/>
      <c r="Y35" s="1"/>
      <c r="Z35" s="1"/>
      <c r="AA35" s="1"/>
    </row>
    <row r="36" spans="1:27" ht="31.2" customHeight="1">
      <c r="A36" s="1"/>
      <c r="B36" s="179"/>
      <c r="C36" s="578"/>
      <c r="D36" s="578"/>
      <c r="E36" s="578"/>
      <c r="F36" s="578"/>
      <c r="G36" s="578"/>
      <c r="H36" s="578"/>
      <c r="I36" s="1"/>
      <c r="J36" s="179"/>
      <c r="K36" s="578"/>
      <c r="L36" s="578"/>
      <c r="M36" s="578"/>
      <c r="N36" s="578"/>
      <c r="O36" s="578"/>
      <c r="P36" s="578"/>
      <c r="Q36" s="1"/>
      <c r="R36" s="1"/>
      <c r="S36" s="1"/>
      <c r="T36" s="1"/>
      <c r="U36" s="1"/>
      <c r="V36" s="1"/>
      <c r="W36" s="1"/>
      <c r="X36" s="1"/>
      <c r="Y36" s="1"/>
      <c r="Z36" s="1"/>
      <c r="AA36" s="1"/>
    </row>
    <row r="37" spans="1:27">
      <c r="A37" s="1"/>
      <c r="B37" s="179"/>
      <c r="C37" s="73"/>
      <c r="D37" s="1"/>
      <c r="E37" s="1"/>
      <c r="F37" s="1"/>
      <c r="G37" s="1"/>
      <c r="H37" s="1"/>
      <c r="I37" s="1"/>
      <c r="J37" s="179"/>
      <c r="K37" s="73"/>
      <c r="L37" s="1"/>
      <c r="M37" s="1"/>
      <c r="N37" s="1"/>
      <c r="O37" s="1"/>
      <c r="P37" s="1"/>
      <c r="Q37" s="1"/>
      <c r="R37" s="1"/>
      <c r="S37" s="1"/>
      <c r="T37" s="1"/>
      <c r="U37" s="1"/>
      <c r="V37" s="1"/>
      <c r="W37" s="1"/>
      <c r="X37" s="1"/>
      <c r="Y37" s="1"/>
      <c r="Z37" s="1"/>
      <c r="AA37" s="1"/>
    </row>
    <row r="38" spans="1:27">
      <c r="A38" s="1"/>
      <c r="B38" s="72"/>
      <c r="C38" s="166"/>
      <c r="D38" s="1"/>
      <c r="E38" s="1"/>
      <c r="F38" s="1"/>
      <c r="G38" s="1"/>
      <c r="H38" s="1"/>
      <c r="I38" s="1"/>
      <c r="J38" s="72"/>
      <c r="K38" s="166"/>
      <c r="L38" s="1"/>
      <c r="M38" s="1"/>
      <c r="N38" s="1"/>
      <c r="O38" s="1"/>
      <c r="P38" s="1"/>
      <c r="Q38" s="1"/>
      <c r="R38" s="1"/>
      <c r="S38" s="1"/>
      <c r="T38" s="1"/>
      <c r="U38" s="1"/>
      <c r="V38" s="1"/>
      <c r="W38" s="1"/>
      <c r="X38" s="1"/>
      <c r="Y38" s="1"/>
      <c r="Z38" s="1"/>
      <c r="AA38" s="1"/>
    </row>
    <row r="39" spans="1:27">
      <c r="A39" s="1"/>
      <c r="B39" s="180"/>
      <c r="C39" s="165"/>
      <c r="D39" s="1"/>
      <c r="E39" s="1"/>
      <c r="F39" s="1"/>
      <c r="G39" s="1"/>
      <c r="H39" s="1"/>
      <c r="I39" s="1"/>
      <c r="J39" s="180"/>
      <c r="K39" s="165"/>
      <c r="L39" s="1"/>
      <c r="M39" s="1"/>
      <c r="N39" s="1"/>
      <c r="O39" s="1"/>
      <c r="P39" s="1"/>
      <c r="Q39" s="1"/>
      <c r="R39" s="1"/>
      <c r="S39" s="1"/>
      <c r="T39" s="1"/>
      <c r="U39" s="1"/>
      <c r="V39" s="1"/>
      <c r="W39" s="1"/>
      <c r="X39" s="1"/>
      <c r="Y39" s="1"/>
      <c r="Z39" s="1"/>
      <c r="AA39" s="1"/>
    </row>
    <row r="40" spans="1:27">
      <c r="A40" s="1"/>
      <c r="B40" s="8"/>
      <c r="C40" s="1"/>
      <c r="D40" s="1"/>
      <c r="E40" s="1"/>
      <c r="F40" s="1"/>
      <c r="G40" s="1"/>
      <c r="H40" s="1"/>
      <c r="I40" s="1"/>
      <c r="J40" s="180"/>
      <c r="K40" s="166"/>
      <c r="L40" s="1"/>
      <c r="M40" s="1"/>
      <c r="N40" s="1"/>
      <c r="O40" s="1"/>
      <c r="P40" s="1"/>
      <c r="Q40" s="1"/>
      <c r="R40" s="1"/>
      <c r="S40" s="1"/>
      <c r="T40" s="1"/>
      <c r="U40" s="1"/>
      <c r="V40" s="1"/>
      <c r="W40" s="1"/>
      <c r="X40" s="1"/>
      <c r="Y40" s="1"/>
      <c r="Z40" s="1"/>
      <c r="AA40" s="1"/>
    </row>
    <row r="41" spans="1:27">
      <c r="A41" s="1"/>
      <c r="B41" s="8"/>
      <c r="C41" s="1"/>
      <c r="D41" s="1"/>
      <c r="E41" s="1"/>
      <c r="F41" s="1"/>
      <c r="G41" s="1"/>
      <c r="H41" s="1"/>
      <c r="I41" s="1"/>
      <c r="J41" s="180"/>
      <c r="K41" s="165"/>
      <c r="L41" s="1"/>
      <c r="M41" s="1"/>
      <c r="N41" s="1"/>
      <c r="O41" s="1"/>
      <c r="P41" s="1"/>
      <c r="Q41" s="1"/>
      <c r="R41" s="1"/>
      <c r="S41" s="1"/>
      <c r="T41" s="1"/>
      <c r="U41" s="1"/>
      <c r="V41" s="1"/>
      <c r="W41" s="1"/>
      <c r="X41" s="1"/>
      <c r="Y41" s="1"/>
      <c r="Z41" s="1"/>
      <c r="AA41" s="1"/>
    </row>
    <row r="42" spans="1:27">
      <c r="A42" s="1"/>
      <c r="B42" s="199"/>
      <c r="C42" s="1"/>
      <c r="D42" s="1"/>
      <c r="E42" s="1"/>
      <c r="F42" s="1"/>
      <c r="G42" s="1"/>
      <c r="H42" s="1"/>
      <c r="I42" s="1"/>
      <c r="J42" s="180"/>
      <c r="K42" s="73"/>
      <c r="L42" s="1"/>
      <c r="M42" s="1"/>
      <c r="N42" s="1"/>
      <c r="O42" s="1"/>
      <c r="P42" s="1"/>
      <c r="Q42" s="1"/>
      <c r="R42" s="1"/>
      <c r="S42" s="1"/>
      <c r="T42" s="1"/>
      <c r="U42" s="1"/>
      <c r="V42" s="1"/>
      <c r="W42" s="1"/>
      <c r="X42" s="1"/>
      <c r="Y42" s="1"/>
      <c r="Z42" s="1"/>
      <c r="AA42" s="1"/>
    </row>
  </sheetData>
  <mergeCells count="22">
    <mergeCell ref="K17:K18"/>
    <mergeCell ref="L17:L18"/>
    <mergeCell ref="K36:P36"/>
    <mergeCell ref="K29:P29"/>
    <mergeCell ref="C36:H36"/>
    <mergeCell ref="M17:M18"/>
    <mergeCell ref="N17:N18"/>
    <mergeCell ref="O17:O18"/>
    <mergeCell ref="P17:P18"/>
    <mergeCell ref="B3:D3"/>
    <mergeCell ref="C4:D4"/>
    <mergeCell ref="C5:D5"/>
    <mergeCell ref="B13:H13"/>
    <mergeCell ref="B17:E17"/>
    <mergeCell ref="G17:H17"/>
    <mergeCell ref="C6:D6"/>
    <mergeCell ref="C7:D7"/>
    <mergeCell ref="B10:J10"/>
    <mergeCell ref="B11:J11"/>
    <mergeCell ref="B12:J12"/>
    <mergeCell ref="B14:H14"/>
    <mergeCell ref="J17:J18"/>
  </mergeCells>
  <conditionalFormatting sqref="B1">
    <cfRule type="cellIs" dxfId="21" priority="1" operator="equal">
      <formula>"Confidential"</formula>
    </cfRule>
    <cfRule type="cellIs" dxfId="20" priority="2" operator="equal">
      <formula>"Non-confidential"</formula>
    </cfRule>
  </conditionalFormatting>
  <hyperlinks>
    <hyperlink ref="M20" r:id="rId1" display="contact@abcimports.co.uk" xr:uid="{EC60DF58-19A7-423D-AC4C-AD26C516C186}"/>
    <hyperlink ref="H1" location="Contents!A1" display="Contents page" xr:uid="{6AC04DC4-6096-4038-8B67-254920B0DF47}"/>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7155-C771-43B5-AC8E-E0890B759AF2}">
  <sheetPr>
    <tabColor rgb="FF92D050"/>
  </sheetPr>
  <dimension ref="A2:D7"/>
  <sheetViews>
    <sheetView showGridLines="0" workbookViewId="0">
      <selection activeCell="C20" sqref="C20"/>
    </sheetView>
  </sheetViews>
  <sheetFormatPr defaultRowHeight="14.4"/>
  <cols>
    <col min="1" max="1" width="33.5546875" style="59" customWidth="1"/>
    <col min="2" max="2" width="48" style="59" customWidth="1"/>
    <col min="3" max="3" width="47.77734375" style="22" customWidth="1"/>
    <col min="4" max="4" width="69.77734375" style="59" customWidth="1"/>
  </cols>
  <sheetData>
    <row r="2" spans="1:4" ht="40.200000000000003" customHeight="1">
      <c r="A2" s="581" t="s">
        <v>582</v>
      </c>
      <c r="B2" s="581"/>
    </row>
    <row r="5" spans="1:4" s="360" customFormat="1" ht="17.399999999999999">
      <c r="A5" s="399" t="s">
        <v>614</v>
      </c>
      <c r="B5" s="399" t="s">
        <v>577</v>
      </c>
      <c r="C5" s="400" t="s">
        <v>578</v>
      </c>
    </row>
    <row r="6" spans="1:4" s="360" customFormat="1" ht="15">
      <c r="A6" s="376" t="s">
        <v>1</v>
      </c>
      <c r="B6" s="378" t="s">
        <v>582</v>
      </c>
      <c r="C6" s="366"/>
    </row>
    <row r="7" spans="1:4" ht="15">
      <c r="C7" s="367"/>
      <c r="D7" s="367"/>
    </row>
  </sheetData>
  <mergeCells count="1">
    <mergeCell ref="A2:B2"/>
  </mergeCells>
  <hyperlinks>
    <hyperlink ref="A6" location="'Company''s like goods'!A1" display="Company's like goods" xr:uid="{7A255B9A-CDBB-40C3-A840-16E60C41CEF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847B-0051-449B-8FD9-F2144813C642}">
  <dimension ref="A1:AN70"/>
  <sheetViews>
    <sheetView showGridLines="0" zoomScaleNormal="100" workbookViewId="0">
      <selection activeCell="E19" sqref="E19"/>
    </sheetView>
  </sheetViews>
  <sheetFormatPr defaultRowHeight="14.4"/>
  <cols>
    <col min="2" max="2" width="21.21875" customWidth="1"/>
    <col min="3" max="6" width="39.77734375" customWidth="1"/>
    <col min="7" max="7" width="25.5546875" customWidth="1"/>
  </cols>
  <sheetData>
    <row r="1" spans="1:40" ht="15.6">
      <c r="B1" s="311" t="str">
        <f>Guidance!F19</f>
        <v>Non-confidential</v>
      </c>
      <c r="D1" s="1"/>
      <c r="E1" s="1"/>
      <c r="F1" s="357" t="s">
        <v>575</v>
      </c>
    </row>
    <row r="2" spans="1:40">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6.95" customHeight="1">
      <c r="A3" s="1"/>
      <c r="B3" s="79" t="s">
        <v>209</v>
      </c>
      <c r="C3" s="79"/>
      <c r="D3" s="1"/>
      <c r="E3" s="1"/>
      <c r="F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6.95" customHeight="1">
      <c r="A4" s="1"/>
      <c r="B4" s="93" t="s">
        <v>166</v>
      </c>
      <c r="C4" s="147" t="str">
        <f>Guidance!$E11</f>
        <v>ER0081</v>
      </c>
      <c r="D4" s="1"/>
      <c r="E4" s="1"/>
      <c r="F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6.95" customHeight="1">
      <c r="A5" s="1"/>
      <c r="B5" s="93" t="s">
        <v>167</v>
      </c>
      <c r="C5" s="147" t="str">
        <f>Guidance!$E13</f>
        <v>example plc</v>
      </c>
      <c r="D5" s="1"/>
      <c r="E5" s="1"/>
      <c r="F5" s="1"/>
      <c r="G5" s="2"/>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16.95" customHeight="1">
      <c r="A6" s="1"/>
      <c r="B6" s="93" t="s">
        <v>168</v>
      </c>
      <c r="C6" s="147" t="str">
        <f>'INTERNAL USE '!$B14</f>
        <v>01/10/2024 - 30/09/2025</v>
      </c>
      <c r="D6" s="1"/>
      <c r="E6" s="1"/>
      <c r="F6" s="1"/>
      <c r="G6" s="2"/>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ht="16.95" customHeight="1">
      <c r="A7" s="1"/>
      <c r="B7" s="93" t="s">
        <v>169</v>
      </c>
      <c r="C7" s="147" t="str">
        <f>'INTERNAL USE '!$B10</f>
        <v>01/10/2021 - 30/09/2025</v>
      </c>
      <c r="D7" s="1"/>
      <c r="E7" s="1"/>
      <c r="F7" s="1"/>
      <c r="G7" s="2"/>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6.95" customHeight="1">
      <c r="A8" s="1"/>
      <c r="B8" s="181"/>
      <c r="C8" s="181"/>
      <c r="D8" s="181"/>
      <c r="E8" s="82"/>
      <c r="F8" s="1"/>
      <c r="G8" s="2"/>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6.95" customHeight="1">
      <c r="A9" s="1"/>
      <c r="B9" s="83" t="s">
        <v>212</v>
      </c>
      <c r="C9" s="181"/>
      <c r="D9" s="1"/>
      <c r="E9" s="1"/>
      <c r="F9" s="1"/>
      <c r="G9" s="2"/>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ht="16.95" customHeight="1">
      <c r="A10" s="1"/>
      <c r="B10" s="88" t="s">
        <v>536</v>
      </c>
      <c r="C10" s="84"/>
      <c r="D10" s="84"/>
      <c r="E10" s="84"/>
      <c r="F10" s="85"/>
      <c r="G10" s="2"/>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16.95" customHeight="1">
      <c r="A11" s="1"/>
      <c r="B11" s="89" t="s">
        <v>213</v>
      </c>
      <c r="C11" s="86"/>
      <c r="D11" s="86"/>
      <c r="E11" s="86"/>
      <c r="F11" s="87"/>
      <c r="G11" s="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16.95" customHeight="1">
      <c r="A12" s="1"/>
      <c r="B12" s="1"/>
      <c r="C12" s="1"/>
      <c r="D12" s="1"/>
      <c r="E12" s="1"/>
      <c r="F12" s="1"/>
      <c r="G12" s="2"/>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ht="45.75" customHeight="1">
      <c r="A13" s="1"/>
      <c r="B13" s="585" t="s">
        <v>669</v>
      </c>
      <c r="C13" s="586"/>
      <c r="D13" s="586"/>
      <c r="E13" s="586"/>
      <c r="F13" s="587"/>
      <c r="G13" s="2"/>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ht="16.95" customHeight="1">
      <c r="A14" s="1"/>
      <c r="B14" s="173"/>
      <c r="C14" s="173"/>
      <c r="D14" s="173"/>
      <c r="E14" s="173"/>
      <c r="F14" s="173"/>
      <c r="G14" s="2"/>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t="16.95" customHeight="1">
      <c r="A15" s="1"/>
      <c r="B15" s="337" t="s">
        <v>210</v>
      </c>
      <c r="C15" s="351"/>
      <c r="D15" s="54" t="s">
        <v>211</v>
      </c>
      <c r="E15" s="1"/>
      <c r="G15" s="134"/>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c r="A16" s="1"/>
      <c r="B16" s="1"/>
      <c r="C16" s="1"/>
      <c r="D16" s="1"/>
      <c r="E16" s="1"/>
      <c r="F16" s="1"/>
      <c r="G16" s="2"/>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0" ht="27.6">
      <c r="A17" s="1"/>
      <c r="B17" s="237" t="s">
        <v>214</v>
      </c>
      <c r="C17" s="237" t="s">
        <v>672</v>
      </c>
      <c r="D17" s="237" t="s">
        <v>673</v>
      </c>
      <c r="E17" s="237" t="s">
        <v>215</v>
      </c>
      <c r="F17" s="2"/>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40" ht="16.95" customHeight="1">
      <c r="A18" s="1"/>
      <c r="B18" s="123" t="s">
        <v>185</v>
      </c>
      <c r="C18" s="124" t="s">
        <v>186</v>
      </c>
      <c r="D18" s="124" t="s">
        <v>187</v>
      </c>
      <c r="E18" s="125" t="s">
        <v>188</v>
      </c>
      <c r="F18" s="2"/>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40" ht="28.2">
      <c r="A19" s="11"/>
      <c r="B19" s="397" t="s">
        <v>644</v>
      </c>
      <c r="C19" s="391" t="s">
        <v>660</v>
      </c>
      <c r="D19" s="396" t="s">
        <v>659</v>
      </c>
      <c r="E19" s="398">
        <v>7306304120</v>
      </c>
      <c r="F19" s="2"/>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0">
      <c r="A20" s="1"/>
      <c r="B20" s="12"/>
      <c r="C20" s="12"/>
      <c r="D20" s="12"/>
      <c r="E20" s="12"/>
      <c r="F20" s="2"/>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40">
      <c r="A21" s="1"/>
      <c r="B21" s="12"/>
      <c r="C21" s="12"/>
      <c r="D21" s="12"/>
      <c r="E21" s="12"/>
      <c r="F21" s="2"/>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40">
      <c r="A22" s="1"/>
      <c r="B22" s="12"/>
      <c r="C22" s="12"/>
      <c r="D22" s="12"/>
      <c r="E22" s="12"/>
      <c r="F22" s="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40">
      <c r="A23" s="1"/>
      <c r="B23" s="12"/>
      <c r="C23" s="12"/>
      <c r="D23" s="12"/>
      <c r="E23" s="12"/>
      <c r="F23" s="2"/>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40">
      <c r="A24" s="1"/>
      <c r="B24" s="12"/>
      <c r="C24" s="12"/>
      <c r="D24" s="12"/>
      <c r="E24" s="12"/>
      <c r="F24" s="2"/>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40">
      <c r="A25" s="1"/>
      <c r="B25" s="236"/>
      <c r="C25" s="236"/>
      <c r="D25" s="236"/>
      <c r="E25" s="236"/>
      <c r="F25" s="1"/>
      <c r="G25" s="2"/>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16.95" customHeight="1">
      <c r="A26" s="1"/>
      <c r="B26" s="62" t="s">
        <v>216</v>
      </c>
      <c r="C26" s="62"/>
      <c r="D26" s="50"/>
      <c r="E26" s="2"/>
      <c r="F26" s="62"/>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16.95" customHeight="1">
      <c r="A27" s="1"/>
      <c r="B27" s="179" t="s">
        <v>185</v>
      </c>
      <c r="C27" s="182" t="s">
        <v>217</v>
      </c>
      <c r="E27" s="182"/>
      <c r="F27" s="179"/>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16.95" customHeight="1">
      <c r="A28" s="1"/>
      <c r="B28" s="179" t="s">
        <v>186</v>
      </c>
      <c r="C28" s="582" t="s">
        <v>218</v>
      </c>
      <c r="D28" s="583"/>
      <c r="E28" s="583"/>
      <c r="F28" s="583"/>
      <c r="G28" s="78"/>
      <c r="H28" s="78"/>
      <c r="I28" s="7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6.95" customHeight="1">
      <c r="A29" s="1"/>
      <c r="B29" s="179" t="s">
        <v>187</v>
      </c>
      <c r="C29" s="582" t="s">
        <v>219</v>
      </c>
      <c r="D29" s="583"/>
      <c r="E29" s="583"/>
      <c r="F29" s="583"/>
      <c r="G29" s="78"/>
      <c r="H29" s="78"/>
      <c r="I29" s="7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16.95" customHeight="1">
      <c r="A30" s="1"/>
      <c r="B30" s="16" t="s">
        <v>188</v>
      </c>
      <c r="C30" s="584" t="s">
        <v>220</v>
      </c>
      <c r="D30" s="583"/>
      <c r="E30" s="583"/>
      <c r="F30" s="583"/>
      <c r="G30" s="173"/>
      <c r="H30" s="173"/>
      <c r="I30" s="173"/>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sheetData>
  <mergeCells count="4">
    <mergeCell ref="C28:F28"/>
    <mergeCell ref="C29:F29"/>
    <mergeCell ref="C30:F30"/>
    <mergeCell ref="B13:F13"/>
  </mergeCells>
  <conditionalFormatting sqref="B1">
    <cfRule type="cellIs" dxfId="19" priority="1" operator="equal">
      <formula>"Confidential"</formula>
    </cfRule>
    <cfRule type="cellIs" dxfId="18" priority="2" operator="equal">
      <formula>"Non-confidential"</formula>
    </cfRule>
  </conditionalFormatting>
  <hyperlinks>
    <hyperlink ref="F1" location="Contents!A1" display="Contents page" xr:uid="{A7D2FABD-984B-4965-982C-964416EFBBB1}"/>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C3E9-6450-4FE2-9453-5D0304EDF9E9}">
  <sheetPr>
    <tabColor rgb="FF92D050"/>
  </sheetPr>
  <dimension ref="A2:D9"/>
  <sheetViews>
    <sheetView showGridLines="0" workbookViewId="0">
      <selection activeCell="C2" sqref="C2"/>
    </sheetView>
  </sheetViews>
  <sheetFormatPr defaultRowHeight="14.4"/>
  <cols>
    <col min="1" max="1" width="29.77734375" style="59" customWidth="1"/>
    <col min="2" max="2" width="48" style="59" customWidth="1"/>
    <col min="3" max="3" width="47.77734375" style="22" customWidth="1"/>
    <col min="4" max="4" width="69.77734375" style="59" customWidth="1"/>
  </cols>
  <sheetData>
    <row r="2" spans="1:4" ht="40.200000000000003" customHeight="1">
      <c r="A2" s="581" t="s">
        <v>585</v>
      </c>
      <c r="B2" s="581"/>
    </row>
    <row r="5" spans="1:4" s="360" customFormat="1" ht="17.399999999999999">
      <c r="A5" s="402" t="s">
        <v>614</v>
      </c>
      <c r="B5" s="402" t="s">
        <v>577</v>
      </c>
      <c r="C5" s="403" t="s">
        <v>578</v>
      </c>
    </row>
    <row r="6" spans="1:4" s="360" customFormat="1" ht="15">
      <c r="A6" s="370" t="s">
        <v>584</v>
      </c>
      <c r="B6" s="552" t="s">
        <v>585</v>
      </c>
      <c r="C6" s="365" t="s">
        <v>586</v>
      </c>
    </row>
    <row r="7" spans="1:4" s="360" customFormat="1" ht="15">
      <c r="A7" s="371" t="s">
        <v>262</v>
      </c>
      <c r="B7" s="553"/>
      <c r="C7" s="363" t="s">
        <v>665</v>
      </c>
    </row>
    <row r="8" spans="1:4" s="360" customFormat="1" ht="30">
      <c r="A8" s="372" t="s">
        <v>477</v>
      </c>
      <c r="B8" s="554"/>
      <c r="C8" s="364" t="s">
        <v>655</v>
      </c>
    </row>
    <row r="9" spans="1:4" ht="15">
      <c r="C9" s="367"/>
      <c r="D9" s="367"/>
    </row>
  </sheetData>
  <mergeCells count="2">
    <mergeCell ref="A2:B2"/>
    <mergeCell ref="B6:B8"/>
  </mergeCells>
  <hyperlinks>
    <hyperlink ref="A6" location="'Costs to make '!A1" display="Cost to make " xr:uid="{2F6AE3FB-0CEC-4AF7-88A9-95B0D9280EE5}"/>
    <hyperlink ref="A7" location="'Cost Reconciliation'!A1" display="Costs reconcilation" xr:uid="{F6893F97-F3A5-4693-A9D2-D2B94DA8782D}"/>
    <hyperlink ref="A8" location="'Purchases of like goods'!A1" display="Purchases of like goods" xr:uid="{3DEC6EBD-73CF-4C6C-AF13-C7C56C2F0AE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30f7a5d-8fa8-41c9-ac7a-9b097ed4b6af" xsi:nil="true"/>
    <lcf76f155ced4ddcb4097134ff3c332f xmlns="ef760887-92d3-413b-b11d-236601df68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Investigations Knowledge Word Document" ma:contentTypeID="0x010100BD08157E53159745B5B23790F585095803002D643CBB01E02344AA6A149ABD2FFE7600470F446902047741AD3CA017F9B01014" ma:contentTypeVersion="31" ma:contentTypeDescription="" ma:contentTypeScope="" ma:versionID="9bcc136930eecc7de2d02cc6757c74cf">
  <xsd:schema xmlns:xsd="http://www.w3.org/2001/XMLSchema" xmlns:xs="http://www.w3.org/2001/XMLSchema" xmlns:p="http://schemas.microsoft.com/office/2006/metadata/properties" xmlns:ns1="http://schemas.microsoft.com/sharepoint/v3" xmlns:ns2="c14de8ec-1bbe-45d0-9da6-488d8f109529" xmlns:ns3="ca3a8e5f-87ae-44bc-a796-b11748aeb6fc" xmlns:ns4="4973406f-5b2b-4b8a-8d9a-7b9112926217" targetNamespace="http://schemas.microsoft.com/office/2006/metadata/properties" ma:root="true" ma:fieldsID="270351fcd994f7c2bd639fc1e758747d" ns1:_="" ns2:_="" ns3:_="" ns4:_="">
    <xsd:import namespace="http://schemas.microsoft.com/sharepoint/v3"/>
    <xsd:import namespace="c14de8ec-1bbe-45d0-9da6-488d8f109529"/>
    <xsd:import namespace="ca3a8e5f-87ae-44bc-a796-b11748aeb6fc"/>
    <xsd:import namespace="4973406f-5b2b-4b8a-8d9a-7b9112926217"/>
    <xsd:element name="properties">
      <xsd:complexType>
        <xsd:sequence>
          <xsd:element name="documentManagement">
            <xsd:complexType>
              <xsd:all>
                <xsd:element ref="ns2:Classification" minOccurs="0"/>
                <xsd:element ref="ns4:Uploaded_x002f_Downloaded_x0020_to_x002f_from_x0020_TRS" minOccurs="0"/>
                <xsd:element ref="ns4:Originator_x0020_Type" minOccurs="0"/>
                <xsd:element ref="ns4:Originator" minOccurs="0"/>
                <xsd:element ref="ns4:Confidential" minOccurs="0"/>
                <xsd:element ref="ns4:QC1_x0020_document" minOccurs="0"/>
                <xsd:element ref="ns3:n7773d27fd9a4ef0a4570edab8c2d219" minOccurs="0"/>
                <xsd:element ref="ns3:g5a4b0cbec154592b41f1508d48b083e" minOccurs="0"/>
                <xsd:element ref="ns4:MediaServiceMetadata" minOccurs="0"/>
                <xsd:element ref="ns4:MediaServiceFastMetadata" minOccurs="0"/>
                <xsd:element ref="ns4:MediaServiceAutoKeyPoints" minOccurs="0"/>
                <xsd:element ref="ns4:MediaServiceKeyPoints" minOccurs="0"/>
                <xsd:element ref="ns3:SharedWithUsers" minOccurs="0"/>
                <xsd:element ref="ns3:SharedWithDetails" minOccurs="0"/>
                <xsd:element ref="ns4:MediaServiceAutoTags" minOccurs="0"/>
                <xsd:element ref="ns4:MediaServiceOCR" minOccurs="0"/>
                <xsd:element ref="ns4:MediaServiceGenerationTime" minOccurs="0"/>
                <xsd:element ref="ns4:MediaServiceEventHashCode" minOccurs="0"/>
                <xsd:element ref="ns2:g69ac3da6be14936a6d4efc253c7d4fb" minOccurs="0"/>
                <xsd:element ref="ns2:TaxCatchAll" minOccurs="0"/>
                <xsd:element ref="ns1:_ip_UnifiedCompliancePolicyProperties" minOccurs="0"/>
                <xsd:element ref="ns1:_ip_UnifiedCompliancePolicyUIAction" minOccurs="0"/>
                <xsd:element ref="ns2:TaxCatchAllLabel" minOccurs="0"/>
                <xsd:element ref="ns4:MediaServiceObjectDetectorVersions" minOccurs="0"/>
                <xsd:element ref="ns4:lcf76f155ced4ddcb4097134ff3c332f" minOccurs="0"/>
                <xsd:element ref="ns4:MediaServiceSearchProperties" minOccurs="0"/>
                <xsd:element ref="ns4:Casecountry" minOccurs="0"/>
                <xsd:element ref="ns4:MediaServiceDateTaken" minOccurs="0"/>
                <xsd:element ref="ns4:MediaServiceBillingMetadata" minOccurs="0"/>
                <xsd:element ref="ns4:TypeofC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ma:readOnly="false">
      <xsd:simpleType>
        <xsd:restriction base="dms:Note"/>
      </xsd:simpleType>
    </xsd:element>
    <xsd:element name="_ip_UnifiedCompliancePolicyUIAction" ma:index="32"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Classification" ma:index="3" nillable="true" ma:displayName="Classification" ma:format="Dropdown" ma:internalName="Classification" ma:readOnly="false">
      <xsd:simpleType>
        <xsd:restriction base="dms:Choice">
          <xsd:enumeration value="Official"/>
          <xsd:enumeration value="Official-Sensitive [Commercial]"/>
          <xsd:enumeration value="Official-Sensitive [Locsen]"/>
          <xsd:enumeration value="Official-Sensitive [Personal]"/>
        </xsd:restriction>
      </xsd:simpleType>
    </xsd:element>
    <xsd:element name="g69ac3da6be14936a6d4efc253c7d4fb" ma:index="29" nillable="true" ma:taxonomy="true" ma:internalName="g69ac3da6be14936a6d4efc253c7d4fb" ma:taxonomyFieldName="DocumentType" ma:displayName="Document Typ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TaxCatchAll" ma:index="30" nillable="true" ma:displayName="Taxonomy Catch All Column" ma:hidden="true" ma:list="{1053c092-ccf0-4e43-9655-5ef4d7c575bb}" ma:internalName="TaxCatchAll" ma:readOnly="false"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TaxCatchAllLabel" ma:index="33" nillable="true" ma:displayName="Taxonomy Catch All Column1" ma:hidden="true" ma:list="{1053c092-ccf0-4e43-9655-5ef4d7c575bb}" ma:internalName="TaxCatchAllLabel" ma:readOnly="fals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n7773d27fd9a4ef0a4570edab8c2d219" ma:index="13" nillable="true" ma:taxonomy="true" ma:internalName="n7773d27fd9a4ef0a4570edab8c2d219" ma:taxonomyFieldName="Country" ma:displayName="Country" ma:readOnly="false" ma:default="" ma:fieldId="{77773d27-fd9a-4ef0-a457-0edab8c2d219}"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g5a4b0cbec154592b41f1508d48b083e" ma:index="15" nillable="true" ma:taxonomy="true" ma:internalName="g5a4b0cbec154592b41f1508d48b083e" ma:taxonomyFieldName="Product" ma:displayName="Product" ma:readOnly="false" ma:default="" ma:fieldId="{05a4b0cb-ec15-4592-b41f-1508d48b083e}"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SharedWithUsers" ma:index="2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73406f-5b2b-4b8a-8d9a-7b9112926217" elementFormDefault="qualified">
    <xsd:import namespace="http://schemas.microsoft.com/office/2006/documentManagement/types"/>
    <xsd:import namespace="http://schemas.microsoft.com/office/infopath/2007/PartnerControls"/>
    <xsd:element name="Uploaded_x002f_Downloaded_x0020_to_x002f_from_x0020_TRS" ma:index="6" nillable="true" ma:displayName="Uploaded/Downloaded to/from TRS" ma:default="0" ma:internalName="Uploaded_x002f_Downloaded_x0020_to_x002f_from_x0020_TRS" ma:readOnly="false">
      <xsd:simpleType>
        <xsd:restriction base="dms:Boolean"/>
      </xsd:simpleType>
    </xsd:element>
    <xsd:element name="Originator_x0020_Type" ma:index="7" nillable="true" ma:displayName="Originator Type" ma:default="TRA" ma:format="Dropdown" ma:internalName="Originator_x0020_Type" ma:readOnly="false">
      <xsd:simpleType>
        <xsd:restriction base="dms:Choice">
          <xsd:enumeration value="TRA"/>
          <xsd:enumeration value="Producer"/>
          <xsd:enumeration value="Importer"/>
          <xsd:enumeration value="Exporter"/>
          <xsd:enumeration value="Other"/>
        </xsd:restriction>
      </xsd:simpleType>
    </xsd:element>
    <xsd:element name="Originator" ma:index="8" nillable="true" ma:displayName="Originator" ma:default="TRA" ma:description="Name of organisation that created the original file" ma:format="Dropdown" ma:internalName="Originator" ma:readOnly="false">
      <xsd:simpleType>
        <xsd:restriction base="dms:Text">
          <xsd:maxLength value="255"/>
        </xsd:restriction>
      </xsd:simpleType>
    </xsd:element>
    <xsd:element name="Confidential" ma:index="9" nillable="true" ma:displayName="Confidential" ma:default="1" ma:format="Dropdown" ma:internalName="Confidential" ma:readOnly="false">
      <xsd:simpleType>
        <xsd:restriction base="dms:Boolean"/>
      </xsd:simpleType>
    </xsd:element>
    <xsd:element name="QC1_x0020_document" ma:index="10" nillable="true" ma:displayName="QC1 document" ma:internalName="QC1_x0020_document" ma:readOnly="false">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MediaServiceAutoTags" ma:index="23" nillable="true" ma:displayName="Tags" ma:hidden="true" ma:internalName="MediaServiceAutoTags" ma:readOnly="true">
      <xsd:simpleType>
        <xsd:restriction base="dms:Text"/>
      </xsd:simpleType>
    </xsd:element>
    <xsd:element name="MediaServiceOCR" ma:index="24" nillable="true" ma:displayName="Extracted Text" ma:hidden="true" ma:internalName="MediaServiceOCR" ma:readOnly="true">
      <xsd:simpleType>
        <xsd:restriction base="dms:Note"/>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SearchProperties" ma:index="37" nillable="true" ma:displayName="MediaServiceSearchProperties" ma:hidden="true" ma:internalName="MediaServiceSearchProperties" ma:readOnly="true">
      <xsd:simpleType>
        <xsd:restriction base="dms:Note"/>
      </xsd:simpleType>
    </xsd:element>
    <xsd:element name="Casecountry" ma:index="38" nillable="true" ma:displayName="Case country" ma:format="Dropdown" ma:hidden="true" ma:internalName="Casecountry" ma:readOnly="false">
      <xsd:simpleType>
        <xsd:restriction base="dms:Text">
          <xsd:maxLength value="255"/>
        </xsd:restriction>
      </xsd:simpleType>
    </xsd:element>
    <xsd:element name="MediaServiceDateTaken" ma:index="39" nillable="true" ma:displayName="MediaServiceDateTaken" ma:hidden="true" ma:indexed="true" ma:internalName="MediaServiceDateTaken" ma:readOnly="true">
      <xsd:simpleType>
        <xsd:restriction base="dms:Text"/>
      </xsd:simpleType>
    </xsd:element>
    <xsd:element name="MediaServiceBillingMetadata" ma:index="40" nillable="true" ma:displayName="MediaServiceBillingMetadata" ma:hidden="true" ma:internalName="MediaServiceBillingMetadata" ma:readOnly="true">
      <xsd:simpleType>
        <xsd:restriction base="dms:Note"/>
      </xsd:simpleType>
    </xsd:element>
    <xsd:element name="TypeofCase" ma:index="41" nillable="true" ma:displayName="Type of Case" ma:format="Dropdown" ma:internalName="TypeofCase">
      <xsd:simpleType>
        <xsd:restriction base="dms:Choice">
          <xsd:enumeration value="Dumping"/>
          <xsd:enumeration value="Subsidy"/>
          <xsd:enumeration value="D&amp;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B397D3-D226-4250-84F5-38B939ECADBC}">
  <ds:schemaRefs>
    <ds:schemaRef ds:uri="http://schemas.openxmlformats.org/package/2006/metadata/core-properties"/>
    <ds:schemaRef ds:uri="ca3a8e5f-87ae-44bc-a796-b11748aeb6fc"/>
    <ds:schemaRef ds:uri="http://purl.org/dc/dcmitype/"/>
    <ds:schemaRef ds:uri="http://www.w3.org/XML/1998/namespace"/>
    <ds:schemaRef ds:uri="4973406f-5b2b-4b8a-8d9a-7b9112926217"/>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c14de8ec-1bbe-45d0-9da6-488d8f109529"/>
    <ds:schemaRef ds:uri="http://schemas.microsoft.com/sharepoint/v3"/>
  </ds:schemaRefs>
</ds:datastoreItem>
</file>

<file path=customXml/itemProps2.xml><?xml version="1.0" encoding="utf-8"?>
<ds:datastoreItem xmlns:ds="http://schemas.openxmlformats.org/officeDocument/2006/customXml" ds:itemID="{3CEEBD72-F9F9-4C90-9094-91105C05226B}">
  <ds:schemaRefs>
    <ds:schemaRef ds:uri="http://schemas.microsoft.com/sharepoint/v3/contenttype/forms"/>
  </ds:schemaRefs>
</ds:datastoreItem>
</file>

<file path=customXml/itemProps3.xml><?xml version="1.0" encoding="utf-8"?>
<ds:datastoreItem xmlns:ds="http://schemas.openxmlformats.org/officeDocument/2006/customXml" ds:itemID="{8BFCCFA2-9183-4604-960D-C45F6BBCE0DF}"/>
</file>

<file path=customXml/itemProps4.xml><?xml version="1.0" encoding="utf-8"?>
<ds:datastoreItem xmlns:ds="http://schemas.openxmlformats.org/officeDocument/2006/customXml" ds:itemID="{D9DF2362-CDC5-4138-B702-CD62E4A83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4de8ec-1bbe-45d0-9da6-488d8f109529"/>
    <ds:schemaRef ds:uri="ca3a8e5f-87ae-44bc-a796-b11748aeb6fc"/>
    <ds:schemaRef ds:uri="4973406f-5b2b-4b8a-8d9a-7b9112926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Guidance</vt:lpstr>
      <vt:lpstr>INTERNAL USE </vt:lpstr>
      <vt:lpstr>Glossary</vt:lpstr>
      <vt:lpstr>Contents</vt:lpstr>
      <vt:lpstr>Section A&gt;&gt;&gt;</vt:lpstr>
      <vt:lpstr>Related Parties</vt:lpstr>
      <vt:lpstr>Section B &gt;&gt;&gt;</vt:lpstr>
      <vt:lpstr>Company's like goods</vt:lpstr>
      <vt:lpstr>Section C&gt;&gt;&gt;</vt:lpstr>
      <vt:lpstr>Costs to make </vt:lpstr>
      <vt:lpstr>AS&amp;G</vt:lpstr>
      <vt:lpstr>Cost Reconciliation</vt:lpstr>
      <vt:lpstr>Purchases of like goods</vt:lpstr>
      <vt:lpstr>Section D &gt;&gt;&gt;</vt:lpstr>
      <vt:lpstr>TbyT domestic sales</vt:lpstr>
      <vt:lpstr>Sales Reconciliation</vt:lpstr>
      <vt:lpstr>Section E &gt;&gt;&gt;</vt:lpstr>
      <vt:lpstr>Injury</vt:lpstr>
      <vt:lpstr>Section H &gt;&gt;&gt;</vt:lpstr>
      <vt:lpstr>UK domestic companies</vt:lpstr>
      <vt:lpstr>Employment by site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2025-11-19T15:47:05Z</dcterms:created>
  <dcterms:modified xsi:type="dcterms:W3CDTF">2026-01-27T11:17:56Z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y fmtid="{D5CDD505-2E9C-101B-9397-08002B2CF9AE}" pid="4" name="Product">
    <vt:lpwstr/>
  </property>
  <property fmtid="{D5CDD505-2E9C-101B-9397-08002B2CF9AE}" pid="5" name="Country">
    <vt:lpwstr/>
  </property>
  <property fmtid="{D5CDD505-2E9C-101B-9397-08002B2CF9AE}" pid="6" name="DocumentType">
    <vt:lpwstr>102;#Questionnaire Draft|551a0d9a-f526-4923-afa2-16372f3a5c1c</vt:lpwstr>
  </property>
</Properties>
</file>