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hidePivotFieldList="1"/>
  <bookViews>
    <workbookView xWindow="-120" yWindow="-120" windowWidth="29040" windowHeight="15840" tabRatio="820" firstSheet="2" activeTab="2"/>
  </bookViews>
  <sheets>
    <sheet name="Contents" sheetId="33" r:id="rId1"/>
    <sheet name="Guidance" sheetId="29" r:id="rId2"/>
    <sheet name="A3 - Organisational structure" sheetId="3" r:id="rId3"/>
    <sheet name="A4 - Owners &amp; shareholders" sheetId="4" r:id="rId4"/>
    <sheet name="A7.1 - Your company's products" sheetId="7" r:id="rId5"/>
    <sheet name="B1.1 - Upward sales" sheetId="10" r:id="rId6"/>
    <sheet name="B3 - 出口英国" sheetId="12" state="hidden" r:id="rId7"/>
    <sheet name="B4 - Domestic sales" sheetId="30" r:id="rId8"/>
    <sheet name="D1 - Turnover" sheetId="16" r:id="rId9"/>
    <sheet name="D2 - Income statement" sheetId="17" r:id="rId10"/>
    <sheet name="D4.1 - Upwards cost" sheetId="19" r:id="rId11"/>
    <sheet name="D5 - Capacity" sheetId="20" r:id="rId12"/>
    <sheet name="D6 - Stocks" sheetId="21" r:id="rId13"/>
    <sheet name="D8 - Employment" sheetId="22" r:id="rId14"/>
    <sheet name="D9 - Investments" sheetId="23" r:id="rId15"/>
    <sheet name="D10 - Purchases" sheetId="24" r:id="rId16"/>
    <sheet name="D11 -Profitability" sheetId="25" r:id="rId17"/>
    <sheet name="D12.1 - CTM in the PRC" sheetId="26" r:id="rId18"/>
    <sheet name="D12.3 - 出口英国成本" sheetId="38" state="hidden" r:id="rId19"/>
    <sheet name="D13.1 - AS&amp;G in the PRC" sheetId="34" r:id="rId20"/>
    <sheet name="D13.3 - 出口英国三项费用" sheetId="37" state="hidden" r:id="rId21"/>
    <sheet name="D14 - RM purchased" sheetId="28" r:id="rId22"/>
  </sheets>
  <definedNames>
    <definedName name="_xlnm._FilterDatabase" localSheetId="7" hidden="1">'B4 - Domestic sales'!$A$8:$BY$10</definedName>
    <definedName name="_xlnm._FilterDatabase" localSheetId="21" hidden="1">'D14 - RM purchased'!$A$9:$BA$12</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95" i="16" l="1"/>
  <c r="I95" i="16"/>
  <c r="H95" i="16"/>
  <c r="G95" i="16"/>
  <c r="F95" i="16"/>
  <c r="E95" i="16"/>
  <c r="J94" i="16"/>
  <c r="I94" i="16"/>
  <c r="H94" i="16"/>
  <c r="G94" i="16"/>
  <c r="F94" i="16"/>
  <c r="E94" i="16"/>
  <c r="J91" i="16"/>
  <c r="I91" i="16"/>
  <c r="H91" i="16"/>
  <c r="G91" i="16"/>
  <c r="F91" i="16"/>
  <c r="E91" i="16"/>
  <c r="J90" i="16"/>
  <c r="I90" i="16"/>
  <c r="H90" i="16"/>
  <c r="G90" i="16"/>
  <c r="F90" i="16"/>
  <c r="E90" i="16"/>
  <c r="J87" i="16"/>
  <c r="I87" i="16"/>
  <c r="H87" i="16"/>
  <c r="G87" i="16"/>
  <c r="F87" i="16"/>
  <c r="E87" i="16"/>
  <c r="J86" i="16"/>
  <c r="I86" i="16"/>
  <c r="H86" i="16"/>
  <c r="G86" i="16"/>
  <c r="F86" i="16"/>
  <c r="E86" i="16"/>
  <c r="J78" i="16"/>
  <c r="I78" i="16"/>
  <c r="H78" i="16"/>
  <c r="G78" i="16"/>
  <c r="F78" i="16"/>
  <c r="E78" i="16"/>
  <c r="J77" i="16"/>
  <c r="I77" i="16"/>
  <c r="H77" i="16"/>
  <c r="G77" i="16"/>
  <c r="F77" i="16"/>
  <c r="E77" i="16"/>
  <c r="J74" i="16"/>
  <c r="I74" i="16"/>
  <c r="H74" i="16"/>
  <c r="G74" i="16"/>
  <c r="F74" i="16"/>
  <c r="E74" i="16"/>
  <c r="J73" i="16"/>
  <c r="I73" i="16"/>
  <c r="H73" i="16"/>
  <c r="G73" i="16"/>
  <c r="F73" i="16"/>
  <c r="E73" i="16"/>
  <c r="J69" i="16"/>
  <c r="I69" i="16"/>
  <c r="H69" i="16"/>
  <c r="G69" i="16"/>
  <c r="F69" i="16"/>
  <c r="E69" i="16"/>
  <c r="J68" i="16"/>
  <c r="I68" i="16"/>
  <c r="H68" i="16"/>
  <c r="G68" i="16"/>
  <c r="F68" i="16"/>
  <c r="E68" i="16"/>
  <c r="G65" i="16"/>
  <c r="H65" i="16"/>
  <c r="I65" i="16"/>
  <c r="J65" i="16"/>
  <c r="I64" i="16"/>
  <c r="J64" i="16"/>
  <c r="H64" i="16"/>
  <c r="G64" i="16"/>
  <c r="E61" i="16"/>
  <c r="F61" i="16"/>
  <c r="G61" i="16"/>
  <c r="H61" i="16"/>
  <c r="I61" i="16"/>
  <c r="J61" i="16"/>
  <c r="G60" i="16"/>
  <c r="H60" i="16"/>
  <c r="I60" i="16"/>
  <c r="J60" i="16"/>
  <c r="F60" i="16"/>
  <c r="E60" i="16"/>
  <c r="E57" i="16"/>
  <c r="G57" i="16" s="1"/>
  <c r="E8" i="16"/>
  <c r="G8" i="16" s="1"/>
  <c r="C12" i="16"/>
  <c r="D12" i="16"/>
  <c r="E12" i="16"/>
  <c r="E11" i="16" s="1"/>
  <c r="F12" i="16"/>
  <c r="G12" i="16"/>
  <c r="H12" i="16"/>
  <c r="I12" i="16"/>
  <c r="I11" i="16" s="1"/>
  <c r="J12" i="16"/>
  <c r="C13" i="16"/>
  <c r="D13" i="16"/>
  <c r="E13" i="16"/>
  <c r="F13" i="16"/>
  <c r="G13" i="16"/>
  <c r="H13" i="16"/>
  <c r="I13" i="16"/>
  <c r="J13" i="16"/>
  <c r="C14" i="16"/>
  <c r="D14" i="16"/>
  <c r="E14" i="16"/>
  <c r="F14" i="16"/>
  <c r="G14" i="16"/>
  <c r="H14" i="16"/>
  <c r="I14" i="16"/>
  <c r="J14" i="16"/>
  <c r="C15" i="16"/>
  <c r="D15" i="16"/>
  <c r="E15" i="16"/>
  <c r="F15" i="16"/>
  <c r="G15" i="16"/>
  <c r="H15" i="16"/>
  <c r="I15" i="16"/>
  <c r="J15" i="16"/>
  <c r="C19" i="16"/>
  <c r="D19" i="16"/>
  <c r="E19" i="16"/>
  <c r="F19" i="16"/>
  <c r="G19" i="16"/>
  <c r="H19" i="16"/>
  <c r="I19" i="16"/>
  <c r="J19" i="16"/>
  <c r="C25" i="16"/>
  <c r="D25" i="16"/>
  <c r="E25" i="16"/>
  <c r="E24" i="16" s="1"/>
  <c r="F25" i="16"/>
  <c r="G25" i="16"/>
  <c r="H25" i="16"/>
  <c r="I25" i="16"/>
  <c r="J25" i="16"/>
  <c r="C26" i="16"/>
  <c r="D26" i="16"/>
  <c r="E26" i="16"/>
  <c r="F26" i="16"/>
  <c r="G26" i="16"/>
  <c r="H26" i="16"/>
  <c r="I26" i="16"/>
  <c r="J26" i="16"/>
  <c r="C27" i="16"/>
  <c r="D27" i="16"/>
  <c r="E27" i="16"/>
  <c r="F27" i="16"/>
  <c r="G27" i="16"/>
  <c r="H27" i="16"/>
  <c r="I27" i="16"/>
  <c r="J27" i="16"/>
  <c r="C28" i="16"/>
  <c r="D28" i="16"/>
  <c r="E28" i="16"/>
  <c r="F28" i="16"/>
  <c r="G28" i="16"/>
  <c r="H28" i="16"/>
  <c r="I28" i="16"/>
  <c r="J28" i="16"/>
  <c r="C32" i="16"/>
  <c r="D32" i="16"/>
  <c r="E32" i="16"/>
  <c r="F32" i="16"/>
  <c r="G32" i="16"/>
  <c r="H32" i="16"/>
  <c r="I32" i="16"/>
  <c r="J32" i="16"/>
  <c r="C38" i="16"/>
  <c r="D38" i="16"/>
  <c r="E38" i="16"/>
  <c r="F38" i="16"/>
  <c r="G38" i="16"/>
  <c r="H38" i="16"/>
  <c r="I38" i="16"/>
  <c r="J38" i="16"/>
  <c r="C39" i="16"/>
  <c r="D39" i="16"/>
  <c r="E39" i="16"/>
  <c r="F39" i="16"/>
  <c r="G39" i="16"/>
  <c r="H39" i="16"/>
  <c r="I39" i="16"/>
  <c r="J39" i="16"/>
  <c r="C40" i="16"/>
  <c r="D40" i="16"/>
  <c r="E40" i="16"/>
  <c r="F40" i="16"/>
  <c r="G40" i="16"/>
  <c r="H40" i="16"/>
  <c r="I40" i="16"/>
  <c r="J40" i="16"/>
  <c r="C41" i="16"/>
  <c r="D41" i="16"/>
  <c r="E41" i="16"/>
  <c r="F41" i="16"/>
  <c r="G41" i="16"/>
  <c r="H41" i="16"/>
  <c r="I41" i="16"/>
  <c r="J41" i="16"/>
  <c r="C42" i="16"/>
  <c r="D42" i="16"/>
  <c r="E42" i="16"/>
  <c r="F42" i="16"/>
  <c r="G42" i="16"/>
  <c r="H42" i="16"/>
  <c r="I42" i="16"/>
  <c r="J42" i="16"/>
  <c r="C43" i="16"/>
  <c r="D43" i="16"/>
  <c r="E43" i="16"/>
  <c r="F43" i="16"/>
  <c r="G43" i="16"/>
  <c r="H43" i="16"/>
  <c r="I43" i="16"/>
  <c r="J43" i="16"/>
  <c r="C44" i="16"/>
  <c r="D44" i="16"/>
  <c r="E44" i="16"/>
  <c r="F44" i="16"/>
  <c r="G44" i="16"/>
  <c r="H44" i="16"/>
  <c r="I44" i="16"/>
  <c r="J44" i="16"/>
  <c r="C45" i="16"/>
  <c r="D45" i="16"/>
  <c r="E45" i="16"/>
  <c r="F45" i="16"/>
  <c r="G45" i="16"/>
  <c r="H45" i="16"/>
  <c r="I45" i="16"/>
  <c r="J45" i="16"/>
  <c r="C46" i="16"/>
  <c r="D46" i="16"/>
  <c r="E46" i="16"/>
  <c r="F46" i="16"/>
  <c r="G46" i="16"/>
  <c r="H46" i="16"/>
  <c r="I46" i="16"/>
  <c r="J46" i="16"/>
  <c r="C47" i="16"/>
  <c r="D47" i="16"/>
  <c r="E47" i="16"/>
  <c r="F47" i="16"/>
  <c r="G47" i="16"/>
  <c r="H47" i="16"/>
  <c r="I47" i="16"/>
  <c r="J47" i="16"/>
  <c r="C48" i="16"/>
  <c r="D48" i="16"/>
  <c r="E48" i="16"/>
  <c r="F48" i="16"/>
  <c r="G48" i="16"/>
  <c r="H48" i="16"/>
  <c r="I48" i="16"/>
  <c r="J48" i="16"/>
  <c r="H24" i="16" l="1"/>
  <c r="D24" i="16"/>
  <c r="H11" i="16"/>
  <c r="H37" i="16" s="1"/>
  <c r="D11" i="16"/>
  <c r="D37" i="16" s="1"/>
  <c r="I24" i="16"/>
  <c r="G24" i="16"/>
  <c r="C24" i="16"/>
  <c r="C37" i="16" s="1"/>
  <c r="G11" i="16"/>
  <c r="C11" i="16"/>
  <c r="J24" i="16"/>
  <c r="F24" i="16"/>
  <c r="J11" i="16"/>
  <c r="J37" i="16" s="1"/>
  <c r="F11" i="16"/>
  <c r="F37" i="16"/>
  <c r="I37" i="16"/>
  <c r="E37" i="16"/>
  <c r="G37" i="16"/>
  <c r="C5" i="3" l="1"/>
  <c r="C5" i="4"/>
  <c r="D13" i="23"/>
  <c r="E32" i="37"/>
  <c r="E34" i="37" s="1"/>
  <c r="F32" i="37"/>
  <c r="F34" i="37"/>
  <c r="G32" i="37"/>
  <c r="G34" i="37"/>
  <c r="H32" i="37"/>
  <c r="H34" i="37"/>
  <c r="D32" i="37"/>
  <c r="D34" i="37" s="1"/>
  <c r="G34" i="38"/>
  <c r="F34" i="38"/>
  <c r="E34" i="38"/>
  <c r="D34" i="38"/>
  <c r="C34" i="38"/>
  <c r="G31" i="38"/>
  <c r="F31" i="38"/>
  <c r="E31" i="38"/>
  <c r="C31" i="38"/>
  <c r="C32" i="38" s="1"/>
  <c r="D28" i="38"/>
  <c r="D23" i="38"/>
  <c r="D24" i="38"/>
  <c r="D31" i="38" s="1"/>
  <c r="D25" i="38"/>
  <c r="D26" i="38"/>
  <c r="D27" i="38"/>
  <c r="G21" i="38"/>
  <c r="G32" i="38" s="1"/>
  <c r="F21" i="38"/>
  <c r="F32" i="38"/>
  <c r="E21" i="38"/>
  <c r="E32" i="38"/>
  <c r="C21" i="38"/>
  <c r="D18" i="38"/>
  <c r="D17" i="38"/>
  <c r="D12" i="38"/>
  <c r="D13" i="38"/>
  <c r="D21" i="38" s="1"/>
  <c r="D32" i="38" s="1"/>
  <c r="D14" i="38"/>
  <c r="D15" i="38"/>
  <c r="D16" i="38"/>
  <c r="E5" i="38"/>
  <c r="C5" i="38"/>
  <c r="H29" i="37"/>
  <c r="H31" i="37" s="1"/>
  <c r="G29" i="37"/>
  <c r="G31" i="37" s="1"/>
  <c r="F29" i="37"/>
  <c r="F31" i="37" s="1"/>
  <c r="E29" i="37"/>
  <c r="E31" i="37" s="1"/>
  <c r="E22" i="37"/>
  <c r="E16" i="37"/>
  <c r="D29" i="37"/>
  <c r="D22" i="37"/>
  <c r="D16" i="37"/>
  <c r="D31" i="37"/>
  <c r="H22" i="37"/>
  <c r="G22" i="37"/>
  <c r="G16" i="37"/>
  <c r="F22" i="37"/>
  <c r="F16" i="37"/>
  <c r="H16" i="37"/>
  <c r="F5" i="37"/>
  <c r="D5" i="37"/>
  <c r="C5" i="28"/>
  <c r="E5" i="34"/>
  <c r="C5" i="34"/>
  <c r="E5" i="26"/>
  <c r="C5" i="26"/>
  <c r="C5" i="25"/>
  <c r="C5" i="24"/>
  <c r="C5" i="23"/>
  <c r="C5" i="22"/>
  <c r="C5" i="21"/>
  <c r="C5" i="20"/>
  <c r="C5" i="19"/>
  <c r="C5" i="17"/>
  <c r="C5" i="16"/>
  <c r="C5" i="30"/>
  <c r="C5" i="12"/>
  <c r="C5" i="10"/>
  <c r="C5" i="7"/>
  <c r="D9" i="25"/>
  <c r="E9" i="25"/>
  <c r="J26" i="24"/>
  <c r="J27" i="24"/>
  <c r="J28" i="24"/>
  <c r="J29" i="24"/>
  <c r="J30" i="24"/>
  <c r="J31" i="24"/>
  <c r="J32" i="24"/>
  <c r="J33" i="24"/>
  <c r="J34" i="24"/>
  <c r="D17" i="24"/>
  <c r="E17" i="24"/>
  <c r="F17" i="24"/>
  <c r="G17" i="24"/>
  <c r="H17" i="24"/>
  <c r="I17" i="24"/>
  <c r="J17" i="24"/>
  <c r="C17" i="24"/>
  <c r="H11" i="24"/>
  <c r="G11" i="24"/>
  <c r="D11" i="24"/>
  <c r="E11" i="24" s="1"/>
  <c r="F13" i="23"/>
  <c r="G12" i="23"/>
  <c r="G13" i="23"/>
  <c r="H12" i="23"/>
  <c r="I12" i="23"/>
  <c r="D8" i="23"/>
  <c r="E8" i="23" s="1"/>
  <c r="D8" i="21"/>
  <c r="E8" i="21"/>
  <c r="D8" i="20"/>
  <c r="E8" i="20" s="1"/>
  <c r="I11" i="24"/>
  <c r="D8" i="22"/>
  <c r="E8" i="22"/>
  <c r="Z11" i="12"/>
  <c r="AC11" i="12" s="1"/>
  <c r="Z12" i="12"/>
  <c r="AC12" i="12"/>
  <c r="Z13" i="12"/>
  <c r="AC13" i="12" s="1"/>
  <c r="Z14" i="12"/>
  <c r="AC14" i="12"/>
  <c r="Z15" i="12"/>
  <c r="AC15" i="12" s="1"/>
  <c r="Z16" i="12"/>
  <c r="AC16" i="12"/>
  <c r="Z17" i="12"/>
  <c r="AC17" i="12" s="1"/>
  <c r="Z18" i="12"/>
  <c r="AC18" i="12"/>
  <c r="Z19" i="12"/>
  <c r="AC19" i="12" s="1"/>
  <c r="Z20" i="12"/>
  <c r="AC20" i="12"/>
  <c r="Z10" i="12"/>
  <c r="AC10" i="12" s="1"/>
  <c r="H13" i="23"/>
  <c r="I13" i="23"/>
  <c r="C13" i="23" l="1"/>
  <c r="E13" i="23"/>
</calcChain>
</file>

<file path=xl/sharedStrings.xml><?xml version="1.0" encoding="utf-8"?>
<sst xmlns="http://schemas.openxmlformats.org/spreadsheetml/2006/main" count="1437" uniqueCount="541">
  <si>
    <t>Contents</t>
  </si>
  <si>
    <t>Section A</t>
  </si>
  <si>
    <t>A3 - Organisational structure</t>
  </si>
  <si>
    <t>A4 - Owners &amp; shareholders</t>
  </si>
  <si>
    <t>A7.1 - Your company's products</t>
  </si>
  <si>
    <t>A7.2 - Other goods</t>
  </si>
  <si>
    <t>A8 - Product similarity</t>
  </si>
  <si>
    <t>Section B</t>
  </si>
  <si>
    <t>B1.1 - Upward sales Reconciliation</t>
  </si>
  <si>
    <t>B2 - Captive sales</t>
  </si>
  <si>
    <t>B3 - Sales to the UK</t>
  </si>
  <si>
    <t>B4 - Domestic sales</t>
  </si>
  <si>
    <t>B6 - Sales to other countries</t>
  </si>
  <si>
    <t>Section D</t>
  </si>
  <si>
    <t>D1 - Turnover</t>
  </si>
  <si>
    <t>D2 - Income statement</t>
  </si>
  <si>
    <t>D4.1 - Upwards cost reconciliation</t>
  </si>
  <si>
    <t>D5 - Capacity</t>
  </si>
  <si>
    <t>D6 - Stocks</t>
  </si>
  <si>
    <t>D8 - Employment</t>
  </si>
  <si>
    <t>D9 - Investments</t>
  </si>
  <si>
    <t>D10 - Purchases</t>
  </si>
  <si>
    <t>D11 - Profitability</t>
  </si>
  <si>
    <t>D12.1 - CTM in the PRC</t>
  </si>
  <si>
    <t>D12.2 - CTM for 3rd country</t>
  </si>
  <si>
    <t>D12.3 - CTM for UK</t>
  </si>
  <si>
    <t>D13.1 - AS&amp;G in the PRC</t>
  </si>
  <si>
    <t>D13.2 - AS&amp;G for 3rd countries</t>
  </si>
  <si>
    <t>D13.3 - AS&amp;G for UK</t>
  </si>
  <si>
    <t>D14 - RM purchased</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</si>
  <si>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</si>
  <si>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</si>
  <si>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</si>
  <si>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</si>
  <si>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</si>
  <si>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</si>
  <si>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</si>
  <si>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</si>
  <si>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</si>
  <si>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</si>
  <si>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</si>
  <si>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(XX CUR)</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</si>
  <si>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</si>
  <si>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</si>
  <si>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</si>
  <si>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</si>
  <si>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</si>
  <si>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</si>
  <si>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</si>
  <si>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</si>
  <si>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</si>
  <si>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</si>
  <si>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</si>
  <si>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</si>
  <si>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</si>
  <si>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</si>
  <si>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</si>
  <si>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</si>
  <si>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Back to Contents</t>
  </si>
  <si>
    <t>A3 - Organisational Structure</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</si>
  <si>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</si>
  <si>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</si>
  <si>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</si>
  <si>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</si>
  <si>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</si>
  <si>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</si>
  <si>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</si>
  <si>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</si>
  <si>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</si>
  <si>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</si>
  <si>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</si>
  <si>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</si>
  <si>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</si>
  <si>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Date</t>
  </si>
  <si>
    <t>Scope of business</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</si>
  <si>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</si>
  <si>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</si>
  <si>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</si>
  <si>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</si>
  <si>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</si>
  <si>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</si>
  <si>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</si>
  <si>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</si>
  <si>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</si>
  <si>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</si>
  <si>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A7.1 - Your Company's Products</t>
  </si>
  <si>
    <t>Note: Please expand the table if you need to add more fields/related companies.</t>
  </si>
  <si>
    <t>* If a related company is used to sell products, indicate the name in the relevant column, otherwise please include as not applicable (N/A).</t>
  </si>
  <si>
    <t>PCN</t>
  </si>
  <si>
    <t>Company code CCN equivalent</t>
  </si>
  <si>
    <t>Related company*</t>
  </si>
  <si>
    <t>Production code</t>
  </si>
  <si>
    <t>Sales code</t>
  </si>
  <si>
    <t>Invoicing code</t>
  </si>
  <si>
    <t>Others (if necessary)</t>
  </si>
  <si>
    <t>Description</t>
  </si>
  <si>
    <t>B1.1 Upward sales reconcialiation</t>
  </si>
  <si>
    <t>Value</t>
  </si>
  <si>
    <t>Volume (XXUNITS)</t>
  </si>
  <si>
    <t>Source Documents</t>
  </si>
  <si>
    <t>Revenue in Income Statement</t>
  </si>
  <si>
    <t>Accounting period revenue</t>
  </si>
  <si>
    <t>Difference between Investigation and Accounting Periods</t>
  </si>
  <si>
    <t>Total company sales revenue</t>
  </si>
  <si>
    <t>- Variance*</t>
  </si>
  <si>
    <t>Summary of all products sold</t>
  </si>
  <si>
    <t> - Goods subject to review</t>
  </si>
  <si>
    <t xml:space="preserve"> - Other products A</t>
  </si>
  <si>
    <t> - Other products B</t>
  </si>
  <si>
    <t> - Other products C</t>
  </si>
  <si>
    <t> - Other products D (add new lines as required)</t>
  </si>
  <si>
    <t>Goods under consideration</t>
  </si>
  <si>
    <t> - Domestic Sales</t>
  </si>
  <si>
    <t> - UK Sales</t>
  </si>
  <si>
    <t> - Third country sales</t>
  </si>
  <si>
    <t>Sales of own production in POI</t>
  </si>
  <si>
    <t xml:space="preserve">  - Total sales of the goods &lt;concerned/subject to review&gt; to the UK</t>
  </si>
  <si>
    <t xml:space="preserve">  - Total sales of the goods &lt;concerned/subject to review&gt; on the domestic market</t>
  </si>
  <si>
    <t xml:space="preserve">  - Total sales of the goods &lt;concerned/subject to review&gt; to all other countries</t>
  </si>
  <si>
    <t>Resales in POI</t>
  </si>
  <si>
    <t xml:space="preserve">  - Resales of the goods &lt;concerned/subject to review&gt; to the UK</t>
  </si>
  <si>
    <t xml:space="preserve">  - Resales of the goods &lt;concerned/subject to review&gt; on the domestic market</t>
  </si>
  <si>
    <t xml:space="preserve">  - Resales of the goods &lt;concerned/subject to review&gt; to all other countries</t>
  </si>
  <si>
    <t>&lt;&lt;CASE TEAM - FOR TRANSITION REVIEWS, PLEASE INCLUDE SALES FORECASTS AND AMEND EXCEL ANNEX AS NECESSARY&gt;&gt;</t>
  </si>
  <si>
    <t>Sales forecasts: 2020 - 2025</t>
  </si>
  <si>
    <t>Total sales of goods subject to review to the UK</t>
  </si>
  <si>
    <t xml:space="preserve">Total sales of all other goods to the UK </t>
  </si>
  <si>
    <t>Please fill in the white cells</t>
  </si>
  <si>
    <t>POI</t>
  </si>
  <si>
    <t>For greater explanation of the terms, please refer to the Questionnaire</t>
  </si>
  <si>
    <t>The first row has been filled in as an example - please delete before submission</t>
  </si>
  <si>
    <t>Model</t>
  </si>
  <si>
    <t>Source</t>
  </si>
  <si>
    <t>Customer name</t>
  </si>
  <si>
    <t>Customer number</t>
  </si>
  <si>
    <t>Customer link (Independent/
Associated)</t>
  </si>
  <si>
    <t>Customer type</t>
  </si>
  <si>
    <t>Sales invoice number</t>
  </si>
  <si>
    <t>Invoice date</t>
  </si>
  <si>
    <t>Contract date</t>
  </si>
  <si>
    <t>Purchase order date</t>
  </si>
  <si>
    <t>Order confirmation date</t>
  </si>
  <si>
    <t>Bill of lading no.</t>
  </si>
  <si>
    <t>Delivery terms</t>
  </si>
  <si>
    <t>Payment terms</t>
  </si>
  <si>
    <t>Invoice quantity</t>
  </si>
  <si>
    <t>Invoice unit measurement</t>
  </si>
  <si>
    <t>Quantity in Tonnes</t>
  </si>
  <si>
    <t>Exporting country (if applicable)</t>
  </si>
  <si>
    <t>Gross invoice value</t>
  </si>
  <si>
    <t>Taxes</t>
  </si>
  <si>
    <t>Discounts</t>
  </si>
  <si>
    <t>Rebates</t>
  </si>
  <si>
    <t>Other charges (specify)</t>
  </si>
  <si>
    <t>Net invoice value</t>
  </si>
  <si>
    <t>Exchange rate</t>
  </si>
  <si>
    <t>Net invoice value in accounting currency</t>
  </si>
  <si>
    <t>CIF value in accounting currency</t>
  </si>
  <si>
    <t>Domestic Freight</t>
  </si>
  <si>
    <t>Transport, insurance and handling 1</t>
  </si>
  <si>
    <t>Transport, insurance and handling 2</t>
  </si>
  <si>
    <t>Packing</t>
  </si>
  <si>
    <t>Credit</t>
  </si>
  <si>
    <t>After sales costs</t>
  </si>
  <si>
    <t>Commissions</t>
  </si>
  <si>
    <t>Other</t>
  </si>
  <si>
    <t>Version 10X</t>
  </si>
  <si>
    <t>Own product</t>
  </si>
  <si>
    <t>Lancaster Industries</t>
  </si>
  <si>
    <t>######</t>
  </si>
  <si>
    <t xml:space="preserve">Independent </t>
  </si>
  <si>
    <t>Retailer</t>
  </si>
  <si>
    <t>ABC-12345D</t>
  </si>
  <si>
    <t>ABCD1234567890</t>
  </si>
  <si>
    <t>CIF</t>
  </si>
  <si>
    <t>tonnes</t>
  </si>
  <si>
    <t>GBP</t>
  </si>
  <si>
    <t>B4 - Domestic Sales</t>
  </si>
  <si>
    <t>TD003</t>
  </si>
  <si>
    <t>Physical characteristics</t>
  </si>
  <si>
    <t>Sales Invoice number</t>
  </si>
  <si>
    <t>Quantity in tonnes</t>
  </si>
  <si>
    <t>Invoice currency expressed GB pounds</t>
  </si>
  <si>
    <t>Domestic freight</t>
  </si>
  <si>
    <t>Level of trade</t>
  </si>
  <si>
    <t>Indirect taxes</t>
  </si>
  <si>
    <t>Import Charges</t>
  </si>
  <si>
    <t>Currency</t>
  </si>
  <si>
    <t>Indicate currency here</t>
  </si>
  <si>
    <t>Volume</t>
  </si>
  <si>
    <t>Total turnover (All goods)</t>
  </si>
  <si>
    <t>Domestic market</t>
  </si>
  <si>
    <t>Exports to the UK</t>
  </si>
  <si>
    <t>Exports to third countries</t>
  </si>
  <si>
    <t>Turnover of goods subject to review</t>
  </si>
  <si>
    <t>Turnover of other goods</t>
  </si>
  <si>
    <t>D2 - Income Statement</t>
  </si>
  <si>
    <t>All goods</t>
  </si>
  <si>
    <t>Goods subject to review</t>
  </si>
  <si>
    <t>Gross sales</t>
  </si>
  <si>
    <t>Sales returns, rebates and discounts</t>
  </si>
  <si>
    <t>Net sales</t>
  </si>
  <si>
    <t>Raw materials</t>
  </si>
  <si>
    <t>Direct labour</t>
  </si>
  <si>
    <t>Manufacturing overheads</t>
  </si>
  <si>
    <t>Other operating expenses</t>
  </si>
  <si>
    <t xml:space="preserve">Total cost to make </t>
  </si>
  <si>
    <t>Operating income</t>
  </si>
  <si>
    <t>Selling expenses</t>
  </si>
  <si>
    <t>Administrative and general expenses</t>
  </si>
  <si>
    <t>Financial expenses</t>
  </si>
  <si>
    <t>AG&amp;S expenses</t>
  </si>
  <si>
    <t>Interest income</t>
  </si>
  <si>
    <t>Interest expense (enter as a negative)</t>
  </si>
  <si>
    <t>Profit before tax</t>
  </si>
  <si>
    <t>Tax</t>
  </si>
  <si>
    <t>Net proft</t>
  </si>
  <si>
    <t>* If the variance can be attributed (e.g. accounting adjustments), please provide details and source documents</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</si>
  <si>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</si>
  <si>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</si>
  <si>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</si>
  <si>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</si>
  <si>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t>Total of production</t>
  </si>
  <si>
    <t xml:space="preserve">  - Change in finished goods inventory</t>
  </si>
  <si>
    <t>Total costs of production</t>
  </si>
  <si>
    <t>Summary of the cost of production for all goods</t>
  </si>
  <si>
    <t xml:space="preserve">  - Goods subject to review</t>
  </si>
  <si>
    <t xml:space="preserve">  - Other goods A </t>
  </si>
  <si>
    <t xml:space="preserve">  - Other goods B</t>
  </si>
  <si>
    <t xml:space="preserve">  - Other goods C</t>
  </si>
  <si>
    <t xml:space="preserve">  - Other goods D (add new lines as required)</t>
  </si>
  <si>
    <t>Cost of production for the goods subject to review</t>
  </si>
  <si>
    <t xml:space="preserve">  - Domestic Sales</t>
  </si>
  <si>
    <t xml:space="preserve">  - UK Sales</t>
  </si>
  <si>
    <t xml:space="preserve">  - Third Country Sales</t>
  </si>
  <si>
    <t>Please fill in the white cells only</t>
  </si>
  <si>
    <t>Total production capacity of goods subject to review (In Tonnes)</t>
  </si>
  <si>
    <t>Total of actual production of the goods subject to review (in Tonnes)</t>
  </si>
  <si>
    <t>Total capacity utlisation for goods subject to review (%)</t>
  </si>
  <si>
    <t>Opening stock</t>
  </si>
  <si>
    <t>(+) Production</t>
  </si>
  <si>
    <t>(−) Domestic sales</t>
  </si>
  <si>
    <t>(−) Export sales</t>
  </si>
  <si>
    <t>(−) Transfers</t>
  </si>
  <si>
    <t>(−) Others (e.g. wastage, expiration, theft)</t>
  </si>
  <si>
    <t>Closing stock</t>
  </si>
  <si>
    <t>(+) Purchase</t>
  </si>
  <si>
    <t>(+) Production &amp; purchase</t>
  </si>
  <si>
    <t>Total personnel employed</t>
  </si>
  <si>
    <t>Personnel employed in the production of goods subject to review</t>
  </si>
  <si>
    <t>Personnel employed in the sales and administration of goods subject to review</t>
  </si>
  <si>
    <t>% of employees relative to 2016</t>
  </si>
  <si>
    <t>Area of Investment</t>
  </si>
  <si>
    <t>Buildings</t>
  </si>
  <si>
    <t>Production</t>
  </si>
  <si>
    <t>Others (specify)</t>
  </si>
  <si>
    <t>Total Investment</t>
  </si>
  <si>
    <t>Investment relative to 2016</t>
  </si>
  <si>
    <t>Please provide your aggregated data per PCN by (i) volume and (ii) value.</t>
  </si>
  <si>
    <t>Total purchases</t>
  </si>
  <si>
    <t>Please provide transaction-by-transaction data in the table below.</t>
  </si>
  <si>
    <t xml:space="preserve">The first row has been filled in as an example. Please delete this before inputting your data </t>
  </si>
  <si>
    <t>Country origin</t>
  </si>
  <si>
    <t>Supplier</t>
  </si>
  <si>
    <t>Date of purchase</t>
  </si>
  <si>
    <t>Volume (tonnes)</t>
  </si>
  <si>
    <t>Invoice currency</t>
  </si>
  <si>
    <t>Converted value</t>
  </si>
  <si>
    <t>Note: Please enter figures as percentages</t>
  </si>
  <si>
    <t>Profit margins</t>
  </si>
  <si>
    <t>Overall profitability of the company</t>
  </si>
  <si>
    <t>Profitability of goods subject to review</t>
  </si>
  <si>
    <t>Profitability of domestic sales of goods subject to review</t>
  </si>
  <si>
    <t>Profitability of export sales of goods subject to review</t>
  </si>
  <si>
    <t> </t>
  </si>
  <si>
    <t>D12.1 - CTM in Domestic Market</t>
  </si>
  <si>
    <t>* Create more PCN columns where necessary</t>
  </si>
  <si>
    <t>PCN 1</t>
  </si>
  <si>
    <t>PCN 2</t>
  </si>
  <si>
    <t>PCN 3</t>
  </si>
  <si>
    <t>-</t>
  </si>
  <si>
    <t>Total for (A)</t>
  </si>
  <si>
    <t>Total for (B)</t>
  </si>
  <si>
    <t>D12.2 - CTM for the UK Market</t>
  </si>
  <si>
    <t>D13.1 - AS&amp;G in Domestic Market</t>
  </si>
  <si>
    <t>Sales commissions</t>
  </si>
  <si>
    <t xml:space="preserve">Supply and client </t>
  </si>
  <si>
    <t xml:space="preserve">Non-production staff salaries </t>
  </si>
  <si>
    <t>Marketing and advertising</t>
  </si>
  <si>
    <t>Financial costs (e.g. interest)</t>
  </si>
  <si>
    <t>R&amp;D and innovation</t>
  </si>
  <si>
    <t>Total for (C)</t>
  </si>
  <si>
    <t>Quantity sold (Tonnes)</t>
  </si>
  <si>
    <t>Total cost to sell (A+B+C)</t>
  </si>
  <si>
    <t>Cost to sell per unit</t>
  </si>
  <si>
    <t>Total cost to make and sell per unit (using total CTM from D12.2 and total AS&amp;G from D13.2)</t>
  </si>
  <si>
    <t>D13.3 - AS&amp;G for goods destined for the UK market</t>
  </si>
  <si>
    <t>D14 - RM purchases</t>
  </si>
  <si>
    <t>The first line has been filled in as an example - please delete before submission</t>
  </si>
  <si>
    <t>(I) Supplier information</t>
  </si>
  <si>
    <t>(II) Purchase information</t>
  </si>
  <si>
    <t>Material type</t>
  </si>
  <si>
    <t>Material Description</t>
  </si>
  <si>
    <t>Contact name of supplier</t>
  </si>
  <si>
    <t>Address of supplier</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</si>
  <si>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</si>
  <si>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</si>
  <si>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</si>
  <si>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</si>
  <si>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</si>
  <si>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</si>
  <si>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</si>
  <si>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</si>
  <si>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tonn(es)</t>
  </si>
  <si>
    <t>Purchase price (excl. VAT)</t>
  </si>
  <si>
    <t>Unit price (excl. VAT)</t>
  </si>
  <si>
    <t>Reduced price or other benefit received?</t>
  </si>
  <si>
    <t>If purchased imported materials, explain the reason.</t>
  </si>
  <si>
    <t>PCN编码</t>
    <phoneticPr fontId="27" type="noConversion"/>
  </si>
  <si>
    <t>其他</t>
    <phoneticPr fontId="27" type="noConversion"/>
  </si>
  <si>
    <t> - Variance*</t>
    <phoneticPr fontId="27" type="noConversion"/>
  </si>
  <si>
    <t>Value</t>
    <phoneticPr fontId="27" type="noConversion"/>
  </si>
  <si>
    <t>Goods information
产品信息</t>
    <phoneticPr fontId="27" type="noConversion"/>
  </si>
  <si>
    <t>Customer information
客户信息</t>
    <phoneticPr fontId="27" type="noConversion"/>
  </si>
  <si>
    <t>Document reference
单证信息</t>
    <phoneticPr fontId="27" type="noConversion"/>
  </si>
  <si>
    <t>Terms &amp; measurements
条款&amp;计量</t>
    <phoneticPr fontId="27" type="noConversion"/>
  </si>
  <si>
    <t>Invoice value
发票金额</t>
    <phoneticPr fontId="27" type="noConversion"/>
  </si>
  <si>
    <t>Adjustments (Include or exclude fields where relevant)
调整项</t>
    <phoneticPr fontId="27" type="noConversion"/>
  </si>
  <si>
    <t>产品型号</t>
    <phoneticPr fontId="27" type="noConversion"/>
  </si>
  <si>
    <t>自产/关联方供应/非关联方供应</t>
    <phoneticPr fontId="27" type="noConversion"/>
  </si>
  <si>
    <t>客户名称</t>
    <phoneticPr fontId="27" type="noConversion"/>
  </si>
  <si>
    <t>客户编码</t>
    <phoneticPr fontId="27" type="noConversion"/>
  </si>
  <si>
    <t>关联客户/非关联客户</t>
    <phoneticPr fontId="27" type="noConversion"/>
  </si>
  <si>
    <t>客户类型</t>
    <phoneticPr fontId="27" type="noConversion"/>
  </si>
  <si>
    <t>发票号码</t>
    <phoneticPr fontId="27" type="noConversion"/>
  </si>
  <si>
    <t>发票日期</t>
    <phoneticPr fontId="27" type="noConversion"/>
  </si>
  <si>
    <t>合同日期</t>
    <phoneticPr fontId="27" type="noConversion"/>
  </si>
  <si>
    <t>采购订单日期</t>
    <phoneticPr fontId="27" type="noConversion"/>
  </si>
  <si>
    <t>订单确认日期</t>
    <phoneticPr fontId="27" type="noConversion"/>
  </si>
  <si>
    <t>提单号</t>
    <phoneticPr fontId="27" type="noConversion"/>
  </si>
  <si>
    <t>发票单位</t>
    <phoneticPr fontId="27" type="noConversion"/>
  </si>
  <si>
    <t>数量（吨）</t>
    <phoneticPr fontId="27" type="noConversion"/>
  </si>
  <si>
    <t>出口国（若适用）</t>
    <phoneticPr fontId="27" type="noConversion"/>
  </si>
  <si>
    <t>税额</t>
    <phoneticPr fontId="27" type="noConversion"/>
  </si>
  <si>
    <t>折扣</t>
    <phoneticPr fontId="27" type="noConversion"/>
  </si>
  <si>
    <t>回扣</t>
    <phoneticPr fontId="27" type="noConversion"/>
  </si>
  <si>
    <t>其他费用（列明）</t>
    <phoneticPr fontId="27" type="noConversion"/>
  </si>
  <si>
    <t>发票净额</t>
    <phoneticPr fontId="27" type="noConversion"/>
  </si>
  <si>
    <t>Invoice currency expressed in GB pounds</t>
    <phoneticPr fontId="27" type="noConversion"/>
  </si>
  <si>
    <t>发票金额（英镑）</t>
    <phoneticPr fontId="27" type="noConversion"/>
  </si>
  <si>
    <t>汇率</t>
    <phoneticPr fontId="27" type="noConversion"/>
  </si>
  <si>
    <t>Transport, insurance and handling 1</t>
    <phoneticPr fontId="27" type="noConversion"/>
  </si>
  <si>
    <t>包装费</t>
    <phoneticPr fontId="27" type="noConversion"/>
  </si>
  <si>
    <t>信用成本</t>
    <phoneticPr fontId="27" type="noConversion"/>
  </si>
  <si>
    <t>售后服务费</t>
    <phoneticPr fontId="27" type="noConversion"/>
  </si>
  <si>
    <t>佣金</t>
    <phoneticPr fontId="27" type="noConversion"/>
  </si>
  <si>
    <t>Currency conversion
币种转换</t>
    <phoneticPr fontId="27" type="noConversion"/>
  </si>
  <si>
    <t>运输条款（FOB/CIF/CFR等）</t>
    <phoneticPr fontId="27" type="noConversion"/>
  </si>
  <si>
    <t>发票数量</t>
    <phoneticPr fontId="27" type="noConversion"/>
  </si>
  <si>
    <t>发票总额（含税）</t>
    <phoneticPr fontId="27" type="noConversion"/>
  </si>
  <si>
    <t>发票金额（记账货币）</t>
    <phoneticPr fontId="27" type="noConversion"/>
  </si>
  <si>
    <t>CIF价格（记账货币）</t>
    <phoneticPr fontId="27" type="noConversion"/>
  </si>
  <si>
    <t>付款条件</t>
    <phoneticPr fontId="27" type="noConversion"/>
  </si>
  <si>
    <t>Volume</t>
    <phoneticPr fontId="27" type="noConversion"/>
  </si>
  <si>
    <t>Depreciation</t>
    <phoneticPr fontId="27" type="noConversion"/>
  </si>
  <si>
    <t>财务费用</t>
    <phoneticPr fontId="27" type="noConversion"/>
  </si>
  <si>
    <t>Income from normal activities</t>
    <phoneticPr fontId="27" type="noConversion"/>
  </si>
  <si>
    <t xml:space="preserve">  - Variance*</t>
    <phoneticPr fontId="27" type="noConversion"/>
  </si>
  <si>
    <t>Index for goods subject to review (If 2016 = 100)</t>
    <phoneticPr fontId="27" type="noConversion"/>
  </si>
  <si>
    <t>All goods
所有产品</t>
    <phoneticPr fontId="27" type="noConversion"/>
  </si>
  <si>
    <t>All PCNs
所有PCN</t>
    <phoneticPr fontId="27" type="noConversion"/>
  </si>
  <si>
    <t>(I) Manufacturing costs 制造成本</t>
    <phoneticPr fontId="27" type="noConversion"/>
  </si>
  <si>
    <t>(A) Direct costs 直接成本</t>
    <phoneticPr fontId="27" type="noConversion"/>
  </si>
  <si>
    <t>Raw materials 原材料</t>
    <phoneticPr fontId="27" type="noConversion"/>
  </si>
  <si>
    <t>Material 1 材料 1</t>
    <phoneticPr fontId="27" type="noConversion"/>
  </si>
  <si>
    <t>Material 2 材料 2</t>
    <phoneticPr fontId="27" type="noConversion"/>
  </si>
  <si>
    <t>Material 3 材料3</t>
    <phoneticPr fontId="27" type="noConversion"/>
  </si>
  <si>
    <t>Material 4 材料4</t>
    <phoneticPr fontId="27" type="noConversion"/>
  </si>
  <si>
    <t>Direct labour 直接人工</t>
    <phoneticPr fontId="27" type="noConversion"/>
  </si>
  <si>
    <t>Others (specify) 其他（列明）</t>
    <phoneticPr fontId="27" type="noConversion"/>
  </si>
  <si>
    <t>Total for (A) （A）合计</t>
    <phoneticPr fontId="27" type="noConversion"/>
  </si>
  <si>
    <t>(B) Manufacturing overheads 制造费用</t>
    <phoneticPr fontId="27" type="noConversion"/>
  </si>
  <si>
    <t>Indirect labour 间接人工</t>
    <phoneticPr fontId="27" type="noConversion"/>
  </si>
  <si>
    <t>Rent/lease 租金</t>
    <phoneticPr fontId="27" type="noConversion"/>
  </si>
  <si>
    <t>Energy costs 能源成本</t>
    <phoneticPr fontId="27" type="noConversion"/>
  </si>
  <si>
    <t>Depreciation 折旧</t>
    <phoneticPr fontId="27" type="noConversion"/>
  </si>
  <si>
    <t>Maintenance &amp; repairs 维修费</t>
    <phoneticPr fontId="27" type="noConversion"/>
  </si>
  <si>
    <t>Total for (B) (B)合计</t>
    <phoneticPr fontId="27" type="noConversion"/>
  </si>
  <si>
    <t>(C) Total of manufacturing cost (A+B)
总的制造成本</t>
    <phoneticPr fontId="27" type="noConversion"/>
  </si>
  <si>
    <t>Quantity produced (Tonnes) 生产数量（吨）</t>
    <phoneticPr fontId="27" type="noConversion"/>
  </si>
  <si>
    <t>Manufacturing cost per unit 制造成本/计量单位</t>
    <phoneticPr fontId="27" type="noConversion"/>
  </si>
  <si>
    <t>File name for attachments containing contractual agreement</t>
    <phoneticPr fontId="27" type="noConversion"/>
  </si>
  <si>
    <t>销售佣金</t>
    <phoneticPr fontId="27" type="noConversion"/>
  </si>
  <si>
    <t>供应和客户</t>
    <phoneticPr fontId="27" type="noConversion"/>
  </si>
  <si>
    <t>其他（请列明）</t>
    <phoneticPr fontId="27" type="noConversion"/>
  </si>
  <si>
    <t>小计</t>
    <phoneticPr fontId="27" type="noConversion"/>
  </si>
  <si>
    <t>非生产员工工资</t>
    <phoneticPr fontId="27" type="noConversion"/>
  </si>
  <si>
    <t>营销和广告</t>
    <phoneticPr fontId="27" type="noConversion"/>
  </si>
  <si>
    <t>研发</t>
    <phoneticPr fontId="27" type="noConversion"/>
  </si>
  <si>
    <t>销量（吨）</t>
    <phoneticPr fontId="27" type="noConversion"/>
  </si>
  <si>
    <t>单位成本</t>
    <phoneticPr fontId="27" type="noConversion"/>
  </si>
  <si>
    <t>Administration, General &amp; Selling (AG&amp;S) costs 三项费用</t>
    <phoneticPr fontId="27" type="noConversion"/>
  </si>
  <si>
    <t>(A) Selling costs (please breakdown) 销售费用（提供明细表）</t>
    <phoneticPr fontId="27" type="noConversion"/>
  </si>
  <si>
    <t>(B) Administrative &amp; general costs (please breakdown) 一般管理费用（提供明细表）</t>
    <phoneticPr fontId="27" type="noConversion"/>
  </si>
  <si>
    <t>(C) Others 其他</t>
    <phoneticPr fontId="27" type="noConversion"/>
  </si>
  <si>
    <t>总制造和销售单位成本（从D12.2和D13.2表中取数）</t>
  </si>
  <si>
    <t>国内运费</t>
  </si>
  <si>
    <t>运输、保险和处理1</t>
  </si>
  <si>
    <t>运输、保险和处理2</t>
  </si>
  <si>
    <t>POI （2019）</t>
    <phoneticPr fontId="27" type="noConversion"/>
  </si>
  <si>
    <t>三项费用合计</t>
    <phoneticPr fontId="27" type="noConversion"/>
  </si>
  <si>
    <t>CNY</t>
    <phoneticPr fontId="27" type="noConversion"/>
  </si>
  <si>
    <t>N/A</t>
    <phoneticPr fontId="27" type="noConversion"/>
  </si>
  <si>
    <t>If your company is the subsidiary of another company</t>
  </si>
  <si>
    <t>TD0003</t>
    <phoneticPr fontId="27" type="noConversion"/>
  </si>
  <si>
    <t>Name of company</t>
  </si>
  <si>
    <t>Silvery Dragon Presstressed Materials Co., Ltd Tianjin</t>
    <phoneticPr fontId="27" type="noConversion"/>
  </si>
  <si>
    <t>Your company's ultimate controlling entity</t>
  </si>
  <si>
    <t>Xie Tieqiao, Xie Tiegen</t>
    <phoneticPr fontId="27" type="noConversion"/>
  </si>
  <si>
    <t>No. 62 Shuangjiang Road, Shuangyuan Industrial Zone, Beichen District, Tianjin, China</t>
    <phoneticPr fontId="27" type="noConversion"/>
  </si>
  <si>
    <t>Parent company</t>
    <phoneticPr fontId="27" type="noConversion"/>
  </si>
  <si>
    <t>Production and sales of the subject merchandise</t>
    <phoneticPr fontId="27" type="noConversion"/>
  </si>
  <si>
    <t>/</t>
    <phoneticPr fontId="27" type="noConversion"/>
  </si>
  <si>
    <t>Share capital since the original establishment of the company</t>
  </si>
  <si>
    <t>Scope of business since original establishment of the company</t>
  </si>
  <si>
    <t>Registered capital</t>
  </si>
  <si>
    <t>From establishment to now</t>
    <phoneticPr fontId="27" type="noConversion"/>
  </si>
  <si>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</si>
  <si>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</si>
  <si>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</si>
  <si>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</si>
  <si>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No</t>
    <phoneticPr fontId="27" type="noConversion"/>
  </si>
  <si>
    <t>N/A</t>
    <phoneticPr fontId="27" type="noConversion"/>
  </si>
  <si>
    <t>List of PCNs that your company produces</t>
    <phoneticPr fontId="27" type="noConversion"/>
  </si>
  <si>
    <t>Product information</t>
    <phoneticPr fontId="27" type="noConversion"/>
  </si>
  <si>
    <t xml:space="preserve">Goods information
</t>
    <phoneticPr fontId="27" type="noConversion"/>
  </si>
  <si>
    <t xml:space="preserve">Customer information
</t>
    <phoneticPr fontId="27" type="noConversion"/>
  </si>
  <si>
    <t xml:space="preserve">Document reference
</t>
    <phoneticPr fontId="27" type="noConversion"/>
  </si>
  <si>
    <t xml:space="preserve">Terms &amp; measurements
</t>
    <phoneticPr fontId="27" type="noConversion"/>
  </si>
  <si>
    <t xml:space="preserve">Invoice value
</t>
    <phoneticPr fontId="27" type="noConversion"/>
  </si>
  <si>
    <t xml:space="preserve">Currency conversion
</t>
    <phoneticPr fontId="27" type="noConversion"/>
  </si>
  <si>
    <t xml:space="preserve">Adjustments (Include or exclude fields where relevant) 
</t>
    <phoneticPr fontId="27" type="noConversion"/>
  </si>
  <si>
    <t xml:space="preserve">Sales to independent customers </t>
    <phoneticPr fontId="27" type="noConversion"/>
  </si>
  <si>
    <t xml:space="preserve">Sales to associated customers </t>
    <phoneticPr fontId="27" type="noConversion"/>
  </si>
  <si>
    <t xml:space="preserve">Sales to all customers </t>
    <phoneticPr fontId="27" type="noConversion"/>
  </si>
  <si>
    <t>Business tax and surcharges</t>
    <phoneticPr fontId="27" type="noConversion"/>
  </si>
  <si>
    <t>Assets impairment loss</t>
    <phoneticPr fontId="27" type="noConversion"/>
  </si>
  <si>
    <t>Income from asset disposal</t>
    <phoneticPr fontId="27" type="noConversion"/>
  </si>
  <si>
    <t>Other income</t>
    <phoneticPr fontId="27" type="noConversion"/>
  </si>
  <si>
    <t>Non-operating  revenue</t>
    <phoneticPr fontId="27" type="noConversion"/>
  </si>
  <si>
    <t>Non-operating expenses</t>
    <phoneticPr fontId="27" type="noConversion"/>
  </si>
  <si>
    <t xml:space="preserve">Currency </t>
    <phoneticPr fontId="27" type="noConversion"/>
  </si>
  <si>
    <t>&lt;CNY&gt;</t>
    <phoneticPr fontId="27" type="noConversion"/>
  </si>
  <si>
    <t xml:space="preserve">Stock produced by the company </t>
    <phoneticPr fontId="27" type="noConversion"/>
  </si>
  <si>
    <t xml:space="preserve">Goods subject to review in volume (tonnes) </t>
    <phoneticPr fontId="27" type="noConversion"/>
  </si>
  <si>
    <t xml:space="preserve">Goods subject to review in value </t>
    <phoneticPr fontId="27" type="noConversion"/>
  </si>
  <si>
    <r>
      <t>Stock purchased</t>
    </r>
    <r>
      <rPr>
        <b/>
        <sz val="11"/>
        <color theme="0"/>
        <rFont val="Arial"/>
        <family val="2"/>
      </rPr>
      <t xml:space="preserve"> by the company </t>
    </r>
    <phoneticPr fontId="27" type="noConversion"/>
  </si>
  <si>
    <t xml:space="preserve">Forecasts </t>
    <phoneticPr fontId="27" type="noConversion"/>
  </si>
  <si>
    <t xml:space="preserve">Others </t>
    <phoneticPr fontId="27" type="noConversion"/>
  </si>
  <si>
    <t xml:space="preserve">Total volume (in tonnes) 
</t>
    <phoneticPr fontId="27" type="noConversion"/>
  </si>
  <si>
    <t xml:space="preserve">Total value (in accountancy currency)
</t>
    <phoneticPr fontId="27" type="noConversion"/>
  </si>
  <si>
    <t xml:space="preserve">All goods
</t>
    <phoneticPr fontId="27" type="noConversion"/>
  </si>
  <si>
    <t xml:space="preserve">All PCNs
</t>
    <phoneticPr fontId="27" type="noConversion"/>
  </si>
  <si>
    <t xml:space="preserve">(I) Manufacturing costs </t>
    <phoneticPr fontId="27" type="noConversion"/>
  </si>
  <si>
    <t xml:space="preserve">(A) Direct costs </t>
    <phoneticPr fontId="27" type="noConversion"/>
  </si>
  <si>
    <t>Raw materials</t>
    <phoneticPr fontId="27" type="noConversion"/>
  </si>
  <si>
    <t>Wire rod</t>
    <phoneticPr fontId="27" type="noConversion"/>
  </si>
  <si>
    <t xml:space="preserve">Material 3 </t>
    <phoneticPr fontId="27" type="noConversion"/>
  </si>
  <si>
    <t xml:space="preserve">Material 4 </t>
    <phoneticPr fontId="27" type="noConversion"/>
  </si>
  <si>
    <t xml:space="preserve">Direct labour </t>
    <phoneticPr fontId="27" type="noConversion"/>
  </si>
  <si>
    <t xml:space="preserve">Others (specify) </t>
    <phoneticPr fontId="27" type="noConversion"/>
  </si>
  <si>
    <t>Total for (A) （A）</t>
    <phoneticPr fontId="27" type="noConversion"/>
  </si>
  <si>
    <t xml:space="preserve">(B) Manufacturing overheads </t>
    <phoneticPr fontId="27" type="noConversion"/>
  </si>
  <si>
    <t xml:space="preserve">Indirect labour </t>
    <phoneticPr fontId="27" type="noConversion"/>
  </si>
  <si>
    <t xml:space="preserve">Rent/lease </t>
    <phoneticPr fontId="27" type="noConversion"/>
  </si>
  <si>
    <t xml:space="preserve">Maintenance &amp; repairs </t>
    <phoneticPr fontId="27" type="noConversion"/>
  </si>
  <si>
    <t xml:space="preserve">Energy costs </t>
    <phoneticPr fontId="27" type="noConversion"/>
  </si>
  <si>
    <t xml:space="preserve">Depreciation </t>
    <phoneticPr fontId="27" type="noConversion"/>
  </si>
  <si>
    <t>Others</t>
    <phoneticPr fontId="27" type="noConversion"/>
  </si>
  <si>
    <t xml:space="preserve">Total for (B) </t>
    <phoneticPr fontId="27" type="noConversion"/>
  </si>
  <si>
    <t xml:space="preserve">(C) Total of manufacturing cost (A+B) </t>
    <phoneticPr fontId="27" type="noConversion"/>
  </si>
  <si>
    <t>(D)Scraps/Waste, by-product</t>
    <phoneticPr fontId="27" type="noConversion"/>
  </si>
  <si>
    <t xml:space="preserve">(E) Total of manufacturing cost (C-D) </t>
    <phoneticPr fontId="27" type="noConversion"/>
  </si>
  <si>
    <t xml:space="preserve">Quantity produced (tonnes) </t>
    <phoneticPr fontId="27" type="noConversion"/>
  </si>
  <si>
    <t xml:space="preserve">Manufacturing cost per unit </t>
    <phoneticPr fontId="27" type="noConversion"/>
  </si>
  <si>
    <t>PC strand</t>
    <phoneticPr fontId="27" type="noConversion"/>
  </si>
  <si>
    <t xml:space="preserve">
All goods
</t>
    <phoneticPr fontId="27" type="noConversion"/>
  </si>
  <si>
    <t xml:space="preserve">
All PCNs
</t>
    <phoneticPr fontId="27" type="noConversion"/>
  </si>
  <si>
    <t xml:space="preserve">Administration, General &amp; Selling (AG&amp;S) costs </t>
    <phoneticPr fontId="27" type="noConversion"/>
  </si>
  <si>
    <t>Transport expenses</t>
    <phoneticPr fontId="27" type="noConversion"/>
  </si>
  <si>
    <t>Wages</t>
    <phoneticPr fontId="27" type="noConversion"/>
  </si>
  <si>
    <t>Other</t>
    <phoneticPr fontId="27" type="noConversion"/>
  </si>
  <si>
    <t xml:space="preserve">(A) Selling costs (please breakdown) </t>
    <phoneticPr fontId="27" type="noConversion"/>
  </si>
  <si>
    <t xml:space="preserve">(B) Administrative &amp; general costs (please breakdown) </t>
    <phoneticPr fontId="27" type="noConversion"/>
  </si>
  <si>
    <t>Total for (A)</t>
    <phoneticPr fontId="27" type="noConversion"/>
  </si>
  <si>
    <t xml:space="preserve">Financial costs (e.g. interest) </t>
    <phoneticPr fontId="27" type="noConversion"/>
  </si>
  <si>
    <t xml:space="preserve">R&amp;D and innovation </t>
    <phoneticPr fontId="27" type="noConversion"/>
  </si>
  <si>
    <t xml:space="preserve">Total for © </t>
    <phoneticPr fontId="27" type="noConversion"/>
  </si>
  <si>
    <t xml:space="preserve">Quantity sold (Tonnes) </t>
    <phoneticPr fontId="27" type="noConversion"/>
  </si>
  <si>
    <t xml:space="preserve">Total cost to sell (A+B+C) </t>
    <phoneticPr fontId="27" type="noConversion"/>
  </si>
  <si>
    <t xml:space="preserve">Cost to sell per unit </t>
    <phoneticPr fontId="27" type="noConversion"/>
  </si>
  <si>
    <t xml:space="preserve">Total cost to make and sell per unit (using total CTM from D12.1 and total AS&amp;G from D13.1) </t>
    <phoneticPr fontId="27" type="noConversion"/>
  </si>
  <si>
    <t xml:space="preserve">(C) Others </t>
    <phoneticPr fontId="27" type="noConversion"/>
  </si>
  <si>
    <t>Goods subject to review in value</t>
    <phoneticPr fontId="27" type="noConversion"/>
  </si>
  <si>
    <t>All stock held by the company</t>
    <phoneticPr fontId="27" type="noConversion"/>
  </si>
  <si>
    <t xml:space="preserve">Goods subject to review in value </t>
    <phoneticPr fontId="27" type="noConversion"/>
  </si>
  <si>
    <t>Baozelong Metal Material Co., Ltd Hejian</t>
    <phoneticPr fontId="27" type="noConversion"/>
  </si>
  <si>
    <t>CONFIDENTIAL DATA, NOT SUSCEPTIBLE OF A MEANINGFUL NON-CONFIDENTIAL SUMMARY</t>
  </si>
  <si>
    <t>PCN1</t>
  </si>
  <si>
    <t>PCN2</t>
  </si>
  <si>
    <t>PCN3</t>
  </si>
  <si>
    <t>PCN4</t>
  </si>
  <si>
    <t>PCN5</t>
  </si>
  <si>
    <t>PCN6</t>
  </si>
  <si>
    <t>PCN7</t>
  </si>
  <si>
    <t>PCN8</t>
  </si>
  <si>
    <t>PCN9</t>
  </si>
  <si>
    <t>PCN10</t>
  </si>
  <si>
    <t>PCN11</t>
  </si>
  <si>
    <t>PCN12</t>
  </si>
  <si>
    <t>PCN13</t>
  </si>
  <si>
    <t>PCN14</t>
  </si>
  <si>
    <t>PCN15</t>
  </si>
  <si>
    <t>PCN16</t>
  </si>
  <si>
    <t>PCN17</t>
  </si>
  <si>
    <t>PCN18</t>
  </si>
  <si>
    <t>PCN19</t>
  </si>
  <si>
    <t>PCN20</t>
  </si>
  <si>
    <t>PCN21</t>
  </si>
  <si>
    <t>PCN22</t>
  </si>
  <si>
    <t>PCN23</t>
  </si>
  <si>
    <t>PCN24</t>
  </si>
  <si>
    <t>PCN25</t>
  </si>
  <si>
    <t>PCN26</t>
  </si>
  <si>
    <t>PCN27</t>
  </si>
  <si>
    <t>PCN28</t>
  </si>
  <si>
    <t>PCN29</t>
  </si>
  <si>
    <t>PCN30</t>
  </si>
  <si>
    <t>PCN31</t>
  </si>
  <si>
    <t>PCN32</t>
  </si>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</sst>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_);_(* \(#,##0.00\);_(* &quot;-&quot;??_);_(@_)"/>
    <numFmt numFmtId="165" formatCode="_ * #,##0.00_ ;_ * \-#,##0.00_ ;_ * &quot;-&quot;??_ ;_ @_ "/>
    <numFmt numFmtId="166" formatCode="_-* #,##0.0000_-;\-* #,##0.0000_-;_-* &quot;-&quot;??_-;_-@_-"/>
    <numFmt numFmtId="167" formatCode="0.0"/>
    <numFmt numFmtId="168" formatCode="0.0%"/>
    <numFmt numFmtId="169" formatCode="#,##0.00_ "/>
    <numFmt numFmtId="170" formatCode="#,##0.000_);[Red]\(#,##0.000\)"/>
    <numFmt numFmtId="171" formatCode="_ * #,##0.000_ ;_ * \-#,##0.000_ ;_ * &quot;-&quot;???_ ;_ @_ "/>
    <numFmt numFmtId="172" formatCode="_ * #,##0.0000_ ;_ * \-#,##0.0000_ ;_ * &quot;-&quot;????_ ;_ @_ "/>
    <numFmt numFmtId="173" formatCode="0.00_ "/>
    <numFmt numFmtId="174" formatCode="_-* #,##0_-;\-* #,##0_-;_-* &quot;-&quot;??_-;_-@_-"/>
    <numFmt numFmtId="175" formatCode="#,##0_ "/>
  </numFmts>
  <fonts count="29"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b/>
      <i/>
      <sz val="11"/>
      <color rgb="FFFF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i/>
      <sz val="11"/>
      <color theme="0"/>
      <name val="Arial"/>
      <family val="2"/>
    </font>
    <font>
      <b/>
      <i/>
      <sz val="11"/>
      <color rgb="FFFFFFFF"/>
      <name val="Arial"/>
      <family val="2"/>
    </font>
    <font>
      <sz val="11"/>
      <color theme="0"/>
      <name val="Arial"/>
      <family val="2"/>
    </font>
    <font>
      <b/>
      <u/>
      <sz val="11"/>
      <color theme="10"/>
      <name val="Arial"/>
      <family val="2"/>
    </font>
    <font>
      <sz val="9"/>
      <name val="Calibri"/>
      <family val="2"/>
      <scheme val="minor"/>
    </font>
    <font>
      <i/>
      <sz val="11"/>
      <color rgb="FF000000"/>
      <name val="Arial"/>
      <family val="2"/>
    </font>
  </fonts>
  <fills count="1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rgb="FFBFBFBF"/>
        <bgColor indexed="64"/>
      </patternFill>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
      <patternFill patternType="solid">
        <fgColor rgb="FF548235"/>
        <bgColor indexed="64"/>
      </patternFill>
    </fill>
    <fill>
      <patternFill patternType="solid">
        <fgColor theme="2" tint="-0.249977111117893"/>
        <bgColor indexed="64"/>
      </patternFill>
    </fill>
  </fills>
  <borders count="1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auto="1"/>
      </top>
      <bottom style="medium">
        <color rgb="FF000000"/>
      </bottom>
      <diagonal/>
    </border>
    <border>
      <left/>
      <right style="medium">
        <color rgb="FF000000"/>
      </right>
      <top style="medium">
        <color rgb="FF000000"/>
      </top>
      <bottom style="medium">
        <color auto="1"/>
      </bottom>
      <diagonal/>
    </border>
    <border>
      <left style="medium">
        <color rgb="FF000000"/>
      </left>
      <right/>
      <top style="medium">
        <color rgb="FF000000"/>
      </top>
      <bottom style="medium">
        <color auto="1"/>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auto="1"/>
      </top>
      <bottom style="thin">
        <color rgb="FF000000"/>
      </bottom>
      <diagonal/>
    </border>
    <border>
      <left style="medium">
        <color rgb="FF000000"/>
      </left>
      <right/>
      <top style="medium">
        <color auto="1"/>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top style="thin">
        <color auto="1"/>
      </top>
      <bottom style="medium">
        <color rgb="FF000000"/>
      </bottom>
      <diagonal/>
    </border>
    <border>
      <left style="thin">
        <color rgb="FF000000"/>
      </left>
      <right/>
      <top style="medium">
        <color rgb="FF000000"/>
      </top>
      <bottom style="thin">
        <color rgb="FF000000"/>
      </bottom>
      <diagonal/>
    </border>
    <border>
      <left style="medium">
        <color auto="1"/>
      </left>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diagonal/>
    </border>
    <border>
      <left/>
      <right/>
      <top style="medium">
        <color rgb="FF000000"/>
      </top>
      <bottom style="medium">
        <color auto="1"/>
      </bottom>
      <diagonal/>
    </border>
    <border>
      <left/>
      <right style="medium">
        <color rgb="FF000000"/>
      </right>
      <top/>
      <bottom style="medium">
        <color rgb="FF000000"/>
      </bottom>
      <diagonal/>
    </border>
    <border>
      <left style="medium">
        <color auto="1"/>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auto="1"/>
      </right>
      <top/>
      <bottom style="medium">
        <color rgb="FF000000"/>
      </bottom>
      <diagonal/>
    </border>
    <border>
      <left/>
      <right style="thin">
        <color rgb="FF000000"/>
      </right>
      <top/>
      <bottom style="medium">
        <color rgb="FF000000"/>
      </bottom>
      <diagonal/>
    </border>
    <border>
      <left/>
      <right style="medium">
        <color rgb="FF000000"/>
      </right>
      <top style="medium">
        <color auto="1"/>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auto="1"/>
      </top>
      <bottom style="thin">
        <color rgb="FF000000"/>
      </bottom>
      <diagonal/>
    </border>
    <border>
      <left/>
      <right style="medium">
        <color rgb="FF000000"/>
      </right>
      <top style="medium">
        <color auto="1"/>
      </top>
      <bottom/>
      <diagonal/>
    </border>
    <border>
      <left/>
      <right/>
      <top/>
      <bottom style="thin">
        <color rgb="FF000000"/>
      </bottom>
      <diagonal/>
    </border>
    <border>
      <left style="thin">
        <color rgb="FF000000"/>
      </left>
      <right/>
      <top/>
      <bottom style="medium">
        <color rgb="FF000000"/>
      </bottom>
      <diagonal/>
    </border>
    <border>
      <left style="thin">
        <color rgb="FF000000"/>
      </left>
      <right/>
      <top style="medium">
        <color auto="1"/>
      </top>
      <bottom style="thin">
        <color rgb="FF000000"/>
      </bottom>
      <diagonal/>
    </border>
    <border>
      <left style="medium">
        <color auto="1"/>
      </left>
      <right/>
      <top style="medium">
        <color auto="1"/>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auto="1"/>
      </right>
      <top/>
      <bottom style="thin">
        <color rgb="FF000000"/>
      </bottom>
      <diagonal/>
    </border>
    <border>
      <left style="medium">
        <color rgb="FF000000"/>
      </left>
      <right style="medium">
        <color rgb="FF000000"/>
      </right>
      <top/>
      <bottom style="thin">
        <color rgb="FF000000"/>
      </bottom>
      <diagonal/>
    </border>
    <border>
      <left/>
      <right style="medium">
        <color auto="1"/>
      </right>
      <top style="medium">
        <color auto="1"/>
      </top>
      <bottom style="thin">
        <color rgb="FF000000"/>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bottom style="medium">
        <color auto="1"/>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auto="1"/>
      </top>
      <bottom style="medium">
        <color rgb="FF000000"/>
      </bottom>
      <diagonal/>
    </border>
    <border>
      <left/>
      <right/>
      <top style="medium">
        <color auto="1"/>
      </top>
      <bottom style="medium">
        <color rgb="FF000000"/>
      </bottom>
      <diagonal/>
    </border>
    <border>
      <left/>
      <right style="medium">
        <color auto="1"/>
      </right>
      <top style="medium">
        <color rgb="FF000000"/>
      </top>
      <bottom/>
      <diagonal/>
    </border>
    <border>
      <left/>
      <right style="thin">
        <color rgb="FF000000"/>
      </right>
      <top style="medium">
        <color rgb="FF000000"/>
      </top>
      <bottom/>
      <diagonal/>
    </border>
    <border>
      <left style="medium">
        <color auto="1"/>
      </left>
      <right style="thin">
        <color rgb="FF000000"/>
      </right>
      <top style="medium">
        <color auto="1"/>
      </top>
      <bottom/>
      <diagonal/>
    </border>
    <border>
      <left style="medium">
        <color auto="1"/>
      </left>
      <right style="thin">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auto="1"/>
      </right>
      <top style="medium">
        <color rgb="FF000000"/>
      </top>
      <bottom style="thin">
        <color rgb="FF000000"/>
      </bottom>
      <diagonal/>
    </border>
    <border>
      <left/>
      <right style="medium">
        <color auto="1"/>
      </right>
      <top style="thin">
        <color rgb="FF000000"/>
      </top>
      <bottom style="medium">
        <color rgb="FF000000"/>
      </bottom>
      <diagonal/>
    </border>
    <border>
      <left style="thin">
        <color rgb="FF000000"/>
      </left>
      <right/>
      <top style="thin">
        <color rgb="FF000000"/>
      </top>
      <bottom style="medium">
        <color auto="1"/>
      </bottom>
      <diagonal/>
    </border>
    <border>
      <left/>
      <right style="medium">
        <color auto="1"/>
      </right>
      <top style="thin">
        <color rgb="FF000000"/>
      </top>
      <bottom style="medium">
        <color auto="1"/>
      </bottom>
      <diagonal/>
    </border>
    <border>
      <left style="medium">
        <color auto="1"/>
      </left>
      <right style="medium">
        <color auto="1"/>
      </right>
      <top style="medium">
        <color auto="1"/>
      </top>
      <bottom/>
      <diagonal/>
    </border>
    <border>
      <left/>
      <right/>
      <top/>
      <bottom style="medium">
        <color auto="1"/>
      </bottom>
      <diagonal/>
    </border>
    <border>
      <left/>
      <right/>
      <top style="thin">
        <color rgb="FF000000"/>
      </top>
      <bottom/>
      <diagonal/>
    </border>
    <border>
      <left style="medium">
        <color auto="1"/>
      </left>
      <right style="thin">
        <color auto="1"/>
      </right>
      <top style="mediumDashed">
        <color auto="1"/>
      </top>
      <bottom style="medium">
        <color auto="1"/>
      </bottom>
      <diagonal/>
    </border>
    <border>
      <left style="thin">
        <color auto="1"/>
      </left>
      <right style="thin">
        <color auto="1"/>
      </right>
      <top style="mediumDashed">
        <color auto="1"/>
      </top>
      <bottom style="medium">
        <color auto="1"/>
      </bottom>
      <diagonal/>
    </border>
    <border>
      <left style="thin">
        <color auto="1"/>
      </left>
      <right style="medium">
        <color auto="1"/>
      </right>
      <top style="mediumDashed">
        <color auto="1"/>
      </top>
      <bottom style="medium">
        <color auto="1"/>
      </bottom>
      <diagonal/>
    </border>
    <border>
      <left style="thin">
        <color rgb="FF000000"/>
      </left>
      <right/>
      <top style="medium">
        <color rgb="FF000000"/>
      </top>
      <bottom style="medium">
        <color auto="1"/>
      </bottom>
      <diagonal/>
    </border>
    <border>
      <left style="thin">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style="thin">
        <color auto="1"/>
      </right>
      <top style="medium">
        <color rgb="FF000000"/>
      </top>
      <bottom style="medium">
        <color auto="1"/>
      </bottom>
      <diagonal/>
    </border>
    <border>
      <left style="thin">
        <color auto="1"/>
      </left>
      <right style="thin">
        <color auto="1"/>
      </right>
      <top style="medium">
        <color rgb="FF000000"/>
      </top>
      <bottom style="medium">
        <color auto="1"/>
      </bottom>
      <diagonal/>
    </border>
    <border>
      <left style="thin">
        <color auto="1"/>
      </left>
      <right style="medium">
        <color rgb="FF000000"/>
      </right>
      <top style="medium">
        <color rgb="FF000000"/>
      </top>
      <bottom style="medium">
        <color auto="1"/>
      </bottom>
      <diagonal/>
    </border>
    <border>
      <left style="medium">
        <color rgb="FF000000"/>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thin">
        <color auto="1"/>
      </right>
      <top style="thin">
        <color rgb="FF000000"/>
      </top>
      <bottom style="medium">
        <color auto="1"/>
      </bottom>
      <diagonal/>
    </border>
    <border>
      <left style="medium">
        <color rgb="FF000000"/>
      </left>
      <right style="thin">
        <color rgb="FF000000"/>
      </right>
      <top style="medium">
        <color rgb="FF000000"/>
      </top>
      <bottom style="medium">
        <color auto="1"/>
      </bottom>
      <diagonal/>
    </border>
    <border>
      <left style="thin">
        <color rgb="FF000000"/>
      </left>
      <right style="thin">
        <color rgb="FF000000"/>
      </right>
      <top style="medium">
        <color rgb="FF000000"/>
      </top>
      <bottom style="medium">
        <color auto="1"/>
      </bottom>
      <diagonal/>
    </border>
    <border>
      <left style="thin">
        <color rgb="FF000000"/>
      </left>
      <right style="medium">
        <color rgb="FF000000"/>
      </right>
      <top style="medium">
        <color rgb="FF000000"/>
      </top>
      <bottom style="medium">
        <color auto="1"/>
      </bottom>
      <diagonal/>
    </border>
    <border>
      <left style="medium">
        <color rgb="FF000000"/>
      </left>
      <right style="thin">
        <color auto="1"/>
      </right>
      <top/>
      <bottom style="thin">
        <color auto="1"/>
      </bottom>
      <diagonal/>
    </border>
  </borders>
  <cellStyleXfs count="5">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8" fillId="0" borderId="0"/>
  </cellStyleXfs>
  <cellXfs count="697">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2" borderId="0" xfId="0" applyFont="1" applyFill="1" applyAlignment="1">
      <alignment horizontal="left" wrapText="1"/>
    </xf>
    <xf numFmtId="0" fontId="5" fillId="2" borderId="0" xfId="0" applyFont="1" applyFill="1" applyAlignment="1">
      <alignment horizontal="left"/>
    </xf>
    <xf numFmtId="0" fontId="4" fillId="3" borderId="40" xfId="0" applyFont="1" applyFill="1" applyBorder="1" applyAlignment="1">
      <alignment horizontal="left" vertical="center"/>
    </xf>
    <xf numFmtId="0" fontId="4" fillId="3" borderId="41" xfId="0" applyFont="1" applyFill="1" applyBorder="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0" borderId="63" xfId="0" applyFont="1" applyBorder="1" applyAlignment="1">
      <alignment horizontal="left"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0" fontId="3" fillId="0" borderId="26" xfId="0" applyFont="1" applyBorder="1" applyAlignment="1">
      <alignment horizontal="left" vertical="center" wrapText="1"/>
    </xf>
    <xf numFmtId="0" fontId="3" fillId="2" borderId="0" xfId="0" applyFont="1" applyFill="1" applyBorder="1" applyAlignment="1">
      <alignment horizontal="left"/>
    </xf>
    <xf numFmtId="0" fontId="3" fillId="2" borderId="0" xfId="0" applyFont="1" applyFill="1" applyAlignment="1">
      <alignment horizontal="center"/>
    </xf>
    <xf numFmtId="0" fontId="4" fillId="3" borderId="48" xfId="0" applyFont="1" applyFill="1" applyBorder="1" applyAlignment="1">
      <alignment horizontal="left" vertical="center"/>
    </xf>
    <xf numFmtId="0" fontId="3" fillId="0" borderId="61" xfId="0" applyFont="1" applyBorder="1" applyAlignment="1">
      <alignment horizontal="center"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wrapText="1"/>
    </xf>
    <xf numFmtId="0" fontId="3" fillId="0" borderId="65" xfId="0" applyFont="1" applyBorder="1" applyAlignment="1">
      <alignment horizontal="center" vertical="center"/>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5" xfId="0" applyFont="1" applyBorder="1" applyAlignment="1">
      <alignment horizontal="center" vertical="center" wrapText="1"/>
    </xf>
    <xf numFmtId="0" fontId="4" fillId="3" borderId="57" xfId="0" applyFont="1" applyFill="1" applyBorder="1" applyAlignment="1">
      <alignment horizontal="left" wrapText="1"/>
    </xf>
    <xf numFmtId="0" fontId="4" fillId="3" borderId="50" xfId="0" applyFont="1" applyFill="1" applyBorder="1" applyAlignment="1">
      <alignment horizontal="left" wrapText="1"/>
    </xf>
    <xf numFmtId="0" fontId="4" fillId="3" borderId="48"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15" fillId="2" borderId="0" xfId="0" applyFont="1" applyFill="1" applyAlignment="1">
      <alignment horizontal="left"/>
    </xf>
    <xf numFmtId="0" fontId="3" fillId="0" borderId="0" xfId="0" applyFont="1" applyBorder="1" applyAlignment="1">
      <alignment horizontal="left"/>
    </xf>
    <xf numFmtId="0" fontId="4" fillId="2" borderId="0" xfId="0" applyFont="1" applyFill="1" applyBorder="1" applyAlignment="1">
      <alignment horizontal="left" vertical="center"/>
    </xf>
    <xf numFmtId="0" fontId="4" fillId="3" borderId="11" xfId="0" applyFont="1" applyFill="1" applyBorder="1" applyAlignment="1">
      <alignment horizontal="center" vertical="center" wrapText="1"/>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80" xfId="0" applyFont="1" applyBorder="1" applyAlignment="1">
      <alignment horizontal="center" vertical="center"/>
    </xf>
    <xf numFmtId="0" fontId="3" fillId="0" borderId="75" xfId="0" applyFont="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3" fillId="2" borderId="0" xfId="0" applyFont="1" applyFill="1" applyBorder="1" applyAlignment="1">
      <alignment horizontal="left" vertical="center" wrapText="1" indent="1"/>
    </xf>
    <xf numFmtId="0" fontId="11" fillId="2" borderId="0"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3" fillId="0" borderId="51" xfId="0" applyFont="1" applyBorder="1" applyAlignment="1">
      <alignment horizontal="center" wrapText="1"/>
    </xf>
    <xf numFmtId="0" fontId="3" fillId="0" borderId="16" xfId="0" applyFont="1" applyBorder="1" applyAlignment="1">
      <alignment horizontal="center" wrapText="1"/>
    </xf>
    <xf numFmtId="0" fontId="3" fillId="0" borderId="16" xfId="0" applyFont="1" applyFill="1" applyBorder="1" applyAlignment="1">
      <alignment horizontal="center" wrapText="1"/>
    </xf>
    <xf numFmtId="0" fontId="3" fillId="0" borderId="45" xfId="0" applyFont="1" applyFill="1" applyBorder="1" applyAlignment="1">
      <alignment horizontal="center" wrapText="1"/>
    </xf>
    <xf numFmtId="0" fontId="3" fillId="0" borderId="50" xfId="0" applyFont="1" applyBorder="1" applyAlignment="1">
      <alignment horizontal="center" wrapText="1"/>
    </xf>
    <xf numFmtId="0" fontId="3" fillId="0" borderId="38" xfId="0" applyFont="1" applyBorder="1" applyAlignment="1">
      <alignment horizontal="center" wrapText="1"/>
    </xf>
    <xf numFmtId="0" fontId="3" fillId="0" borderId="38" xfId="0" applyFont="1" applyFill="1" applyBorder="1" applyAlignment="1">
      <alignment horizontal="center" wrapText="1"/>
    </xf>
    <xf numFmtId="0" fontId="3" fillId="0" borderId="44" xfId="0" applyFont="1" applyFill="1" applyBorder="1" applyAlignment="1">
      <alignment horizontal="center" wrapText="1"/>
    </xf>
    <xf numFmtId="0" fontId="14" fillId="2" borderId="0" xfId="0" applyFont="1" applyFill="1" applyAlignment="1">
      <alignment horizontal="left"/>
    </xf>
    <xf numFmtId="0" fontId="14" fillId="2" borderId="0" xfId="0" applyFont="1" applyFill="1" applyBorder="1" applyAlignment="1">
      <alignment horizontal="left" vertical="center"/>
    </xf>
    <xf numFmtId="0" fontId="14" fillId="0" borderId="0" xfId="0" applyFont="1" applyAlignment="1">
      <alignment horizontal="left"/>
    </xf>
    <xf numFmtId="0" fontId="4" fillId="3" borderId="20" xfId="0" applyFont="1" applyFill="1" applyBorder="1" applyAlignment="1">
      <alignment horizontal="left" vertical="center"/>
    </xf>
    <xf numFmtId="0" fontId="4" fillId="3" borderId="33"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50" xfId="0" applyFont="1" applyFill="1" applyBorder="1" applyAlignment="1">
      <alignment horizontal="left" vertical="center"/>
    </xf>
    <xf numFmtId="0" fontId="4" fillId="3" borderId="54" xfId="0" applyFont="1" applyFill="1" applyBorder="1" applyAlignment="1">
      <alignment horizontal="left" vertical="center"/>
    </xf>
    <xf numFmtId="0" fontId="4" fillId="3" borderId="88" xfId="0" applyFont="1" applyFill="1" applyBorder="1" applyAlignment="1">
      <alignment horizontal="left" vertical="center"/>
    </xf>
    <xf numFmtId="0" fontId="4" fillId="3" borderId="86"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14" fillId="5" borderId="33" xfId="0" applyFont="1" applyFill="1" applyBorder="1" applyAlignment="1">
      <alignment horizontal="center" vertical="center"/>
    </xf>
    <xf numFmtId="0" fontId="14" fillId="5" borderId="59" xfId="0" applyFont="1" applyFill="1" applyBorder="1" applyAlignment="1">
      <alignment horizontal="center" vertical="center"/>
    </xf>
    <xf numFmtId="14" fontId="14" fillId="5" borderId="59" xfId="0" applyNumberFormat="1" applyFont="1" applyFill="1" applyBorder="1" applyAlignment="1">
      <alignment horizontal="center" vertical="center"/>
    </xf>
    <xf numFmtId="3" fontId="14" fillId="5" borderId="59" xfId="0" applyNumberFormat="1" applyFont="1" applyFill="1" applyBorder="1" applyAlignment="1">
      <alignment horizontal="center" vertical="center"/>
    </xf>
    <xf numFmtId="9" fontId="14" fillId="5" borderId="59" xfId="0" applyNumberFormat="1" applyFont="1" applyFill="1" applyBorder="1" applyAlignment="1">
      <alignment horizontal="center" vertical="center"/>
    </xf>
    <xf numFmtId="0" fontId="14" fillId="5" borderId="73" xfId="0" applyFont="1" applyFill="1" applyBorder="1" applyAlignment="1">
      <alignment horizontal="center" vertical="center"/>
    </xf>
    <xf numFmtId="0" fontId="4" fillId="3" borderId="43" xfId="0" applyFont="1" applyFill="1" applyBorder="1" applyAlignment="1">
      <alignment horizontal="left" vertical="center"/>
    </xf>
    <xf numFmtId="0" fontId="17" fillId="3" borderId="59" xfId="0" applyFont="1" applyFill="1" applyBorder="1" applyAlignment="1">
      <alignment horizontal="center" vertical="center" wrapText="1"/>
    </xf>
    <xf numFmtId="0" fontId="4" fillId="3" borderId="98" xfId="0" applyFont="1" applyFill="1" applyBorder="1" applyAlignment="1">
      <alignment horizontal="left" vertical="center"/>
    </xf>
    <xf numFmtId="0" fontId="4" fillId="3" borderId="99" xfId="0" applyFont="1" applyFill="1" applyBorder="1" applyAlignment="1">
      <alignment horizontal="left" vertical="center"/>
    </xf>
    <xf numFmtId="3" fontId="3" fillId="0" borderId="78" xfId="0" applyNumberFormat="1" applyFont="1" applyBorder="1" applyAlignment="1">
      <alignment horizontal="center" vertical="center"/>
    </xf>
    <xf numFmtId="0" fontId="3" fillId="0" borderId="17" xfId="0" applyFont="1" applyBorder="1" applyAlignment="1">
      <alignment horizontal="center" vertical="center"/>
    </xf>
    <xf numFmtId="3" fontId="3" fillId="0" borderId="17" xfId="0" applyNumberFormat="1" applyFont="1" applyBorder="1" applyAlignment="1">
      <alignment horizontal="center" vertical="center"/>
    </xf>
    <xf numFmtId="0" fontId="3" fillId="0" borderId="34" xfId="0" applyFont="1" applyBorder="1" applyAlignment="1">
      <alignment horizontal="center" vertical="center"/>
    </xf>
    <xf numFmtId="3" fontId="3" fillId="0" borderId="45" xfId="0" applyNumberFormat="1" applyFont="1" applyBorder="1" applyAlignment="1">
      <alignment horizontal="center" vertical="center"/>
    </xf>
    <xf numFmtId="0" fontId="3" fillId="0" borderId="47" xfId="0" applyFont="1" applyBorder="1" applyAlignment="1">
      <alignment horizontal="center" vertical="center"/>
    </xf>
    <xf numFmtId="3" fontId="3" fillId="0" borderId="46" xfId="0" applyNumberFormat="1" applyFont="1" applyBorder="1" applyAlignment="1">
      <alignment horizontal="center" vertical="center"/>
    </xf>
    <xf numFmtId="0" fontId="3" fillId="0" borderId="19" xfId="0" applyFont="1" applyBorder="1" applyAlignment="1">
      <alignment horizontal="center" vertical="center"/>
    </xf>
    <xf numFmtId="3" fontId="3" fillId="0" borderId="19" xfId="0" applyNumberFormat="1" applyFont="1" applyBorder="1" applyAlignment="1">
      <alignment horizontal="center" vertical="center"/>
    </xf>
    <xf numFmtId="3" fontId="3" fillId="0" borderId="72" xfId="0" applyNumberFormat="1" applyFont="1" applyBorder="1" applyAlignment="1">
      <alignment horizontal="center" vertical="center"/>
    </xf>
    <xf numFmtId="0" fontId="3" fillId="0" borderId="103" xfId="0" applyFont="1" applyBorder="1" applyAlignment="1">
      <alignment horizontal="center" vertical="center"/>
    </xf>
    <xf numFmtId="0" fontId="3" fillId="0" borderId="45" xfId="0" applyFont="1" applyBorder="1" applyAlignment="1">
      <alignment horizontal="center" vertical="center"/>
    </xf>
    <xf numFmtId="0" fontId="12" fillId="2" borderId="0" xfId="0" applyFont="1" applyFill="1" applyBorder="1" applyAlignment="1">
      <alignment horizontal="left"/>
    </xf>
    <xf numFmtId="0" fontId="3" fillId="2" borderId="0" xfId="0" applyFont="1" applyFill="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14" fillId="0" borderId="106" xfId="0" applyFont="1" applyBorder="1" applyAlignment="1">
      <alignment horizontal="center" vertical="center" wrapText="1"/>
    </xf>
    <xf numFmtId="0" fontId="4" fillId="2" borderId="0" xfId="0" applyFont="1" applyFill="1" applyAlignment="1">
      <alignment horizontal="left"/>
    </xf>
    <xf numFmtId="0" fontId="7" fillId="2" borderId="0" xfId="0" applyFont="1" applyFill="1" applyBorder="1" applyAlignment="1">
      <alignment horizontal="left" vertical="center" wrapText="1"/>
    </xf>
    <xf numFmtId="0" fontId="3" fillId="2" borderId="0" xfId="0" applyFont="1" applyFill="1" applyAlignment="1">
      <alignment horizontal="left" wrapText="1"/>
    </xf>
    <xf numFmtId="0" fontId="3" fillId="0" borderId="72" xfId="0" applyFont="1" applyBorder="1" applyAlignment="1">
      <alignment horizontal="center" vertical="center"/>
    </xf>
    <xf numFmtId="10" fontId="3" fillId="2" borderId="0" xfId="3" applyNumberFormat="1" applyFont="1" applyFill="1" applyAlignment="1">
      <alignment horizontal="left" vertical="center"/>
    </xf>
    <xf numFmtId="167" fontId="3" fillId="2" borderId="0" xfId="3" applyNumberFormat="1" applyFont="1" applyFill="1" applyAlignment="1">
      <alignment horizontal="left" vertical="center"/>
    </xf>
    <xf numFmtId="3" fontId="3" fillId="0" borderId="47" xfId="0" applyNumberFormat="1" applyFont="1" applyBorder="1" applyAlignment="1">
      <alignment horizontal="center" vertical="center"/>
    </xf>
    <xf numFmtId="0" fontId="3" fillId="0" borderId="46" xfId="0" applyFont="1" applyBorder="1" applyAlignment="1">
      <alignment horizontal="center" vertical="center"/>
    </xf>
    <xf numFmtId="0" fontId="3" fillId="2" borderId="0" xfId="0" applyFont="1" applyFill="1" applyBorder="1" applyAlignment="1">
      <alignment horizontal="center" vertical="center"/>
    </xf>
    <xf numFmtId="166" fontId="3" fillId="0" borderId="0" xfId="0" applyNumberFormat="1" applyFont="1" applyAlignment="1">
      <alignment horizontal="left"/>
    </xf>
    <xf numFmtId="0" fontId="3" fillId="0" borderId="52" xfId="0" applyFont="1" applyBorder="1" applyAlignment="1">
      <alignment horizontal="center"/>
    </xf>
    <xf numFmtId="0" fontId="3" fillId="0" borderId="51" xfId="0" applyFont="1" applyBorder="1" applyAlignment="1">
      <alignment horizontal="center"/>
    </xf>
    <xf numFmtId="0" fontId="3" fillId="0" borderId="55" xfId="0" applyFont="1" applyBorder="1" applyAlignment="1">
      <alignment horizontal="center"/>
    </xf>
    <xf numFmtId="0" fontId="4" fillId="3" borderId="11" xfId="0" applyFont="1" applyFill="1" applyBorder="1" applyAlignment="1">
      <alignment horizontal="center" vertical="center"/>
    </xf>
    <xf numFmtId="0" fontId="4" fillId="3" borderId="24"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100" xfId="0" applyFont="1" applyFill="1" applyBorder="1" applyAlignment="1">
      <alignment horizontal="center" vertical="center"/>
    </xf>
    <xf numFmtId="0" fontId="4" fillId="3" borderId="10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15" fillId="2" borderId="0" xfId="0" applyFont="1" applyFill="1" applyAlignment="1"/>
    <xf numFmtId="0" fontId="3" fillId="2" borderId="0" xfId="0" applyFont="1" applyFill="1" applyAlignment="1"/>
    <xf numFmtId="166" fontId="3" fillId="2" borderId="0" xfId="0" applyNumberFormat="1" applyFont="1" applyFill="1" applyAlignment="1">
      <alignment horizontal="left"/>
    </xf>
    <xf numFmtId="0" fontId="18" fillId="2" borderId="0" xfId="0" applyFont="1" applyFill="1" applyBorder="1" applyAlignment="1"/>
    <xf numFmtId="0" fontId="6" fillId="2" borderId="0" xfId="0" applyFont="1" applyFill="1" applyBorder="1" applyAlignment="1"/>
    <xf numFmtId="0" fontId="3" fillId="3" borderId="96" xfId="0" applyFont="1" applyFill="1" applyBorder="1" applyAlignment="1">
      <alignment horizontal="left" vertical="center" wrapText="1"/>
    </xf>
    <xf numFmtId="2" fontId="3" fillId="2" borderId="0" xfId="0" applyNumberFormat="1" applyFont="1" applyFill="1" applyAlignment="1">
      <alignment horizontal="left" vertical="center"/>
    </xf>
    <xf numFmtId="0" fontId="3" fillId="0" borderId="109" xfId="0" applyFont="1" applyBorder="1" applyAlignment="1">
      <alignment horizontal="center"/>
    </xf>
    <xf numFmtId="0" fontId="3" fillId="0" borderId="87" xfId="0" applyFont="1" applyBorder="1" applyAlignment="1">
      <alignment horizontal="center"/>
    </xf>
    <xf numFmtId="0" fontId="3" fillId="0" borderId="73" xfId="0" applyFont="1" applyBorder="1" applyAlignment="1">
      <alignment horizontal="center"/>
    </xf>
    <xf numFmtId="0" fontId="3" fillId="0" borderId="86" xfId="0" applyFont="1" applyBorder="1" applyAlignment="1">
      <alignment horizontal="center"/>
    </xf>
    <xf numFmtId="0" fontId="15" fillId="2" borderId="0" xfId="0" applyFont="1" applyFill="1" applyBorder="1" applyAlignment="1">
      <alignment horizontal="left"/>
    </xf>
    <xf numFmtId="0" fontId="14" fillId="2" borderId="0" xfId="0" applyFont="1" applyFill="1" applyBorder="1" applyAlignment="1">
      <alignment horizontal="left"/>
    </xf>
    <xf numFmtId="3" fontId="14" fillId="4" borderId="67" xfId="0" applyNumberFormat="1" applyFont="1" applyFill="1" applyBorder="1" applyAlignment="1">
      <alignment horizontal="center" vertical="center"/>
    </xf>
    <xf numFmtId="3" fontId="6" fillId="4" borderId="14" xfId="0" applyNumberFormat="1" applyFont="1" applyFill="1" applyBorder="1" applyAlignment="1">
      <alignment horizontal="center" vertical="center"/>
    </xf>
    <xf numFmtId="3" fontId="6" fillId="4" borderId="91" xfId="0" applyNumberFormat="1" applyFont="1" applyFill="1" applyBorder="1" applyAlignment="1">
      <alignment horizontal="center" vertical="center"/>
    </xf>
    <xf numFmtId="4" fontId="14" fillId="4" borderId="67" xfId="0" applyNumberFormat="1" applyFont="1" applyFill="1" applyBorder="1" applyAlignment="1">
      <alignment horizontal="center" vertical="center"/>
    </xf>
    <xf numFmtId="4" fontId="6" fillId="4" borderId="14" xfId="0" applyNumberFormat="1" applyFont="1" applyFill="1" applyBorder="1" applyAlignment="1">
      <alignment horizontal="center" vertical="center"/>
    </xf>
    <xf numFmtId="4" fontId="6" fillId="4" borderId="91" xfId="0" applyNumberFormat="1" applyFont="1" applyFill="1" applyBorder="1" applyAlignment="1">
      <alignment horizontal="center" vertical="center"/>
    </xf>
    <xf numFmtId="0" fontId="4" fillId="5" borderId="11" xfId="0" applyFont="1" applyFill="1" applyBorder="1" applyAlignment="1">
      <alignment horizontal="left" vertical="center"/>
    </xf>
    <xf numFmtId="3" fontId="3" fillId="4" borderId="23" xfId="0" applyNumberFormat="1" applyFont="1" applyFill="1" applyBorder="1" applyAlignment="1">
      <alignment horizontal="center" vertical="center"/>
    </xf>
    <xf numFmtId="3" fontId="3" fillId="4" borderId="24" xfId="0" applyNumberFormat="1" applyFont="1" applyFill="1" applyBorder="1" applyAlignment="1">
      <alignment horizontal="center" vertical="center"/>
    </xf>
    <xf numFmtId="3" fontId="3" fillId="4" borderId="100" xfId="0" applyNumberFormat="1" applyFont="1" applyFill="1" applyBorder="1" applyAlignment="1">
      <alignment horizontal="center" vertical="center"/>
    </xf>
    <xf numFmtId="0" fontId="3" fillId="5" borderId="101" xfId="0" applyFont="1" applyFill="1" applyBorder="1" applyAlignment="1">
      <alignment horizontal="left" vertical="center" indent="3"/>
    </xf>
    <xf numFmtId="0" fontId="3" fillId="5" borderId="57" xfId="0" applyFont="1" applyFill="1" applyBorder="1" applyAlignment="1">
      <alignment horizontal="left" vertical="center" indent="3"/>
    </xf>
    <xf numFmtId="0" fontId="3" fillId="5" borderId="51" xfId="0" applyFont="1" applyFill="1" applyBorder="1" applyAlignment="1">
      <alignment horizontal="left" vertical="center" wrapText="1" indent="3"/>
    </xf>
    <xf numFmtId="0" fontId="3" fillId="5" borderId="55" xfId="0" applyFont="1" applyFill="1" applyBorder="1" applyAlignment="1">
      <alignment horizontal="left" vertical="center" wrapText="1" indent="3"/>
    </xf>
    <xf numFmtId="0" fontId="4" fillId="5" borderId="57" xfId="0" applyFont="1" applyFill="1" applyBorder="1" applyAlignment="1">
      <alignment horizontal="left" vertical="center" wrapText="1"/>
    </xf>
    <xf numFmtId="168" fontId="3" fillId="4" borderId="40" xfId="3" applyNumberFormat="1" applyFont="1" applyFill="1" applyBorder="1" applyAlignment="1">
      <alignment horizontal="center" vertical="center"/>
    </xf>
    <xf numFmtId="168" fontId="3" fillId="4" borderId="39" xfId="3" applyNumberFormat="1" applyFont="1" applyFill="1" applyBorder="1" applyAlignment="1">
      <alignment horizontal="center" vertical="center"/>
    </xf>
    <xf numFmtId="168" fontId="3" fillId="4" borderId="44" xfId="3" applyNumberFormat="1" applyFont="1" applyFill="1" applyBorder="1" applyAlignment="1">
      <alignment horizontal="center" vertical="center"/>
    </xf>
    <xf numFmtId="0" fontId="15" fillId="3" borderId="11" xfId="0" applyFont="1" applyFill="1" applyBorder="1" applyAlignment="1">
      <alignment horizontal="center" vertical="center"/>
    </xf>
    <xf numFmtId="0" fontId="4" fillId="5" borderId="25" xfId="0" applyFont="1" applyFill="1" applyBorder="1" applyAlignment="1">
      <alignment horizontal="left"/>
    </xf>
    <xf numFmtId="0" fontId="4" fillId="5" borderId="21" xfId="0" applyFont="1" applyFill="1" applyBorder="1" applyAlignment="1">
      <alignment horizontal="left"/>
    </xf>
    <xf numFmtId="0" fontId="3" fillId="4" borderId="100" xfId="0" applyFont="1" applyFill="1" applyBorder="1" applyAlignment="1">
      <alignment horizontal="center"/>
    </xf>
    <xf numFmtId="0" fontId="3" fillId="4" borderId="23" xfId="0" applyFont="1" applyFill="1" applyBorder="1" applyAlignment="1">
      <alignment horizontal="center"/>
    </xf>
    <xf numFmtId="3" fontId="3" fillId="4" borderId="24" xfId="0" applyNumberFormat="1" applyFont="1" applyFill="1" applyBorder="1" applyAlignment="1">
      <alignment horizontal="center"/>
    </xf>
    <xf numFmtId="0" fontId="3" fillId="4" borderId="109" xfId="0" applyFont="1" applyFill="1" applyBorder="1" applyAlignment="1">
      <alignment horizontal="center"/>
    </xf>
    <xf numFmtId="0" fontId="3" fillId="4" borderId="87" xfId="0" applyFont="1" applyFill="1" applyBorder="1" applyAlignment="1">
      <alignment horizontal="center"/>
    </xf>
    <xf numFmtId="3" fontId="3" fillId="4" borderId="87" xfId="0" applyNumberFormat="1" applyFont="1" applyFill="1" applyBorder="1" applyAlignment="1">
      <alignment horizontal="center"/>
    </xf>
    <xf numFmtId="3" fontId="3" fillId="4" borderId="73" xfId="0" applyNumberFormat="1" applyFont="1" applyFill="1" applyBorder="1" applyAlignment="1">
      <alignment horizontal="center"/>
    </xf>
    <xf numFmtId="0" fontId="3" fillId="4" borderId="73" xfId="0" applyFont="1" applyFill="1" applyBorder="1" applyAlignment="1">
      <alignment horizontal="center"/>
    </xf>
    <xf numFmtId="0" fontId="4" fillId="4" borderId="22" xfId="0" applyFont="1" applyFill="1" applyBorder="1" applyAlignment="1">
      <alignment horizontal="center"/>
    </xf>
    <xf numFmtId="0" fontId="4" fillId="4" borderId="100" xfId="0" applyFont="1" applyFill="1" applyBorder="1" applyAlignment="1">
      <alignment horizontal="center"/>
    </xf>
    <xf numFmtId="0" fontId="4" fillId="4" borderId="13" xfId="0" applyFont="1" applyFill="1" applyBorder="1" applyAlignment="1">
      <alignment horizontal="center"/>
    </xf>
    <xf numFmtId="0" fontId="3" fillId="4" borderId="25"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19" fillId="2" borderId="0" xfId="1" applyFont="1" applyFill="1" applyAlignment="1">
      <alignment vertical="center"/>
    </xf>
    <xf numFmtId="0" fontId="4" fillId="0" borderId="0" xfId="0" applyFont="1" applyAlignment="1">
      <alignment vertical="center"/>
    </xf>
    <xf numFmtId="0" fontId="19" fillId="2" borderId="0" xfId="1" applyFont="1" applyFill="1" applyAlignment="1">
      <alignment horizontal="left" vertical="center"/>
    </xf>
    <xf numFmtId="3" fontId="3" fillId="4" borderId="100" xfId="0" applyNumberFormat="1" applyFont="1" applyFill="1" applyBorder="1" applyAlignment="1">
      <alignment horizontal="center"/>
    </xf>
    <xf numFmtId="0" fontId="3" fillId="5" borderId="79" xfId="0" applyFont="1" applyFill="1" applyBorder="1" applyAlignment="1">
      <alignment horizontal="left" vertical="center" wrapText="1" indent="1"/>
    </xf>
    <xf numFmtId="0" fontId="4" fillId="3" borderId="33" xfId="0" applyFont="1" applyFill="1" applyBorder="1" applyAlignment="1">
      <alignment horizontal="left" vertical="center"/>
    </xf>
    <xf numFmtId="0" fontId="5" fillId="3" borderId="33" xfId="0" applyFont="1" applyFill="1" applyBorder="1" applyAlignment="1">
      <alignment horizontal="left" vertical="center"/>
    </xf>
    <xf numFmtId="0" fontId="4" fillId="5" borderId="45" xfId="0" applyFont="1" applyFill="1" applyBorder="1" applyAlignment="1">
      <alignment horizontal="left" wrapText="1"/>
    </xf>
    <xf numFmtId="3" fontId="4" fillId="4" borderId="17" xfId="0" applyNumberFormat="1" applyFont="1" applyFill="1" applyBorder="1" applyAlignment="1">
      <alignment horizontal="center"/>
    </xf>
    <xf numFmtId="0" fontId="4" fillId="5" borderId="16" xfId="0" applyFont="1" applyFill="1" applyBorder="1" applyAlignment="1">
      <alignment horizontal="left" wrapText="1"/>
    </xf>
    <xf numFmtId="3" fontId="3" fillId="4" borderId="17" xfId="0" applyNumberFormat="1" applyFont="1" applyFill="1" applyBorder="1" applyAlignment="1">
      <alignment horizontal="center"/>
    </xf>
    <xf numFmtId="0" fontId="3" fillId="0" borderId="0" xfId="0" applyFont="1" applyFill="1" applyAlignment="1">
      <alignment horizontal="left"/>
    </xf>
    <xf numFmtId="0" fontId="3" fillId="2" borderId="0" xfId="0" applyFont="1" applyFill="1" applyBorder="1" applyAlignment="1">
      <alignment horizontal="left" wrapText="1"/>
    </xf>
    <xf numFmtId="0" fontId="3" fillId="0" borderId="0" xfId="0" applyFont="1" applyAlignment="1">
      <alignment horizontal="left" wrapText="1"/>
    </xf>
    <xf numFmtId="0" fontId="21" fillId="7" borderId="23" xfId="0" applyFont="1" applyFill="1" applyBorder="1" applyAlignment="1">
      <alignment horizontal="center" vertical="center"/>
    </xf>
    <xf numFmtId="0" fontId="21" fillId="7" borderId="24" xfId="0" applyFont="1" applyFill="1" applyBorder="1" applyAlignment="1">
      <alignment horizontal="center" vertical="center"/>
    </xf>
    <xf numFmtId="0" fontId="21" fillId="7" borderId="23" xfId="0" applyFont="1" applyFill="1" applyBorder="1" applyAlignment="1">
      <alignment horizontal="center" vertical="center" wrapText="1"/>
    </xf>
    <xf numFmtId="0" fontId="3" fillId="5" borderId="94" xfId="0" applyFont="1" applyFill="1" applyBorder="1" applyAlignment="1">
      <alignment horizontal="left" indent="1"/>
    </xf>
    <xf numFmtId="0" fontId="3" fillId="5" borderId="101" xfId="0" applyFont="1" applyFill="1" applyBorder="1" applyAlignment="1">
      <alignment horizontal="left" vertical="center" indent="1"/>
    </xf>
    <xf numFmtId="0" fontId="3" fillId="5" borderId="105" xfId="0" applyFont="1" applyFill="1" applyBorder="1" applyAlignment="1">
      <alignment horizontal="left" vertical="center" indent="1"/>
    </xf>
    <xf numFmtId="0" fontId="3" fillId="5" borderId="101" xfId="0" applyFont="1" applyFill="1" applyBorder="1" applyAlignment="1">
      <alignment horizontal="left" indent="1"/>
    </xf>
    <xf numFmtId="0" fontId="4" fillId="5" borderId="21" xfId="0" applyFont="1" applyFill="1" applyBorder="1" applyAlignment="1">
      <alignment horizontal="left" wrapText="1"/>
    </xf>
    <xf numFmtId="0" fontId="4" fillId="5" borderId="21" xfId="0" applyFont="1" applyFill="1" applyBorder="1" applyAlignment="1">
      <alignment horizontal="left" vertical="center" wrapText="1"/>
    </xf>
    <xf numFmtId="0" fontId="21" fillId="7" borderId="87" xfId="0" applyFont="1" applyFill="1" applyBorder="1" applyAlignment="1">
      <alignment horizontal="center" vertical="center"/>
    </xf>
    <xf numFmtId="0" fontId="21" fillId="7" borderId="73" xfId="0" applyFont="1" applyFill="1" applyBorder="1" applyAlignment="1">
      <alignment horizontal="center" vertical="center"/>
    </xf>
    <xf numFmtId="0" fontId="3" fillId="5" borderId="105" xfId="0" applyFont="1" applyFill="1" applyBorder="1" applyAlignment="1">
      <alignment horizontal="left" indent="1"/>
    </xf>
    <xf numFmtId="0" fontId="3" fillId="5" borderId="21" xfId="0" applyFont="1" applyFill="1" applyBorder="1" applyAlignment="1">
      <alignment horizontal="left" vertical="center" wrapText="1"/>
    </xf>
    <xf numFmtId="0" fontId="4" fillId="5" borderId="17" xfId="0" applyFont="1" applyFill="1" applyBorder="1" applyAlignment="1">
      <alignment horizontal="left" wrapText="1"/>
    </xf>
    <xf numFmtId="0" fontId="4" fillId="5" borderId="25" xfId="0" applyFont="1" applyFill="1" applyBorder="1" applyAlignment="1">
      <alignment horizontal="left" wrapText="1"/>
    </xf>
    <xf numFmtId="0" fontId="3" fillId="0" borderId="0" xfId="0" applyFont="1" applyFill="1" applyAlignment="1">
      <alignment horizontal="left" wrapText="1"/>
    </xf>
    <xf numFmtId="0" fontId="16" fillId="0" borderId="9" xfId="0" applyFont="1" applyBorder="1" applyAlignment="1">
      <alignment horizontal="center" vertical="center" wrapText="1"/>
    </xf>
    <xf numFmtId="0" fontId="3" fillId="8" borderId="0" xfId="0" applyFont="1" applyFill="1" applyAlignment="1">
      <alignment horizontal="left"/>
    </xf>
    <xf numFmtId="0" fontId="13" fillId="0" borderId="0" xfId="0" applyFont="1" applyFill="1" applyAlignment="1">
      <alignment horizontal="left" wrapText="1"/>
    </xf>
    <xf numFmtId="0" fontId="3" fillId="0" borderId="0" xfId="0" applyFont="1" applyFill="1" applyBorder="1" applyAlignment="1">
      <alignment horizontal="left"/>
    </xf>
    <xf numFmtId="0" fontId="14" fillId="0" borderId="0" xfId="0" applyFont="1" applyFill="1" applyBorder="1" applyAlignment="1">
      <alignment horizontal="left"/>
    </xf>
    <xf numFmtId="0" fontId="3" fillId="9" borderId="0" xfId="0" applyFont="1" applyFill="1" applyAlignment="1">
      <alignment horizontal="left"/>
    </xf>
    <xf numFmtId="0" fontId="3" fillId="5" borderId="57"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25" fillId="9" borderId="0" xfId="0" applyFont="1" applyFill="1" applyAlignment="1">
      <alignment horizontal="left"/>
    </xf>
    <xf numFmtId="0" fontId="14" fillId="9" borderId="0" xfId="0" applyFont="1" applyFill="1" applyBorder="1" applyAlignment="1">
      <alignment horizontal="left"/>
    </xf>
    <xf numFmtId="0" fontId="14" fillId="9" borderId="0" xfId="0" applyFont="1" applyFill="1" applyBorder="1" applyAlignment="1">
      <alignment horizontal="left" vertical="center"/>
    </xf>
    <xf numFmtId="0" fontId="14" fillId="9" borderId="0" xfId="0" applyFont="1" applyFill="1" applyAlignment="1">
      <alignment horizontal="left"/>
    </xf>
    <xf numFmtId="0" fontId="16" fillId="5" borderId="50" xfId="0" applyFont="1" applyFill="1" applyBorder="1" applyAlignment="1">
      <alignment horizontal="left"/>
    </xf>
    <xf numFmtId="0" fontId="14" fillId="9" borderId="0" xfId="0" applyFont="1" applyFill="1" applyAlignment="1"/>
    <xf numFmtId="0" fontId="16" fillId="3" borderId="22" xfId="0" applyFont="1" applyFill="1" applyBorder="1" applyAlignment="1">
      <alignment horizontal="center" vertical="center"/>
    </xf>
    <xf numFmtId="0" fontId="3" fillId="9" borderId="0" xfId="0" applyFont="1" applyFill="1" applyAlignment="1"/>
    <xf numFmtId="0" fontId="6" fillId="9" borderId="0" xfId="0" applyFont="1" applyFill="1" applyBorder="1" applyAlignment="1"/>
    <xf numFmtId="0" fontId="16" fillId="3" borderId="86" xfId="0" applyFont="1" applyFill="1" applyBorder="1" applyAlignment="1">
      <alignment horizontal="center" vertical="center" wrapText="1"/>
    </xf>
    <xf numFmtId="0" fontId="3" fillId="9" borderId="0" xfId="0" applyFont="1" applyFill="1" applyAlignment="1">
      <alignment horizontal="left" vertical="center"/>
    </xf>
    <xf numFmtId="0" fontId="13" fillId="3" borderId="101" xfId="0" applyFont="1" applyFill="1" applyBorder="1" applyAlignment="1">
      <alignment horizontal="left" vertical="center" wrapText="1"/>
    </xf>
    <xf numFmtId="0" fontId="13" fillId="3" borderId="104" xfId="0" applyFont="1" applyFill="1" applyBorder="1" applyAlignment="1">
      <alignment horizontal="left" vertical="center" wrapText="1"/>
    </xf>
    <xf numFmtId="0" fontId="14" fillId="9" borderId="0" xfId="0" applyFont="1" applyFill="1" applyAlignment="1">
      <alignment horizontal="left" vertical="center"/>
    </xf>
    <xf numFmtId="0" fontId="13" fillId="5" borderId="33" xfId="0" applyFont="1" applyFill="1" applyBorder="1" applyAlignment="1">
      <alignment horizontal="left" vertical="center"/>
    </xf>
    <xf numFmtId="0" fontId="5" fillId="2" borderId="0" xfId="0" applyFont="1" applyFill="1" applyAlignment="1">
      <alignment horizontal="center" wrapText="1"/>
    </xf>
    <xf numFmtId="0" fontId="3" fillId="2" borderId="0" xfId="0" applyFont="1" applyFill="1" applyBorder="1" applyAlignment="1">
      <alignment horizontal="left" vertical="center"/>
    </xf>
    <xf numFmtId="0" fontId="26" fillId="2" borderId="0" xfId="1" applyFont="1" applyFill="1" applyAlignment="1">
      <alignment vertical="center"/>
    </xf>
    <xf numFmtId="0" fontId="3" fillId="2" borderId="0" xfId="0" applyFont="1" applyFill="1" applyBorder="1" applyAlignment="1">
      <alignment horizontal="left" vertical="center"/>
    </xf>
    <xf numFmtId="0" fontId="5" fillId="3" borderId="0" xfId="0" applyFont="1" applyFill="1" applyBorder="1" applyAlignment="1">
      <alignment horizontal="left" vertical="center"/>
    </xf>
    <xf numFmtId="0" fontId="5" fillId="3" borderId="29" xfId="0" applyFont="1" applyFill="1" applyBorder="1" applyAlignment="1">
      <alignment horizontal="left" vertical="center"/>
    </xf>
    <xf numFmtId="0" fontId="4" fillId="3" borderId="82" xfId="0" applyFont="1" applyFill="1" applyBorder="1" applyAlignment="1">
      <alignment horizontal="left" vertical="center"/>
    </xf>
    <xf numFmtId="0" fontId="4" fillId="3" borderId="60" xfId="0" applyFont="1" applyFill="1" applyBorder="1" applyAlignment="1">
      <alignment horizontal="left" vertical="center"/>
    </xf>
    <xf numFmtId="0" fontId="6" fillId="5" borderId="7" xfId="0" applyFont="1" applyFill="1" applyBorder="1" applyAlignment="1">
      <alignment horizontal="left" wrapText="1"/>
    </xf>
    <xf numFmtId="0" fontId="13" fillId="5" borderId="7" xfId="0" applyFont="1" applyFill="1" applyBorder="1" applyAlignment="1">
      <alignment horizontal="left" wrapText="1"/>
    </xf>
    <xf numFmtId="0" fontId="16" fillId="5" borderId="7" xfId="0" applyFont="1" applyFill="1" applyBorder="1" applyAlignment="1">
      <alignment horizontal="left" wrapText="1"/>
    </xf>
    <xf numFmtId="0" fontId="21" fillId="7" borderId="22" xfId="0" applyFont="1" applyFill="1" applyBorder="1" applyAlignment="1">
      <alignment horizontal="center" vertical="center" wrapText="1"/>
    </xf>
    <xf numFmtId="0" fontId="3" fillId="5" borderId="101" xfId="0" applyFont="1" applyFill="1" applyBorder="1" applyAlignment="1">
      <alignment horizontal="left" vertical="center" wrapText="1" indent="1"/>
    </xf>
    <xf numFmtId="0" fontId="3" fillId="5" borderId="82" xfId="0" applyFont="1" applyFill="1" applyBorder="1" applyAlignment="1"/>
    <xf numFmtId="0" fontId="3" fillId="5" borderId="58" xfId="0" applyFont="1" applyFill="1" applyBorder="1" applyAlignment="1"/>
    <xf numFmtId="0" fontId="3" fillId="5" borderId="120" xfId="0" applyFont="1" applyFill="1" applyBorder="1" applyAlignment="1"/>
    <xf numFmtId="0" fontId="4" fillId="5" borderId="12" xfId="0" applyFont="1" applyFill="1" applyBorder="1" applyAlignment="1"/>
    <xf numFmtId="0" fontId="3" fillId="5" borderId="58" xfId="0" applyFont="1" applyFill="1" applyBorder="1" applyAlignment="1">
      <alignment vertical="center"/>
    </xf>
    <xf numFmtId="0" fontId="3" fillId="5" borderId="120" xfId="0" applyFont="1" applyFill="1" applyBorder="1" applyAlignment="1">
      <alignment vertical="center"/>
    </xf>
    <xf numFmtId="0" fontId="4" fillId="5" borderId="32" xfId="0" applyFont="1" applyFill="1" applyBorder="1" applyAlignment="1"/>
    <xf numFmtId="0" fontId="3" fillId="5" borderId="32" xfId="0" applyFont="1" applyFill="1" applyBorder="1" applyAlignment="1">
      <alignment vertical="center" wrapText="1"/>
    </xf>
    <xf numFmtId="0" fontId="4" fillId="5" borderId="12" xfId="0" applyFont="1" applyFill="1" applyBorder="1" applyAlignment="1">
      <alignment wrapText="1"/>
    </xf>
    <xf numFmtId="0" fontId="4" fillId="5" borderId="17" xfId="0" applyFont="1" applyFill="1" applyBorder="1" applyAlignment="1">
      <alignment wrapText="1"/>
    </xf>
    <xf numFmtId="169" fontId="3" fillId="0" borderId="15" xfId="0" applyNumberFormat="1" applyFont="1" applyBorder="1" applyAlignment="1">
      <alignment horizontal="right" vertical="center"/>
    </xf>
    <xf numFmtId="169" fontId="3" fillId="0" borderId="53" xfId="0" applyNumberFormat="1" applyFont="1" applyBorder="1" applyAlignment="1">
      <alignment horizontal="right" vertical="center"/>
    </xf>
    <xf numFmtId="169" fontId="3" fillId="0" borderId="19" xfId="0" applyNumberFormat="1" applyFont="1" applyBorder="1" applyAlignment="1">
      <alignment horizontal="right" vertical="center"/>
    </xf>
    <xf numFmtId="169" fontId="3" fillId="0" borderId="72" xfId="0" applyNumberFormat="1" applyFont="1" applyBorder="1" applyAlignment="1">
      <alignment horizontal="right" vertical="center"/>
    </xf>
    <xf numFmtId="169" fontId="3" fillId="0" borderId="17" xfId="0" applyNumberFormat="1" applyFont="1" applyBorder="1" applyAlignment="1">
      <alignment horizontal="right" vertical="center"/>
    </xf>
    <xf numFmtId="169" fontId="3" fillId="0" borderId="45" xfId="0" applyNumberFormat="1" applyFont="1" applyBorder="1" applyAlignment="1">
      <alignment horizontal="right" vertical="center"/>
    </xf>
    <xf numFmtId="169" fontId="3" fillId="0" borderId="77" xfId="0" applyNumberFormat="1" applyFont="1" applyBorder="1" applyAlignment="1">
      <alignment horizontal="right" vertical="center"/>
    </xf>
    <xf numFmtId="169" fontId="3" fillId="0" borderId="34" xfId="0" applyNumberFormat="1" applyFont="1" applyBorder="1" applyAlignment="1">
      <alignment horizontal="right" vertical="center"/>
    </xf>
    <xf numFmtId="169" fontId="3" fillId="0" borderId="103" xfId="0" applyNumberFormat="1" applyFont="1" applyBorder="1" applyAlignment="1">
      <alignment horizontal="right" vertical="center"/>
    </xf>
    <xf numFmtId="169" fontId="3" fillId="4" borderId="47" xfId="3" applyNumberFormat="1" applyFont="1" applyFill="1" applyBorder="1" applyAlignment="1">
      <alignment horizontal="right" vertical="center"/>
    </xf>
    <xf numFmtId="169" fontId="3" fillId="4" borderId="46" xfId="3" applyNumberFormat="1" applyFont="1" applyFill="1" applyBorder="1" applyAlignment="1">
      <alignment horizontal="right" vertical="center"/>
    </xf>
    <xf numFmtId="169" fontId="3" fillId="4" borderId="78" xfId="3" applyNumberFormat="1" applyFont="1" applyFill="1" applyBorder="1" applyAlignment="1">
      <alignment horizontal="right" vertical="center"/>
    </xf>
    <xf numFmtId="165" fontId="3" fillId="4" borderId="45" xfId="0" applyNumberFormat="1" applyFont="1" applyFill="1" applyBorder="1" applyAlignment="1">
      <alignment horizontal="center"/>
    </xf>
    <xf numFmtId="165" fontId="3" fillId="4" borderId="44" xfId="0" applyNumberFormat="1" applyFont="1" applyFill="1" applyBorder="1" applyAlignment="1">
      <alignment horizontal="center"/>
    </xf>
    <xf numFmtId="165" fontId="3" fillId="0" borderId="17" xfId="0" applyNumberFormat="1" applyFont="1" applyBorder="1" applyAlignment="1">
      <alignment horizontal="center"/>
    </xf>
    <xf numFmtId="171" fontId="3" fillId="0" borderId="41" xfId="0" applyNumberFormat="1" applyFont="1" applyBorder="1" applyAlignment="1">
      <alignment horizontal="center" vertical="center"/>
    </xf>
    <xf numFmtId="171" fontId="3" fillId="0" borderId="43" xfId="0" applyNumberFormat="1" applyFont="1" applyBorder="1" applyAlignment="1">
      <alignment horizontal="center" vertical="center"/>
    </xf>
    <xf numFmtId="171" fontId="3" fillId="0" borderId="17" xfId="0" applyNumberFormat="1" applyFont="1" applyBorder="1" applyAlignment="1">
      <alignment horizontal="center" vertical="center"/>
    </xf>
    <xf numFmtId="171" fontId="3" fillId="0" borderId="45" xfId="0" applyNumberFormat="1" applyFont="1" applyBorder="1" applyAlignment="1">
      <alignment horizontal="center" vertical="center"/>
    </xf>
    <xf numFmtId="171" fontId="3" fillId="0" borderId="49" xfId="0" applyNumberFormat="1" applyFont="1" applyBorder="1" applyAlignment="1">
      <alignment horizontal="center" vertical="center"/>
    </xf>
    <xf numFmtId="171" fontId="3" fillId="0" borderId="19" xfId="0" applyNumberFormat="1" applyFont="1" applyBorder="1" applyAlignment="1">
      <alignment horizontal="center" vertical="center"/>
    </xf>
    <xf numFmtId="171" fontId="3" fillId="0" borderId="72" xfId="0" applyNumberFormat="1" applyFont="1" applyBorder="1" applyAlignment="1">
      <alignment horizontal="center" vertical="center"/>
    </xf>
    <xf numFmtId="171" fontId="4" fillId="4" borderId="22" xfId="0" applyNumberFormat="1" applyFont="1" applyFill="1" applyBorder="1" applyAlignment="1">
      <alignment horizontal="center" vertical="center"/>
    </xf>
    <xf numFmtId="171" fontId="4" fillId="4" borderId="23" xfId="0" applyNumberFormat="1" applyFont="1" applyFill="1" applyBorder="1" applyAlignment="1">
      <alignment horizontal="center" vertical="center"/>
    </xf>
    <xf numFmtId="171" fontId="4" fillId="4" borderId="24" xfId="0" applyNumberFormat="1" applyFont="1" applyFill="1" applyBorder="1" applyAlignment="1">
      <alignment horizontal="center" vertical="center"/>
    </xf>
    <xf numFmtId="165" fontId="3" fillId="0" borderId="34" xfId="0" applyNumberFormat="1" applyFont="1" applyBorder="1" applyAlignment="1">
      <alignment horizontal="center"/>
    </xf>
    <xf numFmtId="165" fontId="3" fillId="0" borderId="45" xfId="0" applyNumberFormat="1" applyFont="1" applyBorder="1" applyAlignment="1">
      <alignment horizontal="center"/>
    </xf>
    <xf numFmtId="165" fontId="3" fillId="0" borderId="103" xfId="0" applyNumberFormat="1" applyFont="1" applyBorder="1" applyAlignment="1">
      <alignment horizontal="center"/>
    </xf>
    <xf numFmtId="165" fontId="3" fillId="0" borderId="19" xfId="0" applyNumberFormat="1" applyFont="1" applyBorder="1" applyAlignment="1">
      <alignment horizontal="center"/>
    </xf>
    <xf numFmtId="165" fontId="3" fillId="0" borderId="72" xfId="0" applyNumberFormat="1" applyFont="1" applyBorder="1" applyAlignment="1">
      <alignment horizontal="center"/>
    </xf>
    <xf numFmtId="165" fontId="4" fillId="4" borderId="100" xfId="0" applyNumberFormat="1" applyFont="1" applyFill="1" applyBorder="1" applyAlignment="1">
      <alignment horizontal="center" vertical="center"/>
    </xf>
    <xf numFmtId="165" fontId="4" fillId="4" borderId="23" xfId="0" applyNumberFormat="1" applyFont="1" applyFill="1" applyBorder="1" applyAlignment="1">
      <alignment horizontal="center" vertical="center"/>
    </xf>
    <xf numFmtId="165" fontId="4" fillId="4" borderId="24" xfId="0" applyNumberFormat="1" applyFont="1" applyFill="1" applyBorder="1" applyAlignment="1">
      <alignment horizontal="center" vertical="center"/>
    </xf>
    <xf numFmtId="10" fontId="3" fillId="0" borderId="102" xfId="3" applyNumberFormat="1" applyFont="1" applyBorder="1" applyAlignment="1">
      <alignment horizontal="right" vertical="center"/>
    </xf>
    <xf numFmtId="10" fontId="3" fillId="0" borderId="39" xfId="3" applyNumberFormat="1" applyFont="1" applyBorder="1" applyAlignment="1">
      <alignment horizontal="right" vertical="center"/>
    </xf>
    <xf numFmtId="10" fontId="3" fillId="0" borderId="44" xfId="3" applyNumberFormat="1" applyFont="1" applyBorder="1" applyAlignment="1">
      <alignment horizontal="right" vertical="center"/>
    </xf>
    <xf numFmtId="165" fontId="3" fillId="0" borderId="48" xfId="0" applyNumberFormat="1" applyFont="1" applyBorder="1" applyAlignment="1">
      <alignment horizontal="center" vertical="center"/>
    </xf>
    <xf numFmtId="165" fontId="3" fillId="0" borderId="47" xfId="0" applyNumberFormat="1" applyFont="1" applyBorder="1" applyAlignment="1">
      <alignment horizontal="center" vertical="center"/>
    </xf>
    <xf numFmtId="165" fontId="3" fillId="0" borderId="4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4" borderId="40" xfId="0" applyNumberFormat="1" applyFont="1" applyFill="1" applyBorder="1" applyAlignment="1">
      <alignment horizontal="center"/>
    </xf>
    <xf numFmtId="165" fontId="3" fillId="4" borderId="39" xfId="0" applyNumberFormat="1" applyFont="1" applyFill="1" applyBorder="1" applyAlignment="1">
      <alignment horizontal="center"/>
    </xf>
    <xf numFmtId="165" fontId="3" fillId="0" borderId="49" xfId="0" applyNumberFormat="1" applyFont="1" applyBorder="1" applyAlignment="1">
      <alignment horizontal="center" vertical="center"/>
    </xf>
    <xf numFmtId="165" fontId="3" fillId="0" borderId="19" xfId="0" applyNumberFormat="1" applyFont="1" applyBorder="1" applyAlignment="1">
      <alignment horizontal="center" vertical="center"/>
    </xf>
    <xf numFmtId="165" fontId="3" fillId="4" borderId="22" xfId="0" applyNumberFormat="1" applyFont="1" applyFill="1" applyBorder="1" applyAlignment="1">
      <alignment horizontal="center" vertical="center"/>
    </xf>
    <xf numFmtId="165" fontId="3" fillId="4" borderId="23" xfId="0" applyNumberFormat="1" applyFont="1" applyFill="1" applyBorder="1" applyAlignment="1">
      <alignment horizontal="center" vertical="center"/>
    </xf>
    <xf numFmtId="171" fontId="3" fillId="0" borderId="22" xfId="0" applyNumberFormat="1" applyFont="1" applyBorder="1" applyAlignment="1">
      <alignment horizontal="center"/>
    </xf>
    <xf numFmtId="171" fontId="3" fillId="0" borderId="23" xfId="0" applyNumberFormat="1" applyFont="1" applyBorder="1" applyAlignment="1">
      <alignment horizontal="center"/>
    </xf>
    <xf numFmtId="0" fontId="3" fillId="0" borderId="56" xfId="0" applyFont="1" applyBorder="1" applyAlignment="1">
      <alignment horizontal="center" vertical="center"/>
    </xf>
    <xf numFmtId="0" fontId="21" fillId="7" borderId="11"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1" xfId="0" applyFont="1" applyFill="1" applyBorder="1" applyAlignment="1">
      <alignment horizontal="center" vertical="center"/>
    </xf>
    <xf numFmtId="9" fontId="3" fillId="0" borderId="66" xfId="0" applyNumberFormat="1" applyFont="1" applyBorder="1" applyAlignment="1">
      <alignment horizontal="left" vertical="center" wrapText="1"/>
    </xf>
    <xf numFmtId="9" fontId="3" fillId="0" borderId="44" xfId="0" applyNumberFormat="1" applyFont="1" applyBorder="1" applyAlignment="1">
      <alignment horizontal="left" vertical="center" wrapText="1"/>
    </xf>
    <xf numFmtId="0" fontId="3" fillId="0" borderId="64" xfId="0" applyFont="1" applyFill="1" applyBorder="1" applyAlignment="1">
      <alignment horizontal="left" vertical="center" wrapText="1"/>
    </xf>
    <xf numFmtId="0" fontId="1" fillId="0" borderId="64" xfId="1" applyFill="1" applyBorder="1" applyAlignment="1">
      <alignment horizontal="left" vertical="center" wrapText="1"/>
    </xf>
    <xf numFmtId="164" fontId="3" fillId="0" borderId="61" xfId="2" applyFont="1" applyBorder="1" applyAlignment="1">
      <alignment horizontal="center" vertical="center" wrapText="1"/>
    </xf>
    <xf numFmtId="0" fontId="9" fillId="0" borderId="127" xfId="0" applyFont="1" applyBorder="1" applyAlignment="1">
      <alignment horizontal="left" vertical="center" wrapText="1"/>
    </xf>
    <xf numFmtId="9" fontId="9" fillId="0" borderId="128" xfId="0" applyNumberFormat="1" applyFont="1" applyBorder="1" applyAlignment="1">
      <alignment horizontal="center" vertical="center" wrapText="1"/>
    </xf>
    <xf numFmtId="0" fontId="9" fillId="0" borderId="128" xfId="0" applyFont="1" applyBorder="1" applyAlignment="1">
      <alignment horizontal="center" vertical="center" wrapText="1"/>
    </xf>
    <xf numFmtId="0" fontId="3" fillId="0" borderId="129" xfId="0" applyFont="1" applyBorder="1" applyAlignment="1">
      <alignment horizontal="center" vertical="center" wrapText="1"/>
    </xf>
    <xf numFmtId="0" fontId="9" fillId="0" borderId="127"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0" fontId="9" fillId="0" borderId="133" xfId="0" applyFont="1" applyBorder="1" applyAlignment="1">
      <alignment horizontal="center" vertical="center" wrapText="1"/>
    </xf>
    <xf numFmtId="0" fontId="9" fillId="0" borderId="134" xfId="0" applyFont="1" applyBorder="1" applyAlignment="1">
      <alignment horizontal="center" vertical="center" wrapText="1"/>
    </xf>
    <xf numFmtId="0" fontId="9" fillId="0" borderId="135" xfId="0" applyFont="1" applyBorder="1" applyAlignment="1">
      <alignment horizontal="center" vertical="center" wrapText="1"/>
    </xf>
    <xf numFmtId="0" fontId="21" fillId="7" borderId="6"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6" xfId="0" applyFont="1" applyFill="1" applyBorder="1" applyAlignment="1">
      <alignment horizontal="center"/>
    </xf>
    <xf numFmtId="0" fontId="4" fillId="2" borderId="0" xfId="0" applyFont="1" applyFill="1" applyBorder="1" applyAlignment="1">
      <alignment horizontal="left" vertical="center" wrapText="1"/>
    </xf>
    <xf numFmtId="0" fontId="4" fillId="3" borderId="22" xfId="0" applyFont="1" applyFill="1" applyBorder="1" applyAlignment="1">
      <alignment horizontal="center" vertical="center"/>
    </xf>
    <xf numFmtId="0" fontId="3" fillId="5" borderId="51" xfId="0" applyFont="1" applyFill="1" applyBorder="1" applyAlignment="1">
      <alignment horizontal="left" wrapText="1"/>
    </xf>
    <xf numFmtId="169" fontId="3" fillId="0" borderId="101" xfId="0" applyNumberFormat="1" applyFont="1" applyBorder="1" applyAlignment="1">
      <alignment horizontal="right" vertical="center"/>
    </xf>
    <xf numFmtId="0" fontId="3" fillId="2" borderId="112" xfId="0" applyFont="1" applyFill="1" applyBorder="1" applyAlignment="1">
      <alignment horizontal="left"/>
    </xf>
    <xf numFmtId="0" fontId="3" fillId="5" borderId="55" xfId="0" applyFont="1" applyFill="1" applyBorder="1" applyAlignment="1">
      <alignment horizontal="left" wrapText="1"/>
    </xf>
    <xf numFmtId="0" fontId="3" fillId="5" borderId="57" xfId="0" applyFont="1" applyFill="1" applyBorder="1" applyAlignment="1">
      <alignment horizontal="left" wrapText="1"/>
    </xf>
    <xf numFmtId="0" fontId="3" fillId="5" borderId="50" xfId="0" applyFont="1" applyFill="1" applyBorder="1" applyAlignment="1">
      <alignment horizontal="left" wrapText="1"/>
    </xf>
    <xf numFmtId="0" fontId="3" fillId="5" borderId="52" xfId="0" applyFont="1" applyFill="1" applyBorder="1" applyAlignment="1">
      <alignment horizontal="left" wrapText="1"/>
    </xf>
    <xf numFmtId="0" fontId="21" fillId="7" borderId="25" xfId="0" applyFont="1" applyFill="1" applyBorder="1" applyAlignment="1">
      <alignment horizontal="center" vertical="center"/>
    </xf>
    <xf numFmtId="0" fontId="4" fillId="0" borderId="0" xfId="0" applyFont="1"/>
    <xf numFmtId="0" fontId="4" fillId="0" borderId="121" xfId="0" applyFont="1" applyFill="1" applyBorder="1" applyAlignment="1">
      <alignment horizontal="center"/>
    </xf>
    <xf numFmtId="0" fontId="4" fillId="0" borderId="122" xfId="0" applyFont="1" applyBorder="1"/>
    <xf numFmtId="171" fontId="4" fillId="0" borderId="122" xfId="0" applyNumberFormat="1" applyFont="1" applyBorder="1"/>
    <xf numFmtId="165" fontId="4" fillId="0" borderId="122" xfId="0" applyNumberFormat="1" applyFont="1" applyBorder="1"/>
    <xf numFmtId="172" fontId="4" fillId="0" borderId="122" xfId="0" applyNumberFormat="1" applyFont="1" applyBorder="1"/>
    <xf numFmtId="0" fontId="4" fillId="0" borderId="123" xfId="0" applyFont="1" applyBorder="1"/>
    <xf numFmtId="9" fontId="3" fillId="0" borderId="136" xfId="0" applyNumberFormat="1" applyFont="1" applyBorder="1" applyAlignment="1">
      <alignment horizontal="left" vertical="center" wrapText="1"/>
    </xf>
    <xf numFmtId="0" fontId="4" fillId="3" borderId="88" xfId="0" applyFont="1" applyFill="1" applyBorder="1" applyAlignment="1">
      <alignment horizontal="center" vertical="center" wrapText="1"/>
    </xf>
    <xf numFmtId="9" fontId="3" fillId="0" borderId="18" xfId="0" applyNumberFormat="1" applyFont="1" applyBorder="1" applyAlignment="1">
      <alignment horizontal="left" vertical="center" wrapText="1"/>
    </xf>
    <xf numFmtId="0" fontId="21" fillId="7" borderId="21" xfId="0" applyFont="1" applyFill="1" applyBorder="1" applyAlignment="1">
      <alignment horizontal="center" vertical="center"/>
    </xf>
    <xf numFmtId="0" fontId="10" fillId="5" borderId="41" xfId="0" applyFont="1" applyFill="1" applyBorder="1" applyAlignment="1">
      <alignment horizontal="left" vertical="center" wrapText="1" indent="1"/>
    </xf>
    <xf numFmtId="0" fontId="4" fillId="3" borderId="118" xfId="0" applyFont="1" applyFill="1" applyBorder="1" applyAlignment="1">
      <alignment horizontal="center"/>
    </xf>
    <xf numFmtId="0" fontId="4" fillId="5" borderId="93" xfId="0" applyFont="1" applyFill="1" applyBorder="1" applyAlignment="1">
      <alignment horizontal="left" wrapText="1"/>
    </xf>
    <xf numFmtId="169" fontId="3" fillId="0" borderId="111" xfId="0" applyNumberFormat="1" applyFont="1" applyBorder="1" applyAlignment="1">
      <alignment horizontal="right"/>
    </xf>
    <xf numFmtId="169" fontId="3" fillId="0" borderId="85" xfId="0" applyNumberFormat="1" applyFont="1" applyBorder="1" applyAlignment="1">
      <alignment horizontal="right"/>
    </xf>
    <xf numFmtId="0" fontId="3" fillId="5" borderId="76" xfId="0" applyFont="1" applyFill="1" applyBorder="1" applyAlignment="1">
      <alignment horizontal="left" wrapText="1" indent="1"/>
    </xf>
    <xf numFmtId="0" fontId="3" fillId="5" borderId="4" xfId="0" applyFont="1" applyFill="1" applyBorder="1" applyAlignment="1">
      <alignment horizontal="left" wrapText="1" indent="1"/>
    </xf>
    <xf numFmtId="169" fontId="3" fillId="0" borderId="10" xfId="0" applyNumberFormat="1" applyFont="1" applyBorder="1" applyAlignment="1">
      <alignment horizontal="right"/>
    </xf>
    <xf numFmtId="169" fontId="3" fillId="0" borderId="99" xfId="0" applyNumberFormat="1" applyFont="1" applyBorder="1" applyAlignment="1">
      <alignment horizontal="right"/>
    </xf>
    <xf numFmtId="0" fontId="4" fillId="5" borderId="84" xfId="0" applyFont="1" applyFill="1" applyBorder="1" applyAlignment="1">
      <alignment horizontal="left" wrapText="1"/>
    </xf>
    <xf numFmtId="169" fontId="3" fillId="0" borderId="98" xfId="0" applyNumberFormat="1" applyFont="1" applyBorder="1" applyAlignment="1">
      <alignment horizontal="right"/>
    </xf>
    <xf numFmtId="169" fontId="3" fillId="0" borderId="84" xfId="0" applyNumberFormat="1" applyFont="1" applyBorder="1" applyAlignment="1">
      <alignment horizontal="right"/>
    </xf>
    <xf numFmtId="0" fontId="3" fillId="5" borderId="85" xfId="0" applyFont="1" applyFill="1" applyBorder="1" applyAlignment="1">
      <alignment horizontal="left" wrapText="1" indent="1"/>
    </xf>
    <xf numFmtId="0" fontId="3" fillId="5" borderId="10" xfId="0" applyFont="1" applyFill="1" applyBorder="1" applyAlignment="1">
      <alignment horizontal="left" wrapText="1" indent="1"/>
    </xf>
    <xf numFmtId="169" fontId="3" fillId="4" borderId="98" xfId="0" applyNumberFormat="1" applyFont="1" applyFill="1" applyBorder="1" applyAlignment="1">
      <alignment horizontal="right"/>
    </xf>
    <xf numFmtId="169" fontId="3" fillId="4" borderId="84" xfId="0" applyNumberFormat="1" applyFont="1" applyFill="1" applyBorder="1" applyAlignment="1">
      <alignment horizontal="right"/>
    </xf>
    <xf numFmtId="169" fontId="3" fillId="4" borderId="111" xfId="0" applyNumberFormat="1" applyFont="1" applyFill="1" applyBorder="1" applyAlignment="1">
      <alignment horizontal="right"/>
    </xf>
    <xf numFmtId="169" fontId="3" fillId="4" borderId="85" xfId="0" applyNumberFormat="1" applyFont="1" applyFill="1" applyBorder="1" applyAlignment="1">
      <alignment horizontal="right"/>
    </xf>
    <xf numFmtId="169" fontId="3" fillId="4" borderId="99" xfId="0" applyNumberFormat="1" applyFont="1" applyFill="1" applyBorder="1" applyAlignment="1">
      <alignment horizontal="right"/>
    </xf>
    <xf numFmtId="169" fontId="3" fillId="4" borderId="10" xfId="0" applyNumberFormat="1" applyFont="1" applyFill="1" applyBorder="1" applyAlignment="1">
      <alignment horizontal="right"/>
    </xf>
    <xf numFmtId="0" fontId="4" fillId="3" borderId="110"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18" xfId="0" applyFont="1" applyFill="1" applyBorder="1" applyAlignment="1">
      <alignment horizontal="center" vertical="center"/>
    </xf>
    <xf numFmtId="0" fontId="4" fillId="3" borderId="118" xfId="0" applyFont="1" applyFill="1" applyBorder="1" applyAlignment="1">
      <alignment horizontal="center" vertical="center" wrapText="1"/>
    </xf>
    <xf numFmtId="0" fontId="4" fillId="5" borderId="4" xfId="0" applyFont="1" applyFill="1" applyBorder="1" applyAlignment="1">
      <alignment horizontal="left" wrapText="1"/>
    </xf>
    <xf numFmtId="0" fontId="3" fillId="5" borderId="84" xfId="0" applyFont="1" applyFill="1" applyBorder="1" applyAlignment="1">
      <alignment horizontal="left" wrapText="1" indent="1"/>
    </xf>
    <xf numFmtId="0" fontId="4" fillId="5" borderId="10" xfId="0" applyFont="1" applyFill="1" applyBorder="1" applyAlignment="1">
      <alignment horizontal="left" wrapText="1"/>
    </xf>
    <xf numFmtId="0" fontId="3" fillId="5" borderId="76" xfId="0" applyFont="1" applyFill="1" applyBorder="1" applyAlignment="1">
      <alignment horizontal="left" vertical="center" wrapText="1" indent="1"/>
    </xf>
    <xf numFmtId="0" fontId="3" fillId="5" borderId="85" xfId="0" applyFont="1" applyFill="1" applyBorder="1" applyAlignment="1">
      <alignment horizontal="left" vertical="center" wrapText="1" indent="1"/>
    </xf>
    <xf numFmtId="0" fontId="3" fillId="5" borderId="30" xfId="0" applyFont="1" applyFill="1" applyBorder="1" applyAlignment="1">
      <alignment horizontal="left" wrapText="1"/>
    </xf>
    <xf numFmtId="0" fontId="21" fillId="7" borderId="1" xfId="0" applyFont="1" applyFill="1" applyBorder="1" applyAlignment="1">
      <alignment horizontal="center"/>
    </xf>
    <xf numFmtId="0" fontId="21" fillId="7" borderId="21" xfId="0" applyFont="1" applyFill="1" applyBorder="1" applyAlignment="1">
      <alignment horizontal="center"/>
    </xf>
    <xf numFmtId="0" fontId="21" fillId="7" borderId="22" xfId="0" applyFont="1" applyFill="1" applyBorder="1" applyAlignment="1">
      <alignment horizontal="center" vertical="center"/>
    </xf>
    <xf numFmtId="0" fontId="14" fillId="0" borderId="6" xfId="0" applyFont="1" applyBorder="1" applyAlignment="1">
      <alignment horizontal="center" vertical="center"/>
    </xf>
    <xf numFmtId="0" fontId="9" fillId="5" borderId="94" xfId="0" applyFont="1" applyFill="1" applyBorder="1" applyAlignment="1">
      <alignment horizontal="left" vertical="center" indent="1"/>
    </xf>
    <xf numFmtId="171" fontId="16" fillId="0" borderId="78" xfId="2" applyNumberFormat="1" applyFont="1" applyBorder="1" applyAlignment="1">
      <alignment horizontal="right"/>
    </xf>
    <xf numFmtId="171" fontId="16" fillId="0" borderId="47" xfId="2" applyNumberFormat="1" applyFont="1" applyBorder="1" applyAlignment="1">
      <alignment horizontal="right"/>
    </xf>
    <xf numFmtId="171" fontId="16" fillId="0" borderId="46" xfId="2" applyNumberFormat="1" applyFont="1" applyBorder="1" applyAlignment="1">
      <alignment horizontal="right"/>
    </xf>
    <xf numFmtId="171" fontId="13" fillId="0" borderId="34" xfId="2" applyNumberFormat="1" applyFont="1" applyBorder="1" applyAlignment="1">
      <alignment horizontal="right"/>
    </xf>
    <xf numFmtId="171" fontId="13" fillId="0" borderId="17" xfId="2" applyNumberFormat="1" applyFont="1" applyBorder="1" applyAlignment="1">
      <alignment horizontal="right"/>
    </xf>
    <xf numFmtId="171" fontId="13" fillId="0" borderId="34" xfId="2" applyNumberFormat="1" applyFont="1" applyFill="1" applyBorder="1" applyAlignment="1">
      <alignment horizontal="right"/>
    </xf>
    <xf numFmtId="0" fontId="9" fillId="5" borderId="104" xfId="0" applyFont="1" applyFill="1" applyBorder="1" applyAlignment="1">
      <alignment horizontal="left" vertical="center" indent="1"/>
    </xf>
    <xf numFmtId="171" fontId="16" fillId="4" borderId="102" xfId="2" applyNumberFormat="1" applyFont="1" applyFill="1" applyBorder="1" applyAlignment="1">
      <alignment horizontal="right"/>
    </xf>
    <xf numFmtId="171" fontId="16" fillId="4" borderId="39" xfId="2" applyNumberFormat="1" applyFont="1" applyFill="1" applyBorder="1" applyAlignment="1">
      <alignment horizontal="right"/>
    </xf>
    <xf numFmtId="171" fontId="16" fillId="4" borderId="44" xfId="2" applyNumberFormat="1" applyFont="1" applyFill="1" applyBorder="1" applyAlignment="1">
      <alignment horizontal="right"/>
    </xf>
    <xf numFmtId="165" fontId="16" fillId="0" borderId="78" xfId="2" applyNumberFormat="1" applyFont="1" applyBorder="1" applyAlignment="1">
      <alignment horizontal="center"/>
    </xf>
    <xf numFmtId="165" fontId="16" fillId="0" borderId="47" xfId="2" applyNumberFormat="1" applyFont="1" applyBorder="1" applyAlignment="1">
      <alignment horizontal="center"/>
    </xf>
    <xf numFmtId="165" fontId="16" fillId="0" borderId="46" xfId="2" applyNumberFormat="1" applyFont="1" applyBorder="1" applyAlignment="1">
      <alignment horizontal="center"/>
    </xf>
    <xf numFmtId="165" fontId="13" fillId="0" borderId="34" xfId="2" applyNumberFormat="1" applyFont="1" applyBorder="1" applyAlignment="1">
      <alignment horizontal="center"/>
    </xf>
    <xf numFmtId="165" fontId="13" fillId="0" borderId="17" xfId="2" applyNumberFormat="1" applyFont="1" applyBorder="1" applyAlignment="1">
      <alignment horizontal="center"/>
    </xf>
    <xf numFmtId="165" fontId="13" fillId="0" borderId="45" xfId="2" applyNumberFormat="1" applyFont="1" applyBorder="1" applyAlignment="1">
      <alignment horizontal="center"/>
    </xf>
    <xf numFmtId="165" fontId="16" fillId="4" borderId="102" xfId="2" applyNumberFormat="1" applyFont="1" applyFill="1" applyBorder="1" applyAlignment="1">
      <alignment horizontal="center"/>
    </xf>
    <xf numFmtId="165" fontId="16" fillId="4" borderId="39" xfId="2" applyNumberFormat="1" applyFont="1" applyFill="1" applyBorder="1" applyAlignment="1">
      <alignment horizontal="center"/>
    </xf>
    <xf numFmtId="165" fontId="16" fillId="4" borderId="44" xfId="2" applyNumberFormat="1" applyFont="1" applyFill="1" applyBorder="1" applyAlignment="1">
      <alignment horizontal="center"/>
    </xf>
    <xf numFmtId="0" fontId="28" fillId="5" borderId="94" xfId="0" applyFont="1" applyFill="1" applyBorder="1" applyAlignment="1">
      <alignment horizontal="left" vertical="center" indent="1"/>
    </xf>
    <xf numFmtId="171" fontId="17" fillId="4" borderId="78" xfId="2" applyNumberFormat="1" applyFont="1" applyFill="1" applyBorder="1" applyAlignment="1">
      <alignment horizontal="right"/>
    </xf>
    <xf numFmtId="171" fontId="17" fillId="4" borderId="47" xfId="2" applyNumberFormat="1" applyFont="1" applyFill="1" applyBorder="1" applyAlignment="1">
      <alignment horizontal="right"/>
    </xf>
    <xf numFmtId="171" fontId="17" fillId="4" borderId="46" xfId="2" applyNumberFormat="1" applyFont="1" applyFill="1" applyBorder="1" applyAlignment="1">
      <alignment horizontal="right"/>
    </xf>
    <xf numFmtId="0" fontId="6" fillId="5" borderId="101" xfId="0" applyFont="1" applyFill="1" applyBorder="1" applyAlignment="1">
      <alignment horizontal="left" vertical="center" indent="3"/>
    </xf>
    <xf numFmtId="0" fontId="28" fillId="5" borderId="104" xfId="0" applyFont="1" applyFill="1" applyBorder="1" applyAlignment="1">
      <alignment horizontal="left" vertical="center" indent="1"/>
    </xf>
    <xf numFmtId="171" fontId="17" fillId="4" borderId="102" xfId="2" applyNumberFormat="1" applyFont="1" applyFill="1" applyBorder="1" applyAlignment="1">
      <alignment horizontal="right"/>
    </xf>
    <xf numFmtId="171" fontId="17" fillId="4" borderId="39" xfId="2" applyNumberFormat="1" applyFont="1" applyFill="1" applyBorder="1" applyAlignment="1">
      <alignment horizontal="right"/>
    </xf>
    <xf numFmtId="171" fontId="17" fillId="4" borderId="44" xfId="2" applyNumberFormat="1" applyFont="1" applyFill="1" applyBorder="1" applyAlignment="1">
      <alignment horizontal="right"/>
    </xf>
    <xf numFmtId="165" fontId="17" fillId="4" borderId="78" xfId="2" applyNumberFormat="1" applyFont="1" applyFill="1" applyBorder="1" applyAlignment="1">
      <alignment horizontal="center"/>
    </xf>
    <xf numFmtId="165" fontId="17" fillId="4" borderId="47" xfId="2" applyNumberFormat="1" applyFont="1" applyFill="1" applyBorder="1" applyAlignment="1">
      <alignment horizontal="center"/>
    </xf>
    <xf numFmtId="165" fontId="17" fillId="4" borderId="46" xfId="2" applyNumberFormat="1" applyFont="1" applyFill="1" applyBorder="1" applyAlignment="1">
      <alignment horizontal="center"/>
    </xf>
    <xf numFmtId="165" fontId="17" fillId="4" borderId="102" xfId="2" applyNumberFormat="1" applyFont="1" applyFill="1" applyBorder="1" applyAlignment="1">
      <alignment horizontal="center"/>
    </xf>
    <xf numFmtId="165" fontId="17" fillId="4" borderId="39" xfId="2" applyNumberFormat="1" applyFont="1" applyFill="1" applyBorder="1" applyAlignment="1">
      <alignment horizontal="center"/>
    </xf>
    <xf numFmtId="165" fontId="17" fillId="4" borderId="44" xfId="2" applyNumberFormat="1" applyFont="1" applyFill="1" applyBorder="1" applyAlignment="1">
      <alignment horizontal="center"/>
    </xf>
    <xf numFmtId="0" fontId="21" fillId="7" borderId="6" xfId="0" applyFont="1" applyFill="1" applyBorder="1" applyAlignment="1">
      <alignment horizontal="center" vertical="center"/>
    </xf>
    <xf numFmtId="0" fontId="16" fillId="7" borderId="100" xfId="0" applyFont="1" applyFill="1" applyBorder="1" applyAlignment="1">
      <alignment horizontal="center" vertical="center"/>
    </xf>
    <xf numFmtId="0" fontId="16" fillId="7" borderId="23" xfId="0" applyFont="1" applyFill="1" applyBorder="1" applyAlignment="1">
      <alignment horizontal="center" vertical="center"/>
    </xf>
    <xf numFmtId="0" fontId="16" fillId="7" borderId="24" xfId="0" applyFont="1" applyFill="1" applyBorder="1" applyAlignment="1">
      <alignment horizontal="center" vertical="center"/>
    </xf>
    <xf numFmtId="171" fontId="3" fillId="0" borderId="39" xfId="0" applyNumberFormat="1" applyFont="1" applyBorder="1" applyAlignment="1">
      <alignment horizontal="center" vertical="center"/>
    </xf>
    <xf numFmtId="171" fontId="3" fillId="0" borderId="50" xfId="0" applyNumberFormat="1" applyFont="1" applyBorder="1" applyAlignment="1">
      <alignment horizontal="center" vertical="center"/>
    </xf>
    <xf numFmtId="0" fontId="21" fillId="7" borderId="25" xfId="0" applyFont="1" applyFill="1" applyBorder="1" applyAlignment="1">
      <alignment horizontal="center" vertical="center" wrapText="1"/>
    </xf>
    <xf numFmtId="0" fontId="21" fillId="7" borderId="100"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15" fillId="9" borderId="0" xfId="0" applyFont="1" applyFill="1" applyBorder="1" applyAlignment="1">
      <alignment horizontal="left"/>
    </xf>
    <xf numFmtId="0" fontId="3" fillId="9" borderId="0" xfId="0" applyFont="1" applyFill="1" applyBorder="1" applyAlignment="1">
      <alignment horizontal="left"/>
    </xf>
    <xf numFmtId="0" fontId="12" fillId="2" borderId="48" xfId="0" applyFont="1" applyFill="1" applyBorder="1" applyAlignment="1">
      <alignment horizontal="left"/>
    </xf>
    <xf numFmtId="0" fontId="3" fillId="5" borderId="41" xfId="0" applyFont="1" applyFill="1" applyBorder="1" applyAlignment="1">
      <alignment horizontal="left" indent="1"/>
    </xf>
    <xf numFmtId="0" fontId="3" fillId="5" borderId="41" xfId="0" applyFont="1" applyFill="1" applyBorder="1" applyAlignment="1">
      <alignment horizontal="left" vertical="center" indent="3"/>
    </xf>
    <xf numFmtId="173" fontId="3" fillId="2" borderId="0" xfId="0" applyNumberFormat="1" applyFont="1" applyFill="1" applyAlignment="1">
      <alignment horizontal="left"/>
    </xf>
    <xf numFmtId="0" fontId="3" fillId="5" borderId="41" xfId="0" applyFont="1" applyFill="1" applyBorder="1" applyAlignment="1">
      <alignment horizontal="left" vertical="center" indent="1"/>
    </xf>
    <xf numFmtId="0" fontId="3" fillId="5" borderId="41" xfId="0" applyFont="1" applyFill="1" applyBorder="1" applyAlignment="1">
      <alignment horizontal="left" vertical="center" wrapText="1" indent="1"/>
    </xf>
    <xf numFmtId="0" fontId="4" fillId="5" borderId="41" xfId="0" applyFont="1" applyFill="1" applyBorder="1" applyAlignment="1">
      <alignment horizontal="left"/>
    </xf>
    <xf numFmtId="165" fontId="3" fillId="4" borderId="17" xfId="0" applyNumberFormat="1" applyFont="1" applyFill="1" applyBorder="1" applyAlignment="1">
      <alignment horizontal="center"/>
    </xf>
    <xf numFmtId="0" fontId="4" fillId="5" borderId="41" xfId="0" applyFont="1" applyFill="1" applyBorder="1" applyAlignment="1">
      <alignment horizontal="left" vertical="center" wrapText="1"/>
    </xf>
    <xf numFmtId="0" fontId="13" fillId="5" borderId="41" xfId="0" applyFont="1" applyFill="1" applyBorder="1" applyAlignment="1">
      <alignment horizontal="left" vertical="center" wrapText="1"/>
    </xf>
    <xf numFmtId="0" fontId="4" fillId="5" borderId="40" xfId="0" applyFont="1" applyFill="1" applyBorder="1" applyAlignment="1">
      <alignment horizontal="left" vertical="center" wrapText="1"/>
    </xf>
    <xf numFmtId="0" fontId="21" fillId="7" borderId="47" xfId="0" applyFont="1" applyFill="1" applyBorder="1" applyAlignment="1">
      <alignment horizontal="center" vertical="center" wrapText="1"/>
    </xf>
    <xf numFmtId="0" fontId="3" fillId="0" borderId="0" xfId="0" applyFont="1" applyAlignment="1">
      <alignment wrapText="1"/>
    </xf>
    <xf numFmtId="0" fontId="4"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3" borderId="86" xfId="0" applyFont="1" applyFill="1" applyBorder="1" applyAlignment="1">
      <alignment horizontal="center" vertical="center"/>
    </xf>
    <xf numFmtId="0" fontId="4" fillId="3" borderId="87" xfId="0" applyFont="1" applyFill="1" applyBorder="1" applyAlignment="1">
      <alignment horizontal="center" vertical="center"/>
    </xf>
    <xf numFmtId="0" fontId="16" fillId="3" borderId="87" xfId="4" applyNumberFormat="1" applyFont="1" applyFill="1" applyBorder="1" applyAlignment="1">
      <alignment horizontal="center" vertical="center" wrapText="1"/>
    </xf>
    <xf numFmtId="0" fontId="16" fillId="3" borderId="109" xfId="4" applyNumberFormat="1" applyFont="1" applyFill="1" applyBorder="1" applyAlignment="1">
      <alignment horizontal="center" vertical="center" wrapText="1"/>
    </xf>
    <xf numFmtId="0" fontId="16" fillId="3" borderId="59" xfId="4" applyNumberFormat="1" applyFont="1" applyFill="1" applyBorder="1" applyAlignment="1">
      <alignment horizontal="center" vertical="center" wrapText="1"/>
    </xf>
    <xf numFmtId="0" fontId="16" fillId="3" borderId="86" xfId="4" applyNumberFormat="1" applyFont="1" applyFill="1" applyBorder="1" applyAlignment="1">
      <alignment horizontal="center" vertical="center" wrapText="1"/>
    </xf>
    <xf numFmtId="0" fontId="4" fillId="3" borderId="87" xfId="4" applyNumberFormat="1" applyFont="1" applyFill="1" applyBorder="1" applyAlignment="1">
      <alignment horizontal="center" vertical="center" wrapText="1"/>
    </xf>
    <xf numFmtId="0" fontId="4" fillId="3" borderId="73" xfId="4"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left" vertical="center" wrapText="1"/>
    </xf>
    <xf numFmtId="14" fontId="3" fillId="0" borderId="17"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171" fontId="3" fillId="0" borderId="17" xfId="0" applyNumberFormat="1" applyFont="1" applyBorder="1" applyAlignment="1">
      <alignment horizontal="center" vertical="center" wrapText="1"/>
    </xf>
    <xf numFmtId="164" fontId="3" fillId="0" borderId="17" xfId="2" applyFont="1" applyBorder="1" applyAlignment="1">
      <alignment horizontal="center" vertical="center" wrapText="1"/>
    </xf>
    <xf numFmtId="0" fontId="3" fillId="0" borderId="45" xfId="0" applyFont="1" applyBorder="1" applyAlignment="1">
      <alignment horizontal="center" vertical="center" wrapText="1"/>
    </xf>
    <xf numFmtId="0" fontId="3" fillId="0" borderId="17" xfId="0" applyFont="1" applyBorder="1" applyAlignment="1">
      <alignment horizontal="center"/>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9" xfId="0" applyFont="1" applyBorder="1" applyAlignment="1">
      <alignment horizontal="left" vertical="center" wrapText="1"/>
    </xf>
    <xf numFmtId="14" fontId="3" fillId="0" borderId="39" xfId="0" applyNumberFormat="1" applyFont="1" applyBorder="1" applyAlignment="1">
      <alignment horizontal="center" vertical="center" wrapText="1"/>
    </xf>
    <xf numFmtId="49" fontId="3" fillId="0" borderId="39" xfId="0" applyNumberFormat="1" applyFont="1" applyBorder="1" applyAlignment="1">
      <alignment horizontal="center" vertical="center" wrapText="1"/>
    </xf>
    <xf numFmtId="171" fontId="3" fillId="0" borderId="39" xfId="0" applyNumberFormat="1" applyFont="1" applyBorder="1" applyAlignment="1">
      <alignment horizontal="center" vertical="center" wrapText="1"/>
    </xf>
    <xf numFmtId="164" fontId="3" fillId="0" borderId="39" xfId="2" applyFont="1" applyBorder="1" applyAlignment="1">
      <alignment horizontal="center" vertical="center" wrapText="1"/>
    </xf>
    <xf numFmtId="0" fontId="3" fillId="0" borderId="39" xfId="0" applyFont="1" applyBorder="1" applyAlignment="1">
      <alignment horizontal="center"/>
    </xf>
    <xf numFmtId="0" fontId="3" fillId="0" borderId="17" xfId="0" applyFont="1" applyBorder="1" applyAlignment="1">
      <alignment horizontal="center" vertical="top" wrapText="1"/>
    </xf>
    <xf numFmtId="0" fontId="3" fillId="0" borderId="39" xfId="0" applyFont="1" applyBorder="1" applyAlignment="1">
      <alignment horizontal="center" vertical="top" wrapText="1"/>
    </xf>
    <xf numFmtId="175" fontId="3" fillId="0" borderId="111" xfId="0" applyNumberFormat="1" applyFont="1" applyBorder="1" applyAlignment="1">
      <alignment horizontal="right"/>
    </xf>
    <xf numFmtId="175" fontId="3" fillId="0" borderId="85" xfId="0" applyNumberFormat="1" applyFont="1" applyBorder="1" applyAlignment="1">
      <alignment horizontal="right"/>
    </xf>
    <xf numFmtId="175" fontId="3" fillId="4" borderId="98" xfId="0" applyNumberFormat="1" applyFont="1" applyFill="1" applyBorder="1" applyAlignment="1">
      <alignment horizontal="right"/>
    </xf>
    <xf numFmtId="175" fontId="3" fillId="4" borderId="84" xfId="0" applyNumberFormat="1" applyFont="1" applyFill="1" applyBorder="1" applyAlignment="1">
      <alignment horizontal="right"/>
    </xf>
    <xf numFmtId="175" fontId="3" fillId="4" borderId="111" xfId="0" applyNumberFormat="1" applyFont="1" applyFill="1" applyBorder="1" applyAlignment="1">
      <alignment horizontal="right"/>
    </xf>
    <xf numFmtId="175" fontId="3" fillId="4" borderId="85" xfId="0" applyNumberFormat="1" applyFont="1" applyFill="1" applyBorder="1" applyAlignment="1">
      <alignment horizontal="right"/>
    </xf>
    <xf numFmtId="175" fontId="3" fillId="4" borderId="99" xfId="0" applyNumberFormat="1" applyFont="1" applyFill="1" applyBorder="1" applyAlignment="1">
      <alignment horizontal="right"/>
    </xf>
    <xf numFmtId="175" fontId="3" fillId="4" borderId="10" xfId="0" applyNumberFormat="1" applyFont="1" applyFill="1" applyBorder="1" applyAlignment="1">
      <alignment horizontal="right"/>
    </xf>
    <xf numFmtId="175" fontId="3" fillId="0" borderId="10" xfId="0" applyNumberFormat="1" applyFont="1" applyBorder="1" applyAlignment="1">
      <alignment horizontal="right"/>
    </xf>
    <xf numFmtId="175" fontId="3" fillId="0" borderId="98" xfId="0" applyNumberFormat="1" applyFont="1" applyBorder="1" applyAlignment="1">
      <alignment horizontal="right"/>
    </xf>
    <xf numFmtId="175" fontId="3" fillId="0" borderId="84" xfId="0" applyNumberFormat="1" applyFont="1" applyBorder="1" applyAlignment="1">
      <alignment horizontal="right"/>
    </xf>
    <xf numFmtId="175" fontId="3" fillId="0" borderId="99" xfId="0" applyNumberFormat="1" applyFont="1" applyBorder="1" applyAlignment="1">
      <alignment horizontal="right"/>
    </xf>
    <xf numFmtId="175" fontId="3" fillId="0" borderId="97" xfId="2" applyNumberFormat="1" applyFont="1" applyFill="1" applyBorder="1" applyAlignment="1">
      <alignment horizontal="right"/>
    </xf>
    <xf numFmtId="175" fontId="3" fillId="0" borderId="95" xfId="2" applyNumberFormat="1" applyFont="1" applyFill="1" applyBorder="1" applyAlignment="1">
      <alignment horizontal="right"/>
    </xf>
    <xf numFmtId="175" fontId="3" fillId="0" borderId="43" xfId="2" applyNumberFormat="1" applyFont="1" applyFill="1" applyBorder="1" applyAlignment="1">
      <alignment horizontal="right"/>
    </xf>
    <xf numFmtId="175" fontId="3" fillId="0" borderId="111" xfId="2" applyNumberFormat="1" applyFont="1" applyFill="1" applyBorder="1" applyAlignment="1">
      <alignment horizontal="right"/>
    </xf>
    <xf numFmtId="175" fontId="3" fillId="0" borderId="0" xfId="0" applyNumberFormat="1" applyFont="1" applyFill="1" applyAlignment="1">
      <alignment horizontal="left"/>
    </xf>
    <xf numFmtId="175" fontId="3" fillId="0" borderId="54" xfId="2" applyNumberFormat="1" applyFont="1" applyFill="1" applyBorder="1" applyAlignment="1">
      <alignment horizontal="right"/>
    </xf>
    <xf numFmtId="175" fontId="3" fillId="0" borderId="5" xfId="2" applyNumberFormat="1" applyFont="1" applyFill="1" applyBorder="1" applyAlignment="1">
      <alignment horizontal="right"/>
    </xf>
    <xf numFmtId="175" fontId="3" fillId="0" borderId="98" xfId="2" applyNumberFormat="1" applyFont="1" applyFill="1" applyBorder="1" applyAlignment="1">
      <alignment horizontal="right"/>
    </xf>
    <xf numFmtId="175" fontId="3" fillId="0" borderId="99" xfId="2" applyNumberFormat="1" applyFont="1" applyFill="1" applyBorder="1" applyAlignment="1">
      <alignment horizontal="right"/>
    </xf>
    <xf numFmtId="1" fontId="3" fillId="2" borderId="0" xfId="0" applyNumberFormat="1" applyFont="1" applyFill="1" applyAlignment="1">
      <alignment horizontal="left"/>
    </xf>
    <xf numFmtId="174" fontId="3" fillId="0" borderId="95" xfId="2" applyNumberFormat="1" applyFont="1" applyBorder="1" applyAlignment="1">
      <alignment horizontal="center" vertical="center"/>
    </xf>
    <xf numFmtId="174" fontId="3" fillId="0" borderId="85" xfId="2" applyNumberFormat="1" applyFont="1" applyBorder="1" applyAlignment="1">
      <alignment horizontal="center" vertical="center"/>
    </xf>
    <xf numFmtId="174" fontId="3" fillId="0" borderId="5" xfId="2" applyNumberFormat="1" applyFont="1" applyBorder="1" applyAlignment="1">
      <alignment horizontal="center" vertical="center"/>
    </xf>
    <xf numFmtId="174" fontId="3" fillId="0" borderId="10" xfId="2" applyNumberFormat="1" applyFont="1" applyBorder="1" applyAlignment="1">
      <alignment horizontal="center" vertical="center"/>
    </xf>
    <xf numFmtId="174" fontId="3" fillId="4" borderId="9" xfId="2" applyNumberFormat="1" applyFont="1" applyFill="1" applyBorder="1" applyAlignment="1">
      <alignment horizontal="center" vertical="center"/>
    </xf>
    <xf numFmtId="174" fontId="3" fillId="4" borderId="6" xfId="2" applyNumberFormat="1" applyFont="1" applyFill="1" applyBorder="1" applyAlignment="1">
      <alignment horizontal="center" vertical="center"/>
    </xf>
    <xf numFmtId="175" fontId="3" fillId="0" borderId="43" xfId="0" applyNumberFormat="1" applyFont="1" applyBorder="1" applyAlignment="1">
      <alignment horizontal="right" vertical="center"/>
    </xf>
    <xf numFmtId="175" fontId="3" fillId="0" borderId="15" xfId="0" applyNumberFormat="1" applyFont="1" applyBorder="1" applyAlignment="1">
      <alignment horizontal="right" vertical="center"/>
    </xf>
    <xf numFmtId="175" fontId="3" fillId="0" borderId="53" xfId="0" applyNumberFormat="1" applyFont="1" applyBorder="1" applyAlignment="1">
      <alignment horizontal="right" vertical="center"/>
    </xf>
    <xf numFmtId="175" fontId="3" fillId="0" borderId="41" xfId="0" applyNumberFormat="1" applyFont="1" applyBorder="1" applyAlignment="1">
      <alignment horizontal="right" vertical="center"/>
    </xf>
    <xf numFmtId="175" fontId="3" fillId="0" borderId="17" xfId="0" applyNumberFormat="1" applyFont="1" applyBorder="1" applyAlignment="1">
      <alignment horizontal="right" vertical="center"/>
    </xf>
    <xf numFmtId="175" fontId="3" fillId="0" borderId="45" xfId="0" applyNumberFormat="1" applyFont="1" applyBorder="1" applyAlignment="1">
      <alignment horizontal="right" vertical="center"/>
    </xf>
    <xf numFmtId="175" fontId="3" fillId="0" borderId="49" xfId="0" applyNumberFormat="1" applyFont="1" applyBorder="1" applyAlignment="1">
      <alignment horizontal="right" vertical="center"/>
    </xf>
    <xf numFmtId="175" fontId="3" fillId="0" borderId="19" xfId="0" applyNumberFormat="1" applyFont="1" applyBorder="1" applyAlignment="1">
      <alignment horizontal="right" vertical="center"/>
    </xf>
    <xf numFmtId="175" fontId="3" fillId="0" borderId="72" xfId="0" applyNumberFormat="1" applyFont="1" applyBorder="1" applyAlignment="1">
      <alignment horizontal="right" vertical="center"/>
    </xf>
    <xf numFmtId="175" fontId="3" fillId="4" borderId="48" xfId="3" applyNumberFormat="1" applyFont="1" applyFill="1" applyBorder="1" applyAlignment="1">
      <alignment horizontal="right" vertical="center"/>
    </xf>
    <xf numFmtId="175" fontId="3" fillId="4" borderId="47" xfId="3" applyNumberFormat="1" applyFont="1" applyFill="1" applyBorder="1" applyAlignment="1">
      <alignment horizontal="right" vertical="center"/>
    </xf>
    <xf numFmtId="175" fontId="3" fillId="4" borderId="46" xfId="3" applyNumberFormat="1" applyFont="1" applyFill="1" applyBorder="1" applyAlignment="1">
      <alignment horizontal="right" vertical="center"/>
    </xf>
    <xf numFmtId="174" fontId="3" fillId="0" borderId="77" xfId="2" applyNumberFormat="1" applyFont="1" applyBorder="1" applyAlignment="1">
      <alignment horizontal="right" vertical="center"/>
    </xf>
    <xf numFmtId="174" fontId="3" fillId="0" borderId="15" xfId="2" applyNumberFormat="1" applyFont="1" applyBorder="1" applyAlignment="1">
      <alignment horizontal="right" vertical="center"/>
    </xf>
    <xf numFmtId="174" fontId="3" fillId="0" borderId="53" xfId="2" applyNumberFormat="1" applyFont="1" applyBorder="1" applyAlignment="1">
      <alignment horizontal="right" vertical="center"/>
    </xf>
    <xf numFmtId="174" fontId="3" fillId="0" borderId="34" xfId="2" applyNumberFormat="1" applyFont="1" applyBorder="1" applyAlignment="1">
      <alignment horizontal="right" vertical="center"/>
    </xf>
    <xf numFmtId="174" fontId="3" fillId="0" borderId="17" xfId="2" applyNumberFormat="1" applyFont="1" applyBorder="1" applyAlignment="1">
      <alignment horizontal="right" vertical="center"/>
    </xf>
    <xf numFmtId="174" fontId="3" fillId="0" borderId="45" xfId="2" applyNumberFormat="1" applyFont="1" applyBorder="1" applyAlignment="1">
      <alignment horizontal="right" vertical="center"/>
    </xf>
    <xf numFmtId="0" fontId="22" fillId="7" borderId="41" xfId="0" applyFont="1" applyFill="1" applyBorder="1" applyAlignment="1">
      <alignment vertical="center"/>
    </xf>
    <xf numFmtId="0" fontId="22" fillId="7" borderId="17" xfId="0" applyFont="1" applyFill="1" applyBorder="1" applyAlignment="1">
      <alignment vertical="center"/>
    </xf>
    <xf numFmtId="0" fontId="4" fillId="3" borderId="41" xfId="0" applyFont="1" applyFill="1" applyBorder="1" applyAlignment="1"/>
    <xf numFmtId="0" fontId="4" fillId="3" borderId="17" xfId="0" applyFont="1" applyFill="1" applyBorder="1" applyAlignment="1"/>
    <xf numFmtId="0" fontId="4" fillId="11" borderId="20" xfId="0" applyFont="1" applyFill="1" applyBorder="1" applyAlignment="1"/>
    <xf numFmtId="0" fontId="4" fillId="11" borderId="0" xfId="0" applyFont="1" applyFill="1" applyBorder="1" applyAlignment="1"/>
    <xf numFmtId="0" fontId="4" fillId="3" borderId="20" xfId="0" applyFont="1" applyFill="1" applyBorder="1" applyAlignment="1"/>
    <xf numFmtId="0" fontId="4" fillId="3" borderId="0" xfId="0" applyFont="1" applyFill="1" applyBorder="1" applyAlignment="1"/>
    <xf numFmtId="0" fontId="22" fillId="7" borderId="16" xfId="0" applyFont="1" applyFill="1" applyBorder="1" applyAlignment="1">
      <alignment vertical="center"/>
    </xf>
    <xf numFmtId="0" fontId="22" fillId="7" borderId="58" xfId="0" applyFont="1" applyFill="1" applyBorder="1" applyAlignment="1">
      <alignment vertical="center"/>
    </xf>
    <xf numFmtId="174" fontId="3" fillId="0" borderId="43" xfId="2" applyNumberFormat="1" applyFont="1" applyBorder="1" applyAlignment="1">
      <alignment horizontal="center" vertical="center"/>
    </xf>
    <xf numFmtId="174" fontId="3" fillId="0" borderId="15" xfId="2" applyNumberFormat="1" applyFont="1" applyBorder="1" applyAlignment="1">
      <alignment horizontal="center" vertical="center"/>
    </xf>
    <xf numFmtId="174" fontId="3" fillId="0" borderId="53" xfId="2" applyNumberFormat="1" applyFont="1" applyBorder="1" applyAlignment="1">
      <alignment horizontal="center" vertical="center"/>
    </xf>
    <xf numFmtId="174" fontId="3" fillId="0" borderId="49" xfId="2" applyNumberFormat="1" applyFont="1" applyBorder="1" applyAlignment="1">
      <alignment horizontal="center" vertical="center"/>
    </xf>
    <xf numFmtId="174" fontId="3" fillId="0" borderId="19" xfId="2" applyNumberFormat="1" applyFont="1" applyBorder="1" applyAlignment="1">
      <alignment horizontal="center" vertical="center"/>
    </xf>
    <xf numFmtId="174" fontId="3" fillId="0" borderId="72" xfId="2" applyNumberFormat="1" applyFont="1" applyBorder="1" applyAlignment="1">
      <alignment horizontal="center" vertical="center"/>
    </xf>
    <xf numFmtId="174" fontId="3" fillId="4" borderId="48" xfId="2" applyNumberFormat="1" applyFont="1" applyFill="1" applyBorder="1" applyAlignment="1">
      <alignment horizontal="center" vertical="center"/>
    </xf>
    <xf numFmtId="174" fontId="3" fillId="4" borderId="47" xfId="2" applyNumberFormat="1" applyFont="1" applyFill="1" applyBorder="1" applyAlignment="1">
      <alignment horizontal="center" vertical="center"/>
    </xf>
    <xf numFmtId="174" fontId="3" fillId="4" borderId="46" xfId="2" applyNumberFormat="1" applyFont="1" applyFill="1" applyBorder="1" applyAlignment="1">
      <alignment horizontal="center" vertical="center"/>
    </xf>
    <xf numFmtId="174" fontId="3" fillId="4" borderId="40" xfId="2" applyNumberFormat="1" applyFont="1" applyFill="1" applyBorder="1" applyAlignment="1">
      <alignment horizontal="center" vertical="center"/>
    </xf>
    <xf numFmtId="174" fontId="3" fillId="4" borderId="39" xfId="2" applyNumberFormat="1" applyFont="1" applyFill="1" applyBorder="1" applyAlignment="1">
      <alignment horizontal="center" vertical="center"/>
    </xf>
    <xf numFmtId="174" fontId="3" fillId="4" borderId="44" xfId="2" applyNumberFormat="1" applyFont="1" applyFill="1" applyBorder="1" applyAlignment="1">
      <alignment horizontal="center" vertical="center"/>
    </xf>
    <xf numFmtId="0" fontId="20" fillId="7" borderId="11" xfId="0" applyFont="1" applyFill="1" applyBorder="1" applyAlignment="1">
      <alignment horizontal="left" vertical="center" wrapText="1"/>
    </xf>
    <xf numFmtId="0" fontId="20" fillId="7" borderId="12" xfId="0" applyFont="1" applyFill="1" applyBorder="1" applyAlignment="1">
      <alignment horizontal="left" vertical="center" wrapText="1"/>
    </xf>
    <xf numFmtId="0" fontId="20" fillId="7" borderId="13" xfId="0" applyFont="1" applyFill="1" applyBorder="1" applyAlignment="1">
      <alignment horizontal="left" vertical="center" wrapText="1"/>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0" fillId="7" borderId="68" xfId="0" applyFont="1" applyFill="1" applyBorder="1" applyAlignment="1">
      <alignment horizontal="left" vertical="center" wrapText="1"/>
    </xf>
    <xf numFmtId="0" fontId="20" fillId="7" borderId="107" xfId="0" applyFont="1" applyFill="1" applyBorder="1" applyAlignment="1">
      <alignment horizontal="left" vertical="center" wrapText="1"/>
    </xf>
    <xf numFmtId="0" fontId="20" fillId="7" borderId="69" xfId="0" applyFont="1" applyFill="1" applyBorder="1" applyAlignment="1">
      <alignment horizontal="left" vertical="center" wrapText="1"/>
    </xf>
    <xf numFmtId="0" fontId="3" fillId="0" borderId="67" xfId="0" applyFont="1" applyBorder="1" applyAlignment="1">
      <alignment horizontal="center" vertical="center"/>
    </xf>
    <xf numFmtId="0" fontId="3" fillId="0" borderId="56" xfId="0" applyFont="1" applyBorder="1" applyAlignment="1">
      <alignment horizontal="center" vertical="center"/>
    </xf>
    <xf numFmtId="0" fontId="10" fillId="0" borderId="38" xfId="0" applyFont="1" applyBorder="1" applyAlignment="1">
      <alignment horizontal="center" vertical="center"/>
    </xf>
    <xf numFmtId="0" fontId="10" fillId="0" borderId="37" xfId="0" applyFont="1" applyBorder="1" applyAlignment="1">
      <alignment horizontal="center" vertical="center"/>
    </xf>
    <xf numFmtId="0" fontId="22" fillId="7" borderId="11" xfId="0" applyFont="1" applyFill="1" applyBorder="1" applyAlignment="1">
      <alignment horizontal="center" vertical="center"/>
    </xf>
    <xf numFmtId="0" fontId="22" fillId="7" borderId="13" xfId="0" applyFont="1" applyFill="1" applyBorder="1" applyAlignment="1">
      <alignment horizontal="center" vertical="center"/>
    </xf>
    <xf numFmtId="0" fontId="10" fillId="0" borderId="125" xfId="0" applyFont="1" applyBorder="1" applyAlignment="1">
      <alignment horizontal="left" vertical="center"/>
    </xf>
    <xf numFmtId="0" fontId="10" fillId="0" borderId="126" xfId="0" applyFont="1" applyBorder="1" applyAlignment="1">
      <alignment horizontal="left" vertical="center"/>
    </xf>
    <xf numFmtId="0" fontId="22" fillId="7" borderId="12"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3" fillId="0" borderId="47" xfId="0" applyFont="1" applyBorder="1" applyAlignment="1">
      <alignment horizontal="left"/>
    </xf>
    <xf numFmtId="0" fontId="3" fillId="0" borderId="46" xfId="0" applyFont="1" applyBorder="1" applyAlignment="1">
      <alignment horizontal="left"/>
    </xf>
    <xf numFmtId="0" fontId="3" fillId="0" borderId="38" xfId="0" applyFont="1" applyBorder="1" applyAlignment="1">
      <alignment horizontal="left" vertical="center"/>
    </xf>
    <xf numFmtId="0" fontId="3" fillId="0" borderId="37" xfId="0" applyFont="1" applyBorder="1" applyAlignment="1">
      <alignment horizontal="left" vertical="center"/>
    </xf>
    <xf numFmtId="0" fontId="3" fillId="0" borderId="124" xfId="0" applyFont="1" applyBorder="1" applyAlignment="1">
      <alignment horizontal="left" vertical="center"/>
    </xf>
    <xf numFmtId="0" fontId="14" fillId="0" borderId="27" xfId="0" applyFont="1" applyBorder="1" applyAlignment="1">
      <alignment horizontal="left" vertical="center"/>
    </xf>
    <xf numFmtId="0" fontId="20" fillId="7" borderId="11" xfId="0" applyFont="1" applyFill="1" applyBorder="1" applyAlignment="1">
      <alignment horizontal="left" vertical="center"/>
    </xf>
    <xf numFmtId="0" fontId="20" fillId="7" borderId="12" xfId="0" applyFont="1" applyFill="1" applyBorder="1" applyAlignment="1">
      <alignment horizontal="left" vertical="center"/>
    </xf>
    <xf numFmtId="0" fontId="20" fillId="7" borderId="13" xfId="0" applyFont="1" applyFill="1" applyBorder="1" applyAlignment="1">
      <alignment horizontal="left" vertical="center"/>
    </xf>
    <xf numFmtId="0" fontId="22" fillId="7" borderId="7" xfId="0" applyFont="1" applyFill="1" applyBorder="1" applyAlignment="1">
      <alignment horizontal="center"/>
    </xf>
    <xf numFmtId="0" fontId="22" fillId="7" borderId="8" xfId="0" applyFont="1" applyFill="1" applyBorder="1" applyAlignment="1">
      <alignment horizontal="center"/>
    </xf>
    <xf numFmtId="0" fontId="22" fillId="7" borderId="9" xfId="0" applyFont="1" applyFill="1" applyBorder="1" applyAlignment="1">
      <alignment horizontal="center"/>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9" xfId="0" applyFont="1" applyFill="1" applyBorder="1" applyAlignment="1">
      <alignment horizontal="center"/>
    </xf>
    <xf numFmtId="0" fontId="20" fillId="7" borderId="7" xfId="0" applyFont="1" applyFill="1" applyBorder="1" applyAlignment="1">
      <alignment horizontal="left" vertical="center"/>
    </xf>
    <xf numFmtId="0" fontId="20" fillId="7" borderId="8" xfId="0" applyFont="1" applyFill="1" applyBorder="1" applyAlignment="1">
      <alignment horizontal="left" vertical="center"/>
    </xf>
    <xf numFmtId="0" fontId="20" fillId="7" borderId="9" xfId="0" applyFont="1" applyFill="1" applyBorder="1" applyAlignment="1">
      <alignment horizontal="left" vertical="center"/>
    </xf>
    <xf numFmtId="0" fontId="13" fillId="0" borderId="67" xfId="0" applyFont="1" applyBorder="1" applyAlignment="1">
      <alignment horizontal="left" vertical="center"/>
    </xf>
    <xf numFmtId="0" fontId="14" fillId="0" borderId="56" xfId="0" applyFont="1" applyBorder="1" applyAlignment="1">
      <alignment horizontal="left" vertical="center"/>
    </xf>
    <xf numFmtId="0" fontId="14" fillId="9" borderId="38" xfId="0" applyFont="1" applyFill="1" applyBorder="1" applyAlignment="1">
      <alignment horizontal="left" vertical="center"/>
    </xf>
    <xf numFmtId="0" fontId="14" fillId="9" borderId="37" xfId="0" applyFont="1" applyFill="1" applyBorder="1" applyAlignment="1">
      <alignment horizontal="left" vertical="center"/>
    </xf>
    <xf numFmtId="0" fontId="22" fillId="7" borderId="68" xfId="0" applyFont="1" applyFill="1" applyBorder="1" applyAlignment="1">
      <alignment horizontal="center" wrapText="1"/>
    </xf>
    <xf numFmtId="0" fontId="22" fillId="7" borderId="69" xfId="0" applyFont="1" applyFill="1" applyBorder="1" applyAlignment="1">
      <alignment horizontal="center" wrapText="1"/>
    </xf>
    <xf numFmtId="0" fontId="22" fillId="7" borderId="7" xfId="0" applyFont="1" applyFill="1" applyBorder="1" applyAlignment="1">
      <alignment horizontal="center" vertical="center" wrapText="1"/>
    </xf>
    <xf numFmtId="0" fontId="22" fillId="7" borderId="9" xfId="0" applyFont="1" applyFill="1" applyBorder="1" applyAlignment="1">
      <alignment horizontal="center" vertical="center"/>
    </xf>
    <xf numFmtId="0" fontId="22" fillId="7" borderId="1" xfId="0" applyFont="1" applyFill="1" applyBorder="1" applyAlignment="1">
      <alignment horizontal="center" vertical="center" wrapText="1"/>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15" fillId="2" borderId="0" xfId="0" applyFont="1" applyFill="1" applyAlignment="1">
      <alignment horizontal="left" wrapText="1"/>
    </xf>
    <xf numFmtId="0" fontId="5" fillId="4" borderId="11" xfId="0" applyFont="1" applyFill="1" applyBorder="1" applyAlignment="1">
      <alignment horizontal="center" vertical="center" wrapText="1" indent="1"/>
    </xf>
    <xf numFmtId="0" fontId="5" fillId="4" borderId="12" xfId="0" applyFont="1" applyFill="1" applyBorder="1" applyAlignment="1">
      <alignment horizontal="center" vertical="center" wrapText="1" indent="1"/>
    </xf>
    <xf numFmtId="0" fontId="5" fillId="4" borderId="13" xfId="0" applyFont="1" applyFill="1" applyBorder="1" applyAlignment="1">
      <alignment horizontal="center" vertical="center" wrapText="1" indent="1"/>
    </xf>
    <xf numFmtId="170" fontId="3" fillId="6" borderId="113" xfId="0" applyNumberFormat="1" applyFont="1" applyFill="1" applyBorder="1" applyAlignment="1">
      <alignment horizontal="center" vertical="center"/>
    </xf>
    <xf numFmtId="170" fontId="3" fillId="6" borderId="29" xfId="0" applyNumberFormat="1" applyFont="1" applyFill="1" applyBorder="1" applyAlignment="1">
      <alignment horizontal="center" vertical="center"/>
    </xf>
    <xf numFmtId="170" fontId="3" fillId="6" borderId="42" xfId="0" applyNumberFormat="1" applyFont="1" applyFill="1" applyBorder="1" applyAlignment="1">
      <alignment horizontal="center" vertical="center"/>
    </xf>
    <xf numFmtId="0" fontId="13" fillId="0" borderId="59" xfId="0" applyFont="1" applyBorder="1" applyAlignment="1">
      <alignment horizontal="left" vertical="center"/>
    </xf>
    <xf numFmtId="0" fontId="14" fillId="0" borderId="31" xfId="0" applyFont="1" applyBorder="1" applyAlignment="1">
      <alignment horizontal="left" vertical="center"/>
    </xf>
    <xf numFmtId="0" fontId="14" fillId="0" borderId="91" xfId="0" applyFont="1" applyBorder="1" applyAlignment="1">
      <alignment horizontal="left" vertical="center"/>
    </xf>
    <xf numFmtId="0" fontId="14" fillId="0" borderId="75" xfId="0" applyFont="1" applyBorder="1" applyAlignment="1">
      <alignment horizontal="left" vertical="center"/>
    </xf>
    <xf numFmtId="0" fontId="22" fillId="7" borderId="33" xfId="0" applyFont="1" applyFill="1" applyBorder="1" applyAlignment="1">
      <alignment horizontal="center" wrapText="1"/>
    </xf>
    <xf numFmtId="0" fontId="22" fillId="7" borderId="32" xfId="0" applyFont="1" applyFill="1" applyBorder="1" applyAlignment="1">
      <alignment horizontal="center"/>
    </xf>
    <xf numFmtId="0" fontId="20" fillId="7" borderId="28" xfId="0" applyFont="1" applyFill="1" applyBorder="1" applyAlignment="1">
      <alignment horizontal="left" vertical="center"/>
    </xf>
    <xf numFmtId="0" fontId="20" fillId="7" borderId="74" xfId="0" applyFont="1" applyFill="1" applyBorder="1" applyAlignment="1">
      <alignment horizontal="left" vertical="center"/>
    </xf>
    <xf numFmtId="0" fontId="20" fillId="7" borderId="27" xfId="0" applyFont="1" applyFill="1" applyBorder="1" applyAlignment="1">
      <alignment horizontal="left" vertical="center"/>
    </xf>
    <xf numFmtId="0" fontId="13" fillId="0" borderId="35" xfId="0" applyFont="1" applyBorder="1" applyAlignment="1">
      <alignment horizontal="left" vertical="center"/>
    </xf>
    <xf numFmtId="0" fontId="14" fillId="0" borderId="81" xfId="0" applyFont="1" applyBorder="1" applyAlignment="1">
      <alignment horizontal="left" vertical="center"/>
    </xf>
    <xf numFmtId="0" fontId="14" fillId="0" borderId="83" xfId="0" applyFont="1" applyBorder="1" applyAlignment="1">
      <alignment horizontal="left" vertical="center"/>
    </xf>
    <xf numFmtId="0" fontId="22" fillId="7" borderId="31" xfId="0" applyFont="1" applyFill="1" applyBorder="1" applyAlignment="1">
      <alignment horizontal="center"/>
    </xf>
    <xf numFmtId="0" fontId="22" fillId="7" borderId="33" xfId="0" applyFont="1" applyFill="1" applyBorder="1" applyAlignment="1">
      <alignment horizontal="center" vertical="center" wrapText="1"/>
    </xf>
    <xf numFmtId="0" fontId="22" fillId="7" borderId="32" xfId="0" applyFont="1" applyFill="1" applyBorder="1" applyAlignment="1">
      <alignment horizontal="center" vertical="center"/>
    </xf>
    <xf numFmtId="0" fontId="22" fillId="7" borderId="31" xfId="0" applyFont="1" applyFill="1" applyBorder="1" applyAlignment="1">
      <alignment horizontal="center" vertical="center"/>
    </xf>
    <xf numFmtId="0" fontId="13" fillId="0" borderId="90" xfId="0" applyFont="1" applyBorder="1" applyAlignment="1">
      <alignment horizontal="left" vertical="center"/>
    </xf>
    <xf numFmtId="0" fontId="14" fillId="0" borderId="42" xfId="0" applyFont="1" applyBorder="1" applyAlignment="1">
      <alignment horizontal="left" vertical="center"/>
    </xf>
    <xf numFmtId="0" fontId="14" fillId="0" borderId="60" xfId="0" applyFont="1" applyBorder="1" applyAlignment="1">
      <alignment horizontal="left" vertical="center"/>
    </xf>
    <xf numFmtId="0" fontId="14" fillId="0" borderId="37" xfId="0" applyFont="1" applyBorder="1" applyAlignment="1">
      <alignment horizontal="left" vertical="center"/>
    </xf>
    <xf numFmtId="0" fontId="22" fillId="7" borderId="1" xfId="0" applyFont="1" applyFill="1" applyBorder="1" applyAlignment="1">
      <alignment horizontal="center" wrapText="1"/>
    </xf>
    <xf numFmtId="0" fontId="22" fillId="7" borderId="2" xfId="0" applyFont="1" applyFill="1" applyBorder="1" applyAlignment="1">
      <alignment horizontal="center"/>
    </xf>
    <xf numFmtId="0" fontId="22" fillId="7" borderId="89" xfId="0" applyFont="1" applyFill="1" applyBorder="1" applyAlignment="1">
      <alignment horizontal="center"/>
    </xf>
    <xf numFmtId="0" fontId="22" fillId="7" borderId="36" xfId="0" applyFont="1" applyFill="1" applyBorder="1" applyAlignment="1">
      <alignment horizontal="center" wrapText="1"/>
    </xf>
    <xf numFmtId="0" fontId="22" fillId="7" borderId="107" xfId="0" applyFont="1" applyFill="1" applyBorder="1" applyAlignment="1">
      <alignment horizontal="center"/>
    </xf>
    <xf numFmtId="0" fontId="22" fillId="7" borderId="69" xfId="0" applyFont="1" applyFill="1" applyBorder="1" applyAlignment="1">
      <alignment horizontal="center"/>
    </xf>
    <xf numFmtId="0" fontId="14" fillId="0" borderId="38" xfId="0" applyFont="1" applyBorder="1" applyAlignment="1">
      <alignment horizontal="left" vertical="center"/>
    </xf>
    <xf numFmtId="0" fontId="21" fillId="7" borderId="7" xfId="0" applyFont="1" applyFill="1" applyBorder="1" applyAlignment="1">
      <alignment horizontal="center" vertical="center"/>
    </xf>
    <xf numFmtId="0" fontId="21" fillId="7" borderId="9" xfId="0" applyFont="1" applyFill="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22" fillId="7" borderId="7" xfId="0" applyFont="1" applyFill="1" applyBorder="1" applyAlignment="1">
      <alignment horizontal="left" vertical="center"/>
    </xf>
    <xf numFmtId="0" fontId="22" fillId="7" borderId="8" xfId="0" applyFont="1" applyFill="1" applyBorder="1" applyAlignment="1">
      <alignment horizontal="left" vertical="center"/>
    </xf>
    <xf numFmtId="0" fontId="21" fillId="7" borderId="7" xfId="0" applyFont="1" applyFill="1" applyBorder="1" applyAlignment="1">
      <alignment horizontal="center"/>
    </xf>
    <xf numFmtId="0" fontId="21" fillId="7" borderId="9" xfId="0" applyFont="1" applyFill="1" applyBorder="1" applyAlignment="1">
      <alignment horizontal="center"/>
    </xf>
    <xf numFmtId="0" fontId="22" fillId="7" borderId="4" xfId="0" applyFont="1" applyFill="1" applyBorder="1" applyAlignment="1">
      <alignment horizontal="left" vertical="center"/>
    </xf>
    <xf numFmtId="0" fontId="22" fillId="7" borderId="119" xfId="0" applyFont="1" applyFill="1" applyBorder="1" applyAlignment="1">
      <alignment horizontal="left" vertical="center"/>
    </xf>
    <xf numFmtId="0" fontId="20" fillId="7" borderId="33" xfId="0" applyFont="1" applyFill="1" applyBorder="1" applyAlignment="1">
      <alignment horizontal="left" vertical="center"/>
    </xf>
    <xf numFmtId="0" fontId="20" fillId="7" borderId="32" xfId="0" applyFont="1" applyFill="1" applyBorder="1" applyAlignment="1">
      <alignment horizontal="left" vertical="center"/>
    </xf>
    <xf numFmtId="0" fontId="20" fillId="7" borderId="31" xfId="0" applyFont="1" applyFill="1" applyBorder="1" applyAlignment="1">
      <alignment horizontal="left" vertical="center"/>
    </xf>
    <xf numFmtId="0" fontId="13" fillId="0" borderId="82" xfId="0" applyFont="1" applyBorder="1" applyAlignment="1">
      <alignment horizontal="left" vertical="center"/>
    </xf>
    <xf numFmtId="0" fontId="13" fillId="0" borderId="56" xfId="0" applyFont="1" applyBorder="1" applyAlignment="1">
      <alignment horizontal="left" vertical="center"/>
    </xf>
    <xf numFmtId="0" fontId="3" fillId="3" borderId="0" xfId="0" applyFont="1" applyFill="1" applyAlignment="1">
      <alignment horizontal="center" vertical="center"/>
    </xf>
    <xf numFmtId="0" fontId="20" fillId="7" borderId="68" xfId="0" applyFont="1" applyFill="1" applyBorder="1" applyAlignment="1">
      <alignment horizontal="left" vertical="center"/>
    </xf>
    <xf numFmtId="0" fontId="20" fillId="7" borderId="107" xfId="0" applyFont="1" applyFill="1" applyBorder="1" applyAlignment="1">
      <alignment horizontal="left" vertical="center"/>
    </xf>
    <xf numFmtId="0" fontId="20" fillId="7" borderId="69" xfId="0" applyFont="1" applyFill="1" applyBorder="1" applyAlignment="1">
      <alignment horizontal="left" vertical="center"/>
    </xf>
    <xf numFmtId="0" fontId="14" fillId="0" borderId="114" xfId="0" applyFont="1" applyBorder="1" applyAlignment="1">
      <alignment horizontal="left" vertical="center"/>
    </xf>
    <xf numFmtId="0" fontId="14" fillId="0" borderId="115" xfId="0" applyFont="1" applyBorder="1" applyAlignment="1">
      <alignment horizontal="left" vertical="center"/>
    </xf>
    <xf numFmtId="0" fontId="21" fillId="7" borderId="11" xfId="0" applyFont="1" applyFill="1" applyBorder="1" applyAlignment="1">
      <alignment horizontal="left" vertical="center"/>
    </xf>
    <xf numFmtId="0" fontId="21" fillId="7" borderId="12" xfId="0" applyFont="1" applyFill="1" applyBorder="1" applyAlignment="1">
      <alignment horizontal="left" vertical="center"/>
    </xf>
    <xf numFmtId="0" fontId="21" fillId="7" borderId="13" xfId="0" applyFont="1" applyFill="1" applyBorder="1" applyAlignment="1">
      <alignment horizontal="left" vertical="center"/>
    </xf>
    <xf numFmtId="0" fontId="16" fillId="3" borderId="33" xfId="0" applyFont="1" applyFill="1" applyBorder="1" applyAlignment="1">
      <alignment horizontal="left" indent="1"/>
    </xf>
    <xf numFmtId="0" fontId="16" fillId="3" borderId="32" xfId="0" applyFont="1" applyFill="1" applyBorder="1" applyAlignment="1">
      <alignment horizontal="left" indent="1"/>
    </xf>
    <xf numFmtId="0" fontId="16" fillId="3" borderId="31" xfId="0" applyFont="1" applyFill="1" applyBorder="1" applyAlignment="1">
      <alignment horizontal="left" indent="1"/>
    </xf>
    <xf numFmtId="0" fontId="16" fillId="3" borderId="20" xfId="0" applyFont="1" applyFill="1" applyBorder="1" applyAlignment="1">
      <alignment horizontal="left" indent="1"/>
    </xf>
    <xf numFmtId="0" fontId="16" fillId="3" borderId="0" xfId="0" applyFont="1" applyFill="1" applyBorder="1" applyAlignment="1">
      <alignment horizontal="left" indent="1"/>
    </xf>
    <xf numFmtId="0" fontId="16" fillId="3" borderId="29" xfId="0" applyFont="1" applyFill="1" applyBorder="1" applyAlignment="1">
      <alignment horizontal="left" indent="1"/>
    </xf>
    <xf numFmtId="0" fontId="22" fillId="7" borderId="33" xfId="0" applyFont="1" applyFill="1" applyBorder="1" applyAlignment="1">
      <alignment horizontal="left" vertical="center"/>
    </xf>
    <xf numFmtId="0" fontId="22" fillId="7" borderId="0" xfId="0" applyFont="1" applyFill="1" applyBorder="1" applyAlignment="1">
      <alignment horizontal="left" vertical="center"/>
    </xf>
    <xf numFmtId="0" fontId="22" fillId="7" borderId="29" xfId="0" applyFont="1" applyFill="1" applyBorder="1" applyAlignment="1">
      <alignment horizontal="left" vertical="center"/>
    </xf>
    <xf numFmtId="0" fontId="22" fillId="7" borderId="30" xfId="0" applyFont="1" applyFill="1" applyBorder="1" applyAlignment="1">
      <alignment horizontal="left" vertical="center"/>
    </xf>
    <xf numFmtId="0" fontId="22" fillId="7" borderId="83" xfId="0" applyFont="1" applyFill="1" applyBorder="1" applyAlignment="1">
      <alignment horizontal="left" vertical="center"/>
    </xf>
    <xf numFmtId="0" fontId="22" fillId="7" borderId="75" xfId="0" applyFont="1" applyFill="1" applyBorder="1" applyAlignment="1">
      <alignment horizontal="left" vertical="center"/>
    </xf>
    <xf numFmtId="0" fontId="13" fillId="0" borderId="92" xfId="0" applyFont="1" applyBorder="1" applyAlignment="1">
      <alignment horizontal="left" vertical="center"/>
    </xf>
    <xf numFmtId="0" fontId="14" fillId="0" borderId="97" xfId="0" applyFont="1" applyBorder="1" applyAlignment="1">
      <alignment horizontal="left" vertical="center"/>
    </xf>
    <xf numFmtId="0" fontId="14" fillId="0" borderId="116" xfId="0" applyFont="1" applyBorder="1" applyAlignment="1">
      <alignment horizontal="left" vertical="center"/>
    </xf>
    <xf numFmtId="0" fontId="14" fillId="0" borderId="117" xfId="0" applyFont="1" applyBorder="1" applyAlignment="1">
      <alignment horizontal="left" vertical="center"/>
    </xf>
    <xf numFmtId="0" fontId="21" fillId="7" borderId="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3" xfId="0" applyFont="1" applyFill="1" applyBorder="1" applyAlignment="1">
      <alignment horizontal="center" vertical="center"/>
    </xf>
    <xf numFmtId="0" fontId="13" fillId="0" borderId="7" xfId="0" applyFont="1" applyBorder="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16" fillId="7" borderId="33" xfId="0" applyFont="1" applyFill="1" applyBorder="1" applyAlignment="1">
      <alignment horizontal="center" vertical="center" wrapText="1" indent="1"/>
    </xf>
    <xf numFmtId="0" fontId="16" fillId="7" borderId="32" xfId="0" applyFont="1" applyFill="1" applyBorder="1" applyAlignment="1">
      <alignment horizontal="center" vertical="center" indent="1"/>
    </xf>
    <xf numFmtId="0" fontId="16" fillId="7" borderId="31" xfId="0" applyFont="1" applyFill="1" applyBorder="1" applyAlignment="1">
      <alignment horizontal="center" vertical="center" indent="1"/>
    </xf>
    <xf numFmtId="0" fontId="16" fillId="7" borderId="11" xfId="0" applyFont="1" applyFill="1" applyBorder="1" applyAlignment="1">
      <alignment horizontal="center" vertical="center" wrapText="1" indent="1"/>
    </xf>
    <xf numFmtId="0" fontId="16" fillId="7" borderId="12" xfId="0" applyFont="1" applyFill="1" applyBorder="1" applyAlignment="1">
      <alignment horizontal="center" vertical="center" indent="1"/>
    </xf>
    <xf numFmtId="0" fontId="16" fillId="7" borderId="13" xfId="0" applyFont="1" applyFill="1" applyBorder="1" applyAlignment="1">
      <alignment horizontal="center" vertical="center" indent="1"/>
    </xf>
    <xf numFmtId="0" fontId="22" fillId="7" borderId="108" xfId="0" applyFont="1" applyFill="1" applyBorder="1" applyAlignment="1">
      <alignment horizontal="center" vertical="center"/>
    </xf>
    <xf numFmtId="0" fontId="14" fillId="0" borderId="39" xfId="0" applyFont="1" applyBorder="1" applyAlignment="1">
      <alignment horizontal="left" vertical="center"/>
    </xf>
    <xf numFmtId="0" fontId="14" fillId="0" borderId="44" xfId="0" applyFont="1" applyBorder="1" applyAlignment="1">
      <alignment horizontal="left" vertical="center"/>
    </xf>
    <xf numFmtId="0" fontId="13" fillId="0" borderId="47" xfId="0" applyFont="1" applyBorder="1" applyAlignment="1">
      <alignment horizontal="left"/>
    </xf>
    <xf numFmtId="0" fontId="14" fillId="0" borderId="46" xfId="0" applyFont="1" applyBorder="1" applyAlignment="1">
      <alignment horizontal="left"/>
    </xf>
    <xf numFmtId="0" fontId="13" fillId="0" borderId="15" xfId="0" applyFont="1" applyBorder="1" applyAlignment="1">
      <alignment horizontal="left" vertical="center"/>
    </xf>
    <xf numFmtId="0" fontId="14" fillId="0" borderId="53" xfId="0" applyFont="1" applyBorder="1" applyAlignment="1">
      <alignment horizontal="left" vertical="center"/>
    </xf>
    <xf numFmtId="0" fontId="21" fillId="7" borderId="11" xfId="0" applyFont="1" applyFill="1" applyBorder="1" applyAlignment="1">
      <alignment horizontal="center" vertical="center"/>
    </xf>
    <xf numFmtId="0" fontId="21" fillId="7" borderId="13" xfId="0" applyFont="1" applyFill="1" applyBorder="1" applyAlignment="1">
      <alignment horizontal="center"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4" fillId="3" borderId="41" xfId="0" applyFont="1" applyFill="1" applyBorder="1" applyAlignment="1">
      <alignment horizontal="left"/>
    </xf>
    <xf numFmtId="0" fontId="4" fillId="3" borderId="17" xfId="0" applyFont="1" applyFill="1" applyBorder="1" applyAlignment="1">
      <alignment horizontal="left"/>
    </xf>
    <xf numFmtId="0" fontId="21" fillId="7" borderId="68" xfId="0" applyFont="1" applyFill="1" applyBorder="1" applyAlignment="1">
      <alignment horizontal="left" vertical="center"/>
    </xf>
    <xf numFmtId="0" fontId="21" fillId="7" borderId="107" xfId="0" applyFont="1" applyFill="1" applyBorder="1" applyAlignment="1">
      <alignment horizontal="left" vertical="center"/>
    </xf>
    <xf numFmtId="0" fontId="14" fillId="0" borderId="82" xfId="0" applyFont="1" applyBorder="1" applyAlignment="1">
      <alignment horizontal="left" vertical="center"/>
    </xf>
    <xf numFmtId="0" fontId="4" fillId="3" borderId="11" xfId="0" applyFont="1" applyFill="1" applyBorder="1" applyAlignment="1">
      <alignment horizontal="left"/>
    </xf>
    <xf numFmtId="0" fontId="4" fillId="3" borderId="12" xfId="0" applyFont="1" applyFill="1" applyBorder="1" applyAlignment="1">
      <alignment horizontal="left"/>
    </xf>
    <xf numFmtId="0" fontId="4" fillId="3" borderId="13" xfId="0" applyFont="1" applyFill="1" applyBorder="1" applyAlignment="1">
      <alignment horizontal="left"/>
    </xf>
    <xf numFmtId="0" fontId="4" fillId="3" borderId="20" xfId="0" applyFont="1" applyFill="1" applyBorder="1" applyAlignment="1">
      <alignment horizontal="left"/>
    </xf>
    <xf numFmtId="0" fontId="4" fillId="3" borderId="0" xfId="0" applyFont="1" applyFill="1" applyBorder="1" applyAlignment="1">
      <alignment horizontal="left"/>
    </xf>
    <xf numFmtId="0" fontId="4" fillId="3" borderId="29" xfId="0" applyFont="1" applyFill="1" applyBorder="1" applyAlignment="1">
      <alignment horizontal="left"/>
    </xf>
    <xf numFmtId="0" fontId="14" fillId="0" borderId="35" xfId="0" applyFont="1" applyBorder="1" applyAlignment="1">
      <alignment horizontal="left" vertical="center"/>
    </xf>
    <xf numFmtId="0" fontId="22" fillId="7" borderId="11" xfId="0" applyFont="1" applyFill="1" applyBorder="1" applyAlignment="1">
      <alignment horizontal="left" vertical="center"/>
    </xf>
    <xf numFmtId="0" fontId="22" fillId="7" borderId="12" xfId="0" applyFont="1" applyFill="1" applyBorder="1" applyAlignment="1">
      <alignment horizontal="left" vertical="center"/>
    </xf>
    <xf numFmtId="0" fontId="22" fillId="7" borderId="13" xfId="0" applyFont="1" applyFill="1" applyBorder="1" applyAlignment="1">
      <alignment horizontal="left"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22" fillId="7" borderId="16" xfId="0" applyFont="1" applyFill="1" applyBorder="1" applyAlignment="1">
      <alignment horizontal="left" vertical="center"/>
    </xf>
    <xf numFmtId="0" fontId="22" fillId="7" borderId="58" xfId="0" applyFont="1" applyFill="1" applyBorder="1" applyAlignment="1">
      <alignment horizontal="left" vertical="center"/>
    </xf>
    <xf numFmtId="0" fontId="22" fillId="7" borderId="34" xfId="0" applyFont="1" applyFill="1" applyBorder="1" applyAlignment="1">
      <alignment horizontal="left" vertical="center"/>
    </xf>
    <xf numFmtId="0" fontId="22" fillId="7" borderId="33" xfId="0" applyFont="1" applyFill="1" applyBorder="1" applyAlignment="1">
      <alignment horizontal="center" vertical="center"/>
    </xf>
    <xf numFmtId="0" fontId="21" fillId="7" borderId="11" xfId="0" applyFont="1" applyFill="1" applyBorder="1" applyAlignment="1">
      <alignment horizontal="left" vertical="center" wrapText="1"/>
    </xf>
    <xf numFmtId="0" fontId="21" fillId="7" borderId="12" xfId="0" applyFont="1" applyFill="1" applyBorder="1" applyAlignment="1">
      <alignment horizontal="left" vertical="center" wrapText="1"/>
    </xf>
    <xf numFmtId="0" fontId="21" fillId="7" borderId="13" xfId="0" applyFont="1" applyFill="1" applyBorder="1" applyAlignment="1">
      <alignment horizontal="left" vertical="center" wrapText="1"/>
    </xf>
  </cellXfs>
  <cellStyles count="5">
    <cellStyle name="Comma" xfId="2" builtinId="3"/>
    <cellStyle name="Hyperlink" xfId="1" builtinId="8"/>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8" Type="http://schemas.openxmlformats.org/officeDocument/2006/relationships/worksheet" Target="worksheets/sheet8.xml"/><Relationship Id="rId26" Type="http://schemas.openxmlformats.org/officeDocument/2006/relationships/calcChain" Target="calcChain.xml"/><Relationship Id="rId21" Type="http://schemas.openxmlformats.org/officeDocument/2006/relationships/worksheet" Target="worksheets/sheet21.xml"/><Relationship Id="rId3" Type="http://schemas.openxmlformats.org/officeDocument/2006/relationships/worksheet" Target="worksheets/sheet3.xml"/><Relationship Id="rId25" Type="http://schemas.openxmlformats.org/officeDocument/2006/relationships/sharedStrings" Target="sharedStrings.xml"/><Relationship Id="rId12" Type="http://schemas.openxmlformats.org/officeDocument/2006/relationships/worksheet" Target="worksheets/sheet12.xml"/><Relationship Id="rId17" Type="http://schemas.openxmlformats.org/officeDocument/2006/relationships/worksheet" Target="worksheets/sheet17.xml"/><Relationship Id="rId7" Type="http://schemas.openxmlformats.org/officeDocument/2006/relationships/worksheet" Target="worksheets/sheet7.xml"/><Relationship Id="rId16" Type="http://schemas.openxmlformats.org/officeDocument/2006/relationships/worksheet" Target="worksheets/sheet16.xml"/><Relationship Id="rId2" Type="http://schemas.openxmlformats.org/officeDocument/2006/relationships/worksheet" Target="worksheets/sheet2.xml"/><Relationship Id="rId20" Type="http://schemas.openxmlformats.org/officeDocument/2006/relationships/worksheet" Target="worksheets/sheet20.xml"/><Relationship Id="rId29" Type="http://schemas.openxmlformats.org/officeDocument/2006/relationships/customXml" Target="../customXml/item3.xml"/><Relationship Id="rId24"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worksheet" Target="worksheets/sheet11.xml"/><Relationship Id="rId6" Type="http://schemas.openxmlformats.org/officeDocument/2006/relationships/worksheet" Target="worksheets/sheet6.xml"/><Relationship Id="rId23" Type="http://schemas.openxmlformats.org/officeDocument/2006/relationships/theme" Target="theme/theme1.xml"/><Relationship Id="rId15" Type="http://schemas.openxmlformats.org/officeDocument/2006/relationships/worksheet" Target="worksheets/sheet15.xml"/><Relationship Id="rId5" Type="http://schemas.openxmlformats.org/officeDocument/2006/relationships/worksheet" Target="worksheets/sheet5.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4" Type="http://schemas.openxmlformats.org/officeDocument/2006/relationships/worksheet" Target="worksheets/sheet4.xml"/><Relationship Id="rId9" Type="http://schemas.openxmlformats.org/officeDocument/2006/relationships/worksheet" Target="worksheets/sheet9.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zoomScale="90" zoomScaleNormal="90" zoomScalePageLayoutView="90" workbookViewId="0">
      <selection activeCell="D38" sqref="D38"/>
    </sheetView>
  </sheetViews>
  <sheetFormatPr defaultColWidth="9.109375" defaultRowHeight="13.8" x14ac:dyDescent="0.25"/>
  <cols>
    <col min="1" max="1" width="8.6640625" style="162" customWidth="1"/>
    <col min="2" max="2" width="10.6640625" style="166" customWidth="1"/>
    <col min="3" max="7" width="10.6640625" style="162" customWidth="1"/>
    <col min="8" max="16384" width="9.109375" style="162"/>
  </cols>
  <sheetData>
    <row r="1" spans="1:26" x14ac:dyDescent="0.25">
      <c r="A1" s="163"/>
      <c r="B1" s="164"/>
      <c r="C1" s="163"/>
      <c r="D1" s="163"/>
      <c r="E1" s="163"/>
      <c r="F1" s="163"/>
      <c r="G1" s="163"/>
      <c r="H1" s="163"/>
      <c r="I1" s="163"/>
      <c r="J1" s="163"/>
      <c r="K1" s="163"/>
      <c r="L1" s="163"/>
      <c r="M1" s="163"/>
      <c r="N1" s="163"/>
      <c r="O1" s="163"/>
      <c r="P1" s="163"/>
      <c r="Q1" s="163"/>
      <c r="R1" s="163"/>
      <c r="S1" s="163"/>
      <c r="T1" s="163"/>
      <c r="U1" s="163"/>
      <c r="V1" s="163"/>
      <c r="W1" s="163"/>
      <c r="X1" s="163"/>
      <c r="Y1" s="163"/>
      <c r="Z1" s="163"/>
    </row>
    <row r="2" spans="1:26" ht="14.4" thickBot="1" x14ac:dyDescent="0.3">
      <c r="A2" s="163"/>
      <c r="B2" s="164"/>
      <c r="C2" s="163"/>
      <c r="D2" s="163"/>
      <c r="E2" s="163"/>
      <c r="F2" s="163"/>
      <c r="G2" s="163"/>
      <c r="H2" s="163"/>
      <c r="I2" s="163"/>
      <c r="J2" s="163"/>
      <c r="K2" s="163"/>
      <c r="L2" s="163"/>
      <c r="M2" s="163"/>
      <c r="N2" s="163"/>
      <c r="O2" s="163"/>
      <c r="P2" s="163"/>
      <c r="Q2" s="163"/>
      <c r="R2" s="163"/>
      <c r="S2" s="163"/>
      <c r="T2" s="163"/>
      <c r="U2" s="163"/>
      <c r="V2" s="163"/>
      <c r="W2" s="163"/>
      <c r="X2" s="163"/>
      <c r="Y2" s="163"/>
      <c r="Z2" s="163"/>
    </row>
    <row r="3" spans="1:26" ht="18" customHeight="1" thickBot="1" x14ac:dyDescent="0.3">
      <c r="A3" s="163"/>
      <c r="B3" s="527" t="s">
        <v>0</v>
      </c>
      <c r="C3" s="528"/>
      <c r="D3" s="528"/>
      <c r="E3" s="528"/>
      <c r="F3" s="528"/>
      <c r="G3" s="529"/>
      <c r="H3" s="163"/>
      <c r="I3" s="163"/>
      <c r="J3" s="163"/>
      <c r="K3" s="163"/>
      <c r="L3" s="163"/>
      <c r="M3" s="163"/>
      <c r="N3" s="163"/>
      <c r="O3" s="163"/>
      <c r="P3" s="163"/>
      <c r="Q3" s="163"/>
      <c r="R3" s="163"/>
      <c r="S3" s="163"/>
      <c r="T3" s="163"/>
      <c r="U3" s="163"/>
      <c r="V3" s="163"/>
      <c r="W3" s="163"/>
      <c r="X3" s="163"/>
      <c r="Y3" s="163"/>
      <c r="Z3" s="163"/>
    </row>
    <row r="4" spans="1:26" x14ac:dyDescent="0.25">
      <c r="A4" s="163"/>
      <c r="B4" s="164"/>
      <c r="C4" s="163"/>
      <c r="D4" s="163"/>
      <c r="E4" s="163"/>
      <c r="F4" s="163"/>
      <c r="G4" s="163"/>
      <c r="H4" s="163"/>
      <c r="I4" s="163"/>
      <c r="J4" s="163"/>
      <c r="K4" s="163"/>
      <c r="L4" s="163"/>
      <c r="M4" s="163"/>
      <c r="N4" s="163"/>
      <c r="O4" s="163"/>
      <c r="P4" s="163"/>
      <c r="Q4" s="163"/>
      <c r="R4" s="163"/>
      <c r="S4" s="163"/>
      <c r="T4" s="163"/>
      <c r="U4" s="163"/>
      <c r="V4" s="163"/>
      <c r="W4" s="163"/>
      <c r="X4" s="163"/>
      <c r="Y4" s="163"/>
      <c r="Z4" s="163"/>
    </row>
    <row r="5" spans="1:26" x14ac:dyDescent="0.25">
      <c r="A5" s="163"/>
      <c r="B5" s="164" t="s">
        <v>1</v>
      </c>
      <c r="C5" s="163"/>
      <c r="D5" s="163"/>
      <c r="E5" s="163"/>
      <c r="F5" s="163"/>
      <c r="G5" s="163"/>
      <c r="H5" s="163"/>
      <c r="I5" s="163"/>
      <c r="J5" s="163"/>
      <c r="K5" s="163"/>
      <c r="L5" s="163"/>
      <c r="M5" s="163"/>
      <c r="N5" s="163"/>
      <c r="O5" s="163"/>
      <c r="P5" s="163"/>
      <c r="Q5" s="163"/>
      <c r="R5" s="163"/>
      <c r="S5" s="163"/>
      <c r="T5" s="163"/>
      <c r="U5" s="163"/>
      <c r="V5" s="163"/>
      <c r="W5" s="163"/>
      <c r="X5" s="163"/>
      <c r="Y5" s="163"/>
      <c r="Z5" s="163"/>
    </row>
    <row r="6" spans="1:26" x14ac:dyDescent="0.25">
      <c r="A6" s="163"/>
      <c r="B6" s="165" t="s">
        <v>2</v>
      </c>
      <c r="C6" s="163"/>
      <c r="D6" s="163"/>
      <c r="E6" s="163"/>
      <c r="F6" s="163"/>
      <c r="G6" s="163"/>
      <c r="H6" s="163"/>
      <c r="I6" s="163"/>
      <c r="J6" s="163"/>
      <c r="K6" s="163"/>
      <c r="L6" s="163"/>
      <c r="M6" s="163"/>
      <c r="N6" s="163"/>
      <c r="O6" s="163"/>
      <c r="P6" s="163"/>
      <c r="Q6" s="163"/>
      <c r="R6" s="163"/>
      <c r="S6" s="163"/>
      <c r="T6" s="163"/>
      <c r="U6" s="163"/>
      <c r="V6" s="163"/>
      <c r="W6" s="163"/>
      <c r="X6" s="163"/>
      <c r="Y6" s="163"/>
      <c r="Z6" s="163"/>
    </row>
    <row r="7" spans="1:26" x14ac:dyDescent="0.25">
      <c r="A7" s="163"/>
      <c r="B7" s="165" t="s">
        <v>3</v>
      </c>
      <c r="C7" s="163"/>
      <c r="D7" s="163"/>
      <c r="E7" s="163"/>
      <c r="F7" s="163"/>
      <c r="G7" s="163"/>
      <c r="H7" s="163"/>
      <c r="I7" s="163"/>
      <c r="J7" s="163"/>
      <c r="K7" s="163"/>
      <c r="L7" s="163"/>
      <c r="M7" s="163"/>
      <c r="N7" s="163"/>
      <c r="O7" s="163"/>
      <c r="P7" s="163"/>
      <c r="Q7" s="163"/>
      <c r="R7" s="163"/>
      <c r="S7" s="163"/>
      <c r="T7" s="163"/>
      <c r="U7" s="163"/>
      <c r="V7" s="163"/>
      <c r="W7" s="163"/>
      <c r="X7" s="163"/>
      <c r="Y7" s="163"/>
      <c r="Z7" s="163"/>
    </row>
    <row r="8" spans="1:26" x14ac:dyDescent="0.25">
      <c r="A8" s="163"/>
      <c r="B8" s="165" t="s">
        <v>4</v>
      </c>
      <c r="C8" s="163"/>
      <c r="D8" s="163"/>
      <c r="E8" s="163"/>
      <c r="F8" s="163"/>
      <c r="G8" s="163"/>
      <c r="H8" s="163"/>
      <c r="I8" s="163"/>
      <c r="J8" s="163"/>
      <c r="K8" s="163"/>
      <c r="L8" s="163"/>
      <c r="M8" s="163"/>
      <c r="N8" s="163"/>
      <c r="O8" s="163"/>
      <c r="P8" s="163"/>
      <c r="Q8" s="163"/>
      <c r="R8" s="163"/>
      <c r="S8" s="163"/>
      <c r="T8" s="163"/>
      <c r="U8" s="163"/>
      <c r="V8" s="163"/>
      <c r="W8" s="163"/>
      <c r="X8" s="163"/>
      <c r="Y8" s="163"/>
      <c r="Z8" s="163"/>
    </row>
    <row r="9" spans="1:26" x14ac:dyDescent="0.25">
      <c r="A9" s="163"/>
      <c r="B9" s="165" t="s">
        <v>5</v>
      </c>
      <c r="C9" s="163"/>
      <c r="D9" s="163"/>
      <c r="E9" s="163"/>
      <c r="F9" s="163"/>
      <c r="G9" s="163"/>
      <c r="H9" s="163"/>
      <c r="I9" s="163"/>
      <c r="J9" s="163"/>
      <c r="K9" s="163"/>
      <c r="L9" s="163"/>
      <c r="M9" s="163"/>
      <c r="N9" s="163"/>
      <c r="O9" s="163"/>
      <c r="P9" s="163"/>
      <c r="Q9" s="163"/>
      <c r="R9" s="163"/>
      <c r="S9" s="163"/>
      <c r="T9" s="163"/>
      <c r="U9" s="163"/>
      <c r="V9" s="163"/>
      <c r="W9" s="163"/>
      <c r="X9" s="163"/>
      <c r="Y9" s="163"/>
      <c r="Z9" s="163"/>
    </row>
    <row r="10" spans="1:26" x14ac:dyDescent="0.25">
      <c r="A10" s="163"/>
      <c r="B10" s="165" t="s">
        <v>6</v>
      </c>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row>
    <row r="11" spans="1:26" x14ac:dyDescent="0.25">
      <c r="A11" s="163"/>
      <c r="B11" s="164"/>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row>
    <row r="12" spans="1:26" x14ac:dyDescent="0.25">
      <c r="A12" s="163"/>
      <c r="B12" s="164" t="s">
        <v>7</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row>
    <row r="13" spans="1:26" x14ac:dyDescent="0.25">
      <c r="A13" s="163"/>
      <c r="B13" s="221" t="s">
        <v>8</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row>
    <row r="14" spans="1:26" x14ac:dyDescent="0.25">
      <c r="A14" s="163"/>
      <c r="B14" s="165" t="s">
        <v>9</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row>
    <row r="15" spans="1:26" x14ac:dyDescent="0.25">
      <c r="A15" s="163"/>
      <c r="B15" s="165" t="s">
        <v>10</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row>
    <row r="16" spans="1:26" x14ac:dyDescent="0.25">
      <c r="A16" s="163"/>
      <c r="B16" s="165" t="s">
        <v>11</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row>
    <row r="17" spans="1:26" x14ac:dyDescent="0.25">
      <c r="A17" s="163"/>
      <c r="B17" s="165" t="s">
        <v>12</v>
      </c>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row>
    <row r="18" spans="1:26" x14ac:dyDescent="0.25">
      <c r="A18" s="163"/>
      <c r="B18" s="164"/>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row>
    <row r="19" spans="1:26" x14ac:dyDescent="0.25">
      <c r="A19" s="163"/>
      <c r="B19" s="164" t="s">
        <v>13</v>
      </c>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row>
    <row r="20" spans="1:26" x14ac:dyDescent="0.25">
      <c r="A20" s="163"/>
      <c r="B20" s="165" t="s">
        <v>14</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row>
    <row r="21" spans="1:26" x14ac:dyDescent="0.25">
      <c r="A21" s="163"/>
      <c r="B21" s="165" t="s">
        <v>15</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row>
    <row r="22" spans="1:26" x14ac:dyDescent="0.25">
      <c r="A22" s="163"/>
      <c r="B22" s="221" t="s">
        <v>16</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row>
    <row r="23" spans="1:26" x14ac:dyDescent="0.25">
      <c r="A23" s="163"/>
      <c r="B23" s="165" t="s">
        <v>17</v>
      </c>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row>
    <row r="24" spans="1:26" x14ac:dyDescent="0.25">
      <c r="A24" s="163"/>
      <c r="B24" s="165" t="s">
        <v>18</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row>
    <row r="25" spans="1:26" x14ac:dyDescent="0.25">
      <c r="A25" s="163"/>
      <c r="B25" s="165" t="s">
        <v>19</v>
      </c>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row>
    <row r="26" spans="1:26" x14ac:dyDescent="0.25">
      <c r="A26" s="163"/>
      <c r="B26" s="165" t="s">
        <v>20</v>
      </c>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row>
    <row r="27" spans="1:26" x14ac:dyDescent="0.25">
      <c r="A27" s="163"/>
      <c r="B27" s="165" t="s">
        <v>21</v>
      </c>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row>
    <row r="28" spans="1:26" x14ac:dyDescent="0.25">
      <c r="A28" s="163"/>
      <c r="B28" s="165" t="s">
        <v>22</v>
      </c>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row>
    <row r="29" spans="1:26" x14ac:dyDescent="0.25">
      <c r="A29" s="163"/>
      <c r="B29" s="221" t="s">
        <v>23</v>
      </c>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row>
    <row r="30" spans="1:26" x14ac:dyDescent="0.25">
      <c r="A30" s="163"/>
      <c r="B30" s="221" t="s">
        <v>24</v>
      </c>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row>
    <row r="31" spans="1:26" x14ac:dyDescent="0.25">
      <c r="A31" s="163"/>
      <c r="B31" s="221" t="s">
        <v>25</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row>
    <row r="32" spans="1:26" x14ac:dyDescent="0.25">
      <c r="A32" s="163"/>
      <c r="B32" s="221" t="s">
        <v>26</v>
      </c>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row>
    <row r="33" spans="1:26" x14ac:dyDescent="0.25">
      <c r="A33" s="163"/>
      <c r="B33" s="221" t="s">
        <v>27</v>
      </c>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1:26" x14ac:dyDescent="0.25">
      <c r="A34" s="163"/>
      <c r="B34" s="221" t="s">
        <v>28</v>
      </c>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row>
    <row r="35" spans="1:26" x14ac:dyDescent="0.25">
      <c r="A35" s="163"/>
      <c r="B35" s="221" t="s">
        <v>29</v>
      </c>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6" x14ac:dyDescent="0.25">
      <c r="A36" s="163"/>
      <c r="B36" s="164"/>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6" x14ac:dyDescent="0.25">
      <c r="A37" s="163"/>
      <c r="B37" s="164"/>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spans="1:26" x14ac:dyDescent="0.25">
      <c r="A38" s="163"/>
      <c r="B38" s="164"/>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6" x14ac:dyDescent="0.25">
      <c r="A39" s="163"/>
      <c r="B39" s="164"/>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row>
    <row r="40" spans="1:26" x14ac:dyDescent="0.25">
      <c r="A40" s="163"/>
      <c r="B40" s="164"/>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row>
    <row r="41" spans="1:26" x14ac:dyDescent="0.25">
      <c r="A41" s="163"/>
      <c r="B41" s="164"/>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row>
    <row r="42" spans="1:26" x14ac:dyDescent="0.25">
      <c r="A42" s="163"/>
      <c r="B42" s="164"/>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row>
    <row r="43" spans="1:26" x14ac:dyDescent="0.25">
      <c r="A43" s="163"/>
      <c r="B43" s="164"/>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row>
    <row r="44" spans="1:26" x14ac:dyDescent="0.25">
      <c r="A44" s="163"/>
      <c r="B44" s="164"/>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row>
    <row r="45" spans="1:26" x14ac:dyDescent="0.25">
      <c r="A45" s="163"/>
      <c r="B45" s="164"/>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row>
    <row r="46" spans="1:26" x14ac:dyDescent="0.25">
      <c r="A46" s="163"/>
      <c r="B46" s="164"/>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row>
    <row r="47" spans="1:26" x14ac:dyDescent="0.25">
      <c r="A47" s="163"/>
      <c r="B47" s="164"/>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row>
    <row r="48" spans="1:26" x14ac:dyDescent="0.25">
      <c r="A48" s="163"/>
      <c r="B48" s="164"/>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row>
    <row r="49" spans="1:26" x14ac:dyDescent="0.25">
      <c r="A49" s="163"/>
      <c r="B49" s="164"/>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row>
    <row r="50" spans="1:26" x14ac:dyDescent="0.25">
      <c r="A50" s="163"/>
      <c r="B50" s="164"/>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row>
    <row r="51" spans="1:26" x14ac:dyDescent="0.25">
      <c r="A51" s="163"/>
      <c r="B51" s="164"/>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row>
    <row r="52" spans="1:26" x14ac:dyDescent="0.25">
      <c r="A52" s="163"/>
      <c r="B52" s="164"/>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row>
    <row r="53" spans="1:26" x14ac:dyDescent="0.25">
      <c r="A53" s="163"/>
      <c r="B53" s="164"/>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row>
    <row r="54" spans="1:26" x14ac:dyDescent="0.25">
      <c r="A54" s="163"/>
      <c r="B54" s="164"/>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row>
    <row r="55" spans="1:26" x14ac:dyDescent="0.25">
      <c r="A55" s="163"/>
      <c r="B55" s="164"/>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row>
    <row r="56" spans="1:26" x14ac:dyDescent="0.25">
      <c r="A56" s="163"/>
      <c r="B56" s="164"/>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row>
    <row r="57" spans="1:26" x14ac:dyDescent="0.25">
      <c r="A57" s="163"/>
      <c r="B57" s="164"/>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row>
    <row r="58" spans="1:26" x14ac:dyDescent="0.25">
      <c r="A58" s="163"/>
      <c r="B58" s="164"/>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row>
    <row r="59" spans="1:26" x14ac:dyDescent="0.25">
      <c r="A59" s="163"/>
      <c r="B59" s="164"/>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row>
    <row r="60" spans="1:26" x14ac:dyDescent="0.25">
      <c r="A60" s="163"/>
      <c r="B60" s="164"/>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row>
    <row r="61" spans="1:26" x14ac:dyDescent="0.25">
      <c r="A61" s="163"/>
      <c r="B61" s="164"/>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row>
    <row r="62" spans="1:26" x14ac:dyDescent="0.25">
      <c r="A62" s="163"/>
      <c r="B62" s="164"/>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row>
    <row r="63" spans="1:26" x14ac:dyDescent="0.25">
      <c r="A63" s="163"/>
      <c r="B63" s="164"/>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row>
    <row r="64" spans="1:26" x14ac:dyDescent="0.25">
      <c r="A64" s="163"/>
      <c r="B64" s="164"/>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row>
  </sheetData>
  <mergeCells count="1">
    <mergeCell ref="B3:G3"/>
  </mergeCells>
  <phoneticPr fontId="27" type="noConversion"/>
  <hyperlinks>
    <hyperlink ref="B6" location="'A3 - Organisational structure'!A1" display="A3 - Organisational structure"/>
    <hyperlink ref="B7" location="'A4 - Owners &amp; shareholders'!A1" display="A4 - Owners &amp; shareholders"/>
    <hyperlink ref="B8" location="'A7.1 - Your company''s products'!A1" display="A7.1 - Your company's products"/>
    <hyperlink ref="B9" location="'A7.2 - Other goods'!A1" display="A7.2 - Other goods"/>
    <hyperlink ref="B10" location="'A8 - Product similarity'!A1" display="A8 - Product similarity"/>
    <hyperlink ref="B13" location="'B1.1 - Upward sales'!A1" display="B1.1 - Upward sales Reconciliation"/>
    <hyperlink ref="B14" location="'B2 - Captive sales'!A1" display="B2 - Captive sales"/>
    <hyperlink ref="B15" location="'B3 - Sales to the UK'!A1" display="B3 - Sales to the UK"/>
    <hyperlink ref="B16" location="'B4 - Domestic sales'!A1" display="B4 - Domestic sales"/>
    <hyperlink ref="B17" location="'B6 - Sales to other countries'!A1" display="B6 - Sales to other countries"/>
    <hyperlink ref="B20" location="'D1 - Turnover'!A1" display="D1 - Turnover"/>
    <hyperlink ref="B21" location="'D2 - Income statement'!A1" display="D2 - Income statement"/>
    <hyperlink ref="B22" location="'D4.1 - Upwards cost'!A1" display="D4.1 - Upwards cost reconciliation"/>
    <hyperlink ref="B23" location="'D5 - Capacity'!A1" display="D5 - Capacity"/>
    <hyperlink ref="B24" location="'D6 - Stocks'!A1" display="D6 - Stocks"/>
    <hyperlink ref="B25" location="'D8 - Employment'!A1" display="D8 - Employment"/>
    <hyperlink ref="B26" location="'D9 - Investments'!A1" display="D9 - Investments"/>
    <hyperlink ref="B27" location="'D10 - Purchases'!A1" display="D10 - Purchases"/>
    <hyperlink ref="B28" location="'D11 -Profitability'!A1" display="D11 - Profitability"/>
    <hyperlink ref="B29" location="'D12.1 - CTM in the PRC'!A1" display="D12.1 - CTM in the PRC"/>
    <hyperlink ref="B34" location="'D13.3 - AS&amp;G for UK'!A1" display="D13.3 - AS&amp;G for UK"/>
    <hyperlink ref="B35" location="'D14 - RM purchased'!A1" display="D14 - RM purchased"/>
    <hyperlink ref="B30" location="'D12.2 - CTM for 3rd country'!A1" display="D12.2 - CTM for 3rd country"/>
    <hyperlink ref="B31" location="'D12.3 - CTM for UK'!A1" display="D12.3 - CTM for UK"/>
    <hyperlink ref="B32" location="'D13.1 - AS&amp;G in the PRC'!A1" display="D13.1 - AS&amp;G in the PRC"/>
    <hyperlink ref="B33" location="'D13.2 - AS&amp;G for 3rd country'!A1" display="D13.2 - AS&amp;G for 3rd countrie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workbookViewId="0">
      <selection activeCell="A37" sqref="A8:XFD37"/>
    </sheetView>
  </sheetViews>
  <sheetFormatPr defaultColWidth="8.6640625" defaultRowHeight="13.8" x14ac:dyDescent="0.25"/>
  <cols>
    <col min="1" max="1" width="8.6640625" style="2" customWidth="1"/>
    <col min="2" max="10" width="20.6640625" style="2" customWidth="1"/>
    <col min="11" max="15" width="24.33203125" style="2" customWidth="1"/>
    <col min="16" max="16384" width="8.6640625" style="2"/>
  </cols>
  <sheetData>
    <row r="1" spans="1:26" s="4" customFormat="1" ht="15" customHeight="1" x14ac:dyDescent="0.25">
      <c r="B1" s="167" t="s">
        <v>58</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25" customHeight="1" thickBot="1" x14ac:dyDescent="0.3">
      <c r="A3" s="4"/>
      <c r="B3" s="620" t="s">
        <v>196</v>
      </c>
      <c r="C3" s="621"/>
      <c r="D3" s="622"/>
      <c r="E3" s="37"/>
      <c r="F3" s="610" t="s">
        <v>451</v>
      </c>
      <c r="G3" s="611"/>
      <c r="H3" s="4"/>
      <c r="I3" s="4"/>
      <c r="J3" s="4"/>
      <c r="K3" s="4"/>
      <c r="L3" s="4"/>
      <c r="M3" s="4"/>
      <c r="N3" s="4"/>
      <c r="O3" s="4"/>
      <c r="P3" s="4"/>
      <c r="Q3" s="4"/>
      <c r="R3" s="4"/>
      <c r="S3" s="4"/>
      <c r="T3" s="4"/>
      <c r="U3" s="4"/>
      <c r="V3" s="4"/>
      <c r="W3" s="4"/>
      <c r="X3" s="4"/>
    </row>
    <row r="4" spans="1:26" ht="14.25" customHeight="1" thickBot="1" x14ac:dyDescent="0.3">
      <c r="A4" s="176"/>
      <c r="B4" s="21" t="s">
        <v>31</v>
      </c>
      <c r="C4" s="623" t="s">
        <v>32</v>
      </c>
      <c r="D4" s="624"/>
      <c r="E4" s="222"/>
      <c r="F4" s="612" t="s">
        <v>411</v>
      </c>
      <c r="G4" s="613"/>
      <c r="H4" s="4"/>
      <c r="I4" s="4"/>
      <c r="J4" s="4"/>
      <c r="K4" s="4"/>
      <c r="L4" s="4"/>
      <c r="M4" s="4"/>
      <c r="N4" s="4"/>
      <c r="O4" s="4"/>
      <c r="P4" s="4"/>
      <c r="Q4" s="4"/>
      <c r="R4" s="4"/>
      <c r="S4" s="4"/>
      <c r="T4" s="4"/>
      <c r="U4" s="4"/>
      <c r="V4" s="4"/>
      <c r="W4" s="4"/>
      <c r="X4" s="4"/>
    </row>
    <row r="5" spans="1:26" ht="14.25" customHeight="1" thickBot="1" x14ac:dyDescent="0.3">
      <c r="A5" s="4"/>
      <c r="B5" s="65" t="s">
        <v>33</v>
      </c>
      <c r="C5" s="594" t="str">
        <f>Guidance!C5</f>
        <v>Baozelong Metal Material Co., Ltd Hejian</v>
      </c>
      <c r="D5" s="586"/>
      <c r="E5" s="222"/>
      <c r="F5" s="222"/>
      <c r="G5" s="4"/>
      <c r="H5" s="4"/>
      <c r="I5" s="4"/>
      <c r="J5" s="4"/>
      <c r="K5" s="4"/>
      <c r="L5" s="4"/>
      <c r="M5" s="4"/>
      <c r="N5" s="4"/>
      <c r="O5" s="4"/>
      <c r="P5" s="4"/>
      <c r="Q5" s="4"/>
      <c r="R5" s="4"/>
      <c r="S5" s="4"/>
      <c r="T5" s="4"/>
      <c r="U5" s="4"/>
      <c r="V5" s="4"/>
      <c r="W5" s="4"/>
      <c r="X5" s="4"/>
      <c r="Y5" s="4"/>
      <c r="Z5" s="4"/>
    </row>
    <row r="6" spans="1:26" ht="14.25" customHeight="1" x14ac:dyDescent="0.25">
      <c r="A6" s="4"/>
      <c r="B6" s="19"/>
      <c r="C6" s="19"/>
      <c r="D6" s="19"/>
      <c r="E6" s="19"/>
      <c r="F6" s="19"/>
      <c r="G6" s="4"/>
      <c r="H6" s="4"/>
      <c r="I6" s="4"/>
      <c r="J6" s="4"/>
      <c r="K6" s="4"/>
      <c r="L6" s="4"/>
      <c r="M6" s="4"/>
      <c r="N6" s="4"/>
      <c r="O6" s="4"/>
      <c r="P6" s="4"/>
      <c r="Q6" s="4"/>
      <c r="R6" s="4"/>
      <c r="S6" s="4"/>
      <c r="T6" s="4"/>
      <c r="U6" s="4"/>
      <c r="V6" s="4"/>
      <c r="W6" s="4"/>
      <c r="X6" s="4"/>
      <c r="Y6" s="4"/>
      <c r="Z6" s="4"/>
    </row>
    <row r="7" spans="1:26" ht="14.25" customHeight="1" x14ac:dyDescent="0.3">
      <c r="A7" s="4"/>
      <c r="B7" s="19"/>
      <c r="C7" s="128"/>
      <c r="D7" s="198"/>
      <c r="E7" s="19"/>
      <c r="F7" s="198"/>
      <c r="G7" s="4"/>
      <c r="H7" s="176"/>
      <c r="I7" s="4"/>
      <c r="J7" s="176"/>
      <c r="K7" s="4"/>
      <c r="L7" s="4"/>
      <c r="M7" s="4"/>
      <c r="N7" s="4"/>
      <c r="O7" s="4"/>
      <c r="P7" s="4"/>
      <c r="Q7" s="4"/>
      <c r="R7" s="4"/>
      <c r="S7" s="4"/>
      <c r="T7" s="4"/>
      <c r="U7" s="4"/>
      <c r="V7" s="4"/>
      <c r="W7" s="4"/>
      <c r="X7" s="4"/>
      <c r="Y7" s="4"/>
      <c r="Z7" s="4"/>
    </row>
    <row r="8" spans="1:26" ht="14.4" thickBot="1" x14ac:dyDescent="0.3">
      <c r="A8" s="4"/>
      <c r="B8" s="4"/>
      <c r="C8" s="4"/>
      <c r="D8" s="4"/>
      <c r="E8" s="4"/>
      <c r="F8" s="4"/>
      <c r="G8" s="4"/>
      <c r="H8" s="4"/>
      <c r="I8" s="4"/>
      <c r="J8" s="4"/>
      <c r="K8" s="4"/>
      <c r="L8" s="4"/>
      <c r="M8" s="4"/>
      <c r="N8" s="4"/>
      <c r="O8" s="4"/>
      <c r="P8" s="4"/>
      <c r="Q8" s="4"/>
      <c r="R8" s="4"/>
      <c r="S8" s="4"/>
      <c r="T8" s="4"/>
      <c r="U8" s="4"/>
      <c r="V8" s="4"/>
      <c r="W8" s="4"/>
      <c r="X8" s="4"/>
      <c r="Y8" s="4"/>
      <c r="Z8" s="4"/>
    </row>
    <row r="9" spans="1:26" ht="14.4" thickBot="1" x14ac:dyDescent="0.3">
      <c r="A9" s="4"/>
      <c r="B9" s="4"/>
      <c r="C9" s="616">
        <v>2016</v>
      </c>
      <c r="D9" s="617"/>
      <c r="E9" s="616">
        <v>2017</v>
      </c>
      <c r="F9" s="617"/>
      <c r="G9" s="616">
        <v>2018</v>
      </c>
      <c r="H9" s="617"/>
      <c r="I9" s="616" t="s">
        <v>128</v>
      </c>
      <c r="J9" s="617"/>
      <c r="K9" s="4"/>
      <c r="L9" s="4"/>
      <c r="M9" s="4"/>
      <c r="N9" s="4"/>
      <c r="O9" s="4"/>
      <c r="P9" s="4"/>
      <c r="Q9" s="4"/>
      <c r="R9" s="4"/>
      <c r="S9" s="4"/>
      <c r="T9" s="4"/>
      <c r="U9" s="4"/>
      <c r="V9" s="4"/>
      <c r="W9" s="4"/>
      <c r="X9" s="4"/>
      <c r="Y9" s="4"/>
      <c r="Z9" s="4"/>
    </row>
    <row r="10" spans="1:26" ht="28.2" thickBot="1" x14ac:dyDescent="0.3">
      <c r="A10" s="4"/>
      <c r="B10" s="4"/>
      <c r="C10" s="355" t="s">
        <v>197</v>
      </c>
      <c r="D10" s="356" t="s">
        <v>198</v>
      </c>
      <c r="E10" s="357" t="s">
        <v>197</v>
      </c>
      <c r="F10" s="358" t="s">
        <v>198</v>
      </c>
      <c r="G10" s="357" t="s">
        <v>197</v>
      </c>
      <c r="H10" s="358" t="s">
        <v>198</v>
      </c>
      <c r="I10" s="355" t="s">
        <v>197</v>
      </c>
      <c r="J10" s="356" t="s">
        <v>198</v>
      </c>
      <c r="K10" s="4"/>
      <c r="L10" s="4"/>
      <c r="M10" s="4"/>
      <c r="N10" s="4"/>
      <c r="O10" s="4"/>
      <c r="P10" s="4"/>
      <c r="Q10" s="4"/>
      <c r="R10" s="4"/>
      <c r="S10" s="4"/>
      <c r="T10" s="4"/>
      <c r="U10" s="4"/>
      <c r="V10" s="4"/>
      <c r="W10" s="4"/>
      <c r="X10" s="4"/>
      <c r="Y10" s="4"/>
      <c r="Z10" s="4"/>
    </row>
    <row r="11" spans="1:26" x14ac:dyDescent="0.25">
      <c r="A11" s="4"/>
      <c r="B11" s="337" t="s">
        <v>199</v>
      </c>
      <c r="C11" s="473">
        <v>100</v>
      </c>
      <c r="D11" s="472">
        <v>100</v>
      </c>
      <c r="E11" s="474">
        <v>312.01581644360505</v>
      </c>
      <c r="F11" s="474">
        <v>304.70409321249684</v>
      </c>
      <c r="G11" s="474">
        <v>459.69950168863068</v>
      </c>
      <c r="H11" s="474">
        <v>445.50610269436851</v>
      </c>
      <c r="I11" s="474">
        <v>750.71865599634361</v>
      </c>
      <c r="J11" s="474">
        <v>732.3812786550435</v>
      </c>
      <c r="K11" s="475"/>
      <c r="L11" s="4"/>
      <c r="M11" s="4"/>
      <c r="N11" s="4"/>
      <c r="O11" s="4"/>
      <c r="P11" s="4"/>
      <c r="Q11" s="4"/>
      <c r="R11" s="4"/>
      <c r="S11" s="4"/>
      <c r="T11" s="4"/>
      <c r="U11" s="4"/>
      <c r="V11" s="4"/>
      <c r="W11" s="4"/>
      <c r="X11" s="4"/>
      <c r="Y11" s="4"/>
      <c r="Z11" s="4"/>
    </row>
    <row r="12" spans="1:26" ht="47.1" customHeight="1" x14ac:dyDescent="0.25">
      <c r="A12" s="4"/>
      <c r="B12" s="340" t="s">
        <v>200</v>
      </c>
      <c r="C12" s="473"/>
      <c r="D12" s="472"/>
      <c r="E12" s="474"/>
      <c r="F12" s="472">
        <v>0</v>
      </c>
      <c r="G12" s="474">
        <v>0</v>
      </c>
      <c r="H12" s="472">
        <v>0</v>
      </c>
      <c r="I12" s="474">
        <v>0</v>
      </c>
      <c r="J12" s="472">
        <v>0</v>
      </c>
      <c r="K12" s="475"/>
      <c r="L12" s="4"/>
      <c r="M12" s="4"/>
      <c r="N12" s="4"/>
      <c r="O12" s="4"/>
      <c r="P12" s="4"/>
      <c r="Q12" s="4"/>
      <c r="R12" s="4"/>
      <c r="S12" s="4"/>
      <c r="T12" s="4"/>
      <c r="U12" s="4"/>
      <c r="V12" s="4"/>
      <c r="W12" s="4"/>
      <c r="X12" s="4"/>
      <c r="Y12" s="4"/>
      <c r="Z12" s="4"/>
    </row>
    <row r="13" spans="1:26" ht="14.4" thickBot="1" x14ac:dyDescent="0.3">
      <c r="A13" s="4"/>
      <c r="B13" s="359" t="s">
        <v>201</v>
      </c>
      <c r="C13" s="476">
        <v>100</v>
      </c>
      <c r="D13" s="477">
        <v>100</v>
      </c>
      <c r="E13" s="474">
        <v>312.01581644360505</v>
      </c>
      <c r="F13" s="474">
        <v>304.70409321249684</v>
      </c>
      <c r="G13" s="474">
        <v>459.69950168863068</v>
      </c>
      <c r="H13" s="474">
        <v>445.50610269436851</v>
      </c>
      <c r="I13" s="474">
        <v>750.71865599634361</v>
      </c>
      <c r="J13" s="474">
        <v>732.3812786550435</v>
      </c>
      <c r="K13" s="475"/>
      <c r="L13" s="4"/>
      <c r="M13" s="4"/>
      <c r="N13" s="4"/>
      <c r="O13" s="4"/>
      <c r="P13" s="4"/>
      <c r="Q13" s="4"/>
      <c r="R13" s="4"/>
      <c r="S13" s="4"/>
      <c r="T13" s="4"/>
      <c r="U13" s="4"/>
      <c r="V13" s="4"/>
      <c r="W13" s="4"/>
      <c r="X13" s="4"/>
      <c r="Y13" s="4"/>
      <c r="Z13" s="4"/>
    </row>
    <row r="14" spans="1:26" x14ac:dyDescent="0.25">
      <c r="A14" s="4"/>
      <c r="B14" s="360" t="s">
        <v>202</v>
      </c>
      <c r="C14" s="474"/>
      <c r="D14" s="471"/>
      <c r="E14" s="478"/>
      <c r="F14" s="471"/>
      <c r="G14" s="478"/>
      <c r="H14" s="471"/>
      <c r="I14" s="474"/>
      <c r="J14" s="471"/>
      <c r="K14" s="475"/>
      <c r="L14" s="4"/>
      <c r="M14" s="4"/>
      <c r="N14" s="4"/>
      <c r="O14" s="4"/>
      <c r="P14" s="4"/>
      <c r="Q14" s="4"/>
      <c r="R14" s="4"/>
      <c r="S14" s="4"/>
      <c r="T14" s="4"/>
      <c r="U14" s="4"/>
      <c r="V14" s="4"/>
      <c r="W14" s="4"/>
      <c r="X14" s="4"/>
      <c r="Y14" s="4"/>
      <c r="Z14" s="4"/>
    </row>
    <row r="15" spans="1:26" x14ac:dyDescent="0.25">
      <c r="A15" s="4"/>
      <c r="B15" s="347" t="s">
        <v>203</v>
      </c>
      <c r="C15" s="474"/>
      <c r="D15" s="472"/>
      <c r="E15" s="474"/>
      <c r="F15" s="472"/>
      <c r="G15" s="474"/>
      <c r="H15" s="472"/>
      <c r="I15" s="474"/>
      <c r="J15" s="472"/>
      <c r="K15" s="475"/>
      <c r="L15" s="4"/>
      <c r="M15" s="4"/>
      <c r="N15" s="4"/>
      <c r="O15" s="4"/>
      <c r="P15" s="4"/>
      <c r="Q15" s="4"/>
      <c r="R15" s="4"/>
      <c r="S15" s="4"/>
      <c r="T15" s="4"/>
      <c r="U15" s="4"/>
      <c r="V15" s="4"/>
      <c r="W15" s="4"/>
      <c r="X15" s="4"/>
      <c r="Y15" s="4"/>
      <c r="Z15" s="4"/>
    </row>
    <row r="16" spans="1:26" x14ac:dyDescent="0.25">
      <c r="A16" s="4"/>
      <c r="B16" s="347" t="s">
        <v>364</v>
      </c>
      <c r="C16" s="474"/>
      <c r="D16" s="472"/>
      <c r="E16" s="474"/>
      <c r="F16" s="472"/>
      <c r="G16" s="474"/>
      <c r="H16" s="472"/>
      <c r="I16" s="474"/>
      <c r="J16" s="472"/>
      <c r="K16" s="475"/>
      <c r="L16" s="4"/>
      <c r="M16" s="4"/>
      <c r="N16" s="4"/>
      <c r="O16" s="4"/>
      <c r="P16" s="4"/>
      <c r="Q16" s="4"/>
      <c r="R16" s="4"/>
      <c r="S16" s="4"/>
      <c r="T16" s="4"/>
      <c r="U16" s="4"/>
      <c r="V16" s="4"/>
      <c r="W16" s="4"/>
      <c r="X16" s="4"/>
      <c r="Y16" s="4"/>
      <c r="Z16" s="4"/>
    </row>
    <row r="17" spans="1:26" ht="27.6" x14ac:dyDescent="0.25">
      <c r="A17" s="4"/>
      <c r="B17" s="347" t="s">
        <v>204</v>
      </c>
      <c r="C17" s="474"/>
      <c r="D17" s="472"/>
      <c r="E17" s="474"/>
      <c r="F17" s="472"/>
      <c r="G17" s="474"/>
      <c r="H17" s="472"/>
      <c r="I17" s="474"/>
      <c r="J17" s="472"/>
      <c r="K17" s="475"/>
      <c r="L17" s="4"/>
      <c r="M17" s="4"/>
      <c r="N17" s="4"/>
      <c r="O17" s="4"/>
      <c r="P17" s="4"/>
      <c r="Q17" s="4"/>
      <c r="R17" s="4"/>
      <c r="S17" s="4"/>
      <c r="T17" s="4"/>
      <c r="U17" s="4"/>
      <c r="V17" s="4"/>
      <c r="W17" s="4"/>
      <c r="X17" s="4"/>
      <c r="Y17" s="4"/>
      <c r="Z17" s="4"/>
    </row>
    <row r="18" spans="1:26" ht="27.6" x14ac:dyDescent="0.25">
      <c r="A18" s="4"/>
      <c r="B18" s="347" t="s">
        <v>205</v>
      </c>
      <c r="C18" s="474"/>
      <c r="D18" s="472"/>
      <c r="E18" s="474"/>
      <c r="F18" s="472"/>
      <c r="G18" s="474"/>
      <c r="H18" s="472"/>
      <c r="I18" s="474"/>
      <c r="J18" s="472"/>
      <c r="K18" s="475"/>
      <c r="L18" s="4"/>
      <c r="M18" s="4"/>
      <c r="N18" s="4"/>
      <c r="O18" s="4"/>
      <c r="P18" s="4"/>
      <c r="Q18" s="4"/>
      <c r="R18" s="4"/>
      <c r="S18" s="4"/>
      <c r="T18" s="4"/>
      <c r="U18" s="4"/>
      <c r="V18" s="4"/>
      <c r="W18" s="4"/>
      <c r="X18" s="4"/>
      <c r="Y18" s="4"/>
      <c r="Z18" s="4"/>
    </row>
    <row r="19" spans="1:26" ht="14.4" thickBot="1" x14ac:dyDescent="0.3">
      <c r="A19" s="4"/>
      <c r="B19" s="361" t="s">
        <v>206</v>
      </c>
      <c r="C19" s="479">
        <v>100</v>
      </c>
      <c r="D19" s="477">
        <v>100</v>
      </c>
      <c r="E19" s="474">
        <v>315.84827205378002</v>
      </c>
      <c r="F19" s="474">
        <v>312.26977050603955</v>
      </c>
      <c r="G19" s="474">
        <v>445.01781237863372</v>
      </c>
      <c r="H19" s="474">
        <v>441.69143766463714</v>
      </c>
      <c r="I19" s="474">
        <v>714.5435914548691</v>
      </c>
      <c r="J19" s="474">
        <v>715.68194328889024</v>
      </c>
      <c r="K19" s="475"/>
      <c r="L19" s="4"/>
      <c r="M19" s="4"/>
      <c r="N19" s="4"/>
      <c r="O19" s="4"/>
      <c r="P19" s="4"/>
      <c r="Q19" s="4"/>
      <c r="R19" s="4"/>
      <c r="S19" s="4"/>
      <c r="T19" s="4"/>
      <c r="U19" s="4"/>
      <c r="V19" s="4"/>
      <c r="W19" s="4"/>
      <c r="X19" s="4"/>
      <c r="Y19" s="4"/>
      <c r="Z19" s="4"/>
    </row>
    <row r="20" spans="1:26" x14ac:dyDescent="0.25">
      <c r="A20" s="4"/>
      <c r="B20" s="344" t="s">
        <v>207</v>
      </c>
      <c r="C20" s="478">
        <v>100</v>
      </c>
      <c r="D20" s="471">
        <v>100</v>
      </c>
      <c r="E20" s="474">
        <v>275.88628976265784</v>
      </c>
      <c r="F20" s="474">
        <v>240.44600853079962</v>
      </c>
      <c r="G20" s="474">
        <v>598.10749374432692</v>
      </c>
      <c r="H20" s="474">
        <v>477.90545823151257</v>
      </c>
      <c r="I20" s="474">
        <v>1091.7501231492022</v>
      </c>
      <c r="J20" s="474">
        <v>874.21488646728915</v>
      </c>
      <c r="K20" s="475"/>
      <c r="L20" s="4"/>
      <c r="M20" s="4"/>
      <c r="N20" s="4"/>
      <c r="O20" s="4"/>
      <c r="P20" s="4"/>
      <c r="Q20" s="4"/>
      <c r="R20" s="4"/>
      <c r="S20" s="4"/>
      <c r="T20" s="4"/>
      <c r="U20" s="4"/>
      <c r="V20" s="4"/>
      <c r="W20" s="4"/>
      <c r="X20" s="4"/>
      <c r="Y20" s="4"/>
      <c r="Z20" s="4"/>
    </row>
    <row r="21" spans="1:26" x14ac:dyDescent="0.25">
      <c r="A21" s="4"/>
      <c r="B21" s="347" t="s">
        <v>208</v>
      </c>
      <c r="C21" s="474"/>
      <c r="D21" s="472"/>
      <c r="E21" s="474"/>
      <c r="F21" s="472"/>
      <c r="G21" s="474"/>
      <c r="H21" s="472"/>
      <c r="I21" s="474"/>
      <c r="J21" s="472"/>
      <c r="K21" s="475"/>
      <c r="L21" s="4"/>
      <c r="M21" s="4"/>
      <c r="N21" s="4"/>
      <c r="O21" s="4"/>
      <c r="P21" s="4"/>
      <c r="Q21" s="4"/>
      <c r="R21" s="4"/>
      <c r="S21" s="4"/>
      <c r="T21" s="4"/>
      <c r="U21" s="4"/>
      <c r="V21" s="4"/>
      <c r="W21" s="4"/>
      <c r="X21" s="4"/>
      <c r="Y21" s="4"/>
      <c r="Z21" s="4"/>
    </row>
    <row r="22" spans="1:26" ht="27.6" x14ac:dyDescent="0.25">
      <c r="A22" s="4"/>
      <c r="B22" s="347" t="s">
        <v>209</v>
      </c>
      <c r="C22" s="474"/>
      <c r="D22" s="472"/>
      <c r="E22" s="474"/>
      <c r="F22" s="472"/>
      <c r="G22" s="474"/>
      <c r="H22" s="472"/>
      <c r="I22" s="474"/>
      <c r="J22" s="472"/>
      <c r="K22" s="475"/>
      <c r="L22" s="4"/>
      <c r="M22" s="4"/>
      <c r="N22" s="4"/>
      <c r="O22" s="4"/>
      <c r="P22" s="4"/>
      <c r="Q22" s="4"/>
      <c r="R22" s="4"/>
      <c r="S22" s="4"/>
      <c r="T22" s="4"/>
      <c r="U22" s="4"/>
      <c r="V22" s="4"/>
      <c r="W22" s="4"/>
      <c r="X22" s="4"/>
      <c r="Y22" s="4"/>
      <c r="Z22" s="4"/>
    </row>
    <row r="23" spans="1:26" x14ac:dyDescent="0.25">
      <c r="A23" s="4"/>
      <c r="B23" s="347" t="s">
        <v>210</v>
      </c>
      <c r="C23" s="474"/>
      <c r="D23" s="472"/>
      <c r="E23" s="474"/>
      <c r="F23" s="472"/>
      <c r="G23" s="474"/>
      <c r="H23" s="472"/>
      <c r="I23" s="474"/>
      <c r="J23" s="472"/>
      <c r="K23" s="475"/>
      <c r="L23" s="4"/>
      <c r="M23" s="4"/>
      <c r="N23" s="4"/>
      <c r="O23" s="4"/>
      <c r="P23" s="4"/>
      <c r="Q23" s="4"/>
      <c r="R23" s="4"/>
      <c r="S23" s="4"/>
      <c r="T23" s="4"/>
      <c r="U23" s="4"/>
      <c r="V23" s="4"/>
      <c r="W23" s="4"/>
      <c r="X23" s="4"/>
      <c r="Y23" s="4"/>
      <c r="Z23" s="4"/>
    </row>
    <row r="24" spans="1:26" ht="14.4" thickBot="1" x14ac:dyDescent="0.3">
      <c r="A24" s="4"/>
      <c r="B24" s="361" t="s">
        <v>211</v>
      </c>
      <c r="C24" s="479">
        <v>100</v>
      </c>
      <c r="D24" s="477">
        <v>100</v>
      </c>
      <c r="E24" s="474">
        <v>257.53164230341122</v>
      </c>
      <c r="F24" s="474">
        <v>251.49669153316523</v>
      </c>
      <c r="G24" s="474">
        <v>435.56677729339651</v>
      </c>
      <c r="H24" s="474">
        <v>422.11848545044069</v>
      </c>
      <c r="I24" s="474">
        <v>778.00839957461153</v>
      </c>
      <c r="J24" s="474">
        <v>759.00443119878105</v>
      </c>
      <c r="K24" s="475"/>
      <c r="L24" s="4"/>
      <c r="M24" s="4"/>
      <c r="N24" s="4"/>
      <c r="O24" s="4"/>
      <c r="P24" s="4"/>
      <c r="Q24" s="4"/>
      <c r="R24" s="4"/>
      <c r="S24" s="4"/>
      <c r="T24" s="4"/>
      <c r="U24" s="4"/>
      <c r="V24" s="4"/>
      <c r="W24" s="4"/>
      <c r="X24" s="4"/>
      <c r="Y24" s="4"/>
      <c r="Z24" s="4"/>
    </row>
    <row r="25" spans="1:26" ht="27.6" x14ac:dyDescent="0.25">
      <c r="A25" s="4"/>
      <c r="B25" s="337" t="s">
        <v>366</v>
      </c>
      <c r="C25" s="478">
        <v>100</v>
      </c>
      <c r="D25" s="471">
        <v>100</v>
      </c>
      <c r="E25" s="474">
        <v>343.92821993514349</v>
      </c>
      <c r="F25" s="474">
        <v>212.44575006524497</v>
      </c>
      <c r="G25" s="474">
        <v>1200.6570171549999</v>
      </c>
      <c r="H25" s="474">
        <v>619.2586810636659</v>
      </c>
      <c r="I25" s="474">
        <v>2254.8120939691948</v>
      </c>
      <c r="J25" s="474">
        <v>1166.1355328890425</v>
      </c>
      <c r="K25" s="475"/>
      <c r="L25" s="4"/>
      <c r="M25" s="4"/>
      <c r="N25" s="4"/>
      <c r="O25" s="4"/>
      <c r="P25" s="4"/>
      <c r="Q25" s="4"/>
      <c r="R25" s="4"/>
      <c r="S25" s="4"/>
      <c r="T25" s="4"/>
      <c r="U25" s="4"/>
      <c r="V25" s="4"/>
      <c r="W25" s="4"/>
      <c r="X25" s="4"/>
      <c r="Y25" s="4"/>
      <c r="Z25" s="4"/>
    </row>
    <row r="26" spans="1:26" x14ac:dyDescent="0.25">
      <c r="A26" s="4"/>
      <c r="B26" s="340" t="s">
        <v>212</v>
      </c>
      <c r="C26" s="474"/>
      <c r="D26" s="472"/>
      <c r="E26" s="474"/>
      <c r="F26" s="472"/>
      <c r="G26" s="474"/>
      <c r="H26" s="472"/>
      <c r="I26" s="474"/>
      <c r="J26" s="472"/>
      <c r="K26" s="475"/>
      <c r="L26" s="4"/>
      <c r="M26" s="4"/>
      <c r="N26" s="4"/>
      <c r="O26" s="4"/>
      <c r="P26" s="4"/>
      <c r="Q26" s="4"/>
      <c r="R26" s="4"/>
      <c r="S26" s="4"/>
      <c r="T26" s="4"/>
      <c r="U26" s="4"/>
      <c r="V26" s="4"/>
      <c r="W26" s="4"/>
      <c r="X26" s="4"/>
      <c r="Y26" s="4"/>
      <c r="Z26" s="4"/>
    </row>
    <row r="27" spans="1:26" ht="30" customHeight="1" x14ac:dyDescent="0.25">
      <c r="A27" s="4"/>
      <c r="B27" s="340" t="s">
        <v>213</v>
      </c>
      <c r="C27" s="474"/>
      <c r="D27" s="472"/>
      <c r="E27" s="474"/>
      <c r="F27" s="472"/>
      <c r="G27" s="474"/>
      <c r="H27" s="472"/>
      <c r="I27" s="474"/>
      <c r="J27" s="472"/>
      <c r="K27" s="475"/>
      <c r="L27" s="4"/>
      <c r="M27" s="4"/>
      <c r="N27" s="4"/>
      <c r="O27" s="4"/>
      <c r="P27" s="4"/>
      <c r="Q27" s="4"/>
      <c r="R27" s="4"/>
      <c r="S27" s="4"/>
      <c r="T27" s="4"/>
      <c r="U27" s="4"/>
      <c r="V27" s="4"/>
      <c r="W27" s="4"/>
      <c r="X27" s="4"/>
      <c r="Y27" s="4"/>
      <c r="Z27" s="4"/>
    </row>
    <row r="28" spans="1:26" ht="30" customHeight="1" x14ac:dyDescent="0.25">
      <c r="A28" s="4"/>
      <c r="B28" s="340" t="s">
        <v>445</v>
      </c>
      <c r="C28" s="474"/>
      <c r="D28" s="472"/>
      <c r="E28" s="474"/>
      <c r="F28" s="472"/>
      <c r="G28" s="474"/>
      <c r="H28" s="472"/>
      <c r="I28" s="474"/>
      <c r="J28" s="472"/>
      <c r="K28" s="475"/>
      <c r="L28" s="4"/>
      <c r="M28" s="4"/>
      <c r="N28" s="4"/>
      <c r="O28" s="4"/>
      <c r="P28" s="4"/>
      <c r="Q28" s="4"/>
      <c r="R28" s="4"/>
      <c r="S28" s="4"/>
      <c r="T28" s="4"/>
      <c r="U28" s="4"/>
      <c r="V28" s="4"/>
      <c r="W28" s="4"/>
      <c r="X28" s="4"/>
      <c r="Y28" s="4"/>
      <c r="Z28" s="4"/>
    </row>
    <row r="29" spans="1:26" ht="30" customHeight="1" x14ac:dyDescent="0.25">
      <c r="A29" s="4"/>
      <c r="B29" s="340" t="s">
        <v>446</v>
      </c>
      <c r="C29" s="474"/>
      <c r="D29" s="472"/>
      <c r="E29" s="474"/>
      <c r="F29" s="472"/>
      <c r="G29" s="474"/>
      <c r="H29" s="472"/>
      <c r="I29" s="474"/>
      <c r="J29" s="472"/>
      <c r="K29" s="475"/>
      <c r="L29" s="4"/>
      <c r="M29" s="4"/>
      <c r="N29" s="4"/>
      <c r="O29" s="4"/>
      <c r="P29" s="4"/>
      <c r="Q29" s="4"/>
      <c r="R29" s="4"/>
      <c r="S29" s="4"/>
      <c r="T29" s="4"/>
      <c r="U29" s="4"/>
      <c r="V29" s="4"/>
      <c r="W29" s="4"/>
      <c r="X29" s="4"/>
      <c r="Y29" s="4"/>
      <c r="Z29" s="4"/>
    </row>
    <row r="30" spans="1:26" ht="30" customHeight="1" x14ac:dyDescent="0.25">
      <c r="A30" s="4"/>
      <c r="B30" s="340" t="s">
        <v>447</v>
      </c>
      <c r="C30" s="474"/>
      <c r="D30" s="472"/>
      <c r="E30" s="474"/>
      <c r="F30" s="472"/>
      <c r="G30" s="474"/>
      <c r="H30" s="472"/>
      <c r="I30" s="474"/>
      <c r="J30" s="472"/>
      <c r="K30" s="475"/>
      <c r="L30" s="4"/>
      <c r="M30" s="4"/>
      <c r="N30" s="4"/>
      <c r="O30" s="4"/>
      <c r="P30" s="4"/>
      <c r="Q30" s="4"/>
      <c r="R30" s="4"/>
      <c r="S30" s="4"/>
      <c r="T30" s="4"/>
      <c r="U30" s="4"/>
      <c r="V30" s="4"/>
      <c r="W30" s="4"/>
      <c r="X30" s="4"/>
      <c r="Y30" s="4"/>
      <c r="Z30" s="4"/>
    </row>
    <row r="31" spans="1:26" ht="30" customHeight="1" x14ac:dyDescent="0.25">
      <c r="A31" s="4"/>
      <c r="B31" s="340" t="s">
        <v>448</v>
      </c>
      <c r="C31" s="474"/>
      <c r="D31" s="472"/>
      <c r="E31" s="474"/>
      <c r="F31" s="472"/>
      <c r="G31" s="474"/>
      <c r="H31" s="472"/>
      <c r="I31" s="474"/>
      <c r="J31" s="472"/>
      <c r="K31" s="475"/>
      <c r="L31" s="4"/>
      <c r="M31" s="4"/>
      <c r="N31" s="4"/>
      <c r="O31" s="4"/>
      <c r="P31" s="4"/>
      <c r="Q31" s="4"/>
      <c r="R31" s="4"/>
      <c r="S31" s="4"/>
      <c r="T31" s="4"/>
      <c r="U31" s="4"/>
      <c r="V31" s="4"/>
      <c r="W31" s="4"/>
      <c r="X31" s="4"/>
      <c r="Y31" s="4"/>
      <c r="Z31" s="4"/>
    </row>
    <row r="32" spans="1:26" ht="44.25" customHeight="1" x14ac:dyDescent="0.25">
      <c r="A32" s="4"/>
      <c r="B32" s="362" t="s">
        <v>449</v>
      </c>
      <c r="C32" s="474"/>
      <c r="D32" s="472"/>
      <c r="E32" s="474"/>
      <c r="F32" s="472"/>
      <c r="G32" s="474"/>
      <c r="H32" s="472"/>
      <c r="I32" s="474"/>
      <c r="J32" s="472"/>
      <c r="K32" s="475"/>
      <c r="L32" s="4"/>
      <c r="M32" s="4"/>
      <c r="N32" s="4"/>
      <c r="O32" s="4"/>
      <c r="P32" s="4"/>
      <c r="Q32" s="4"/>
      <c r="R32" s="4"/>
      <c r="S32" s="4"/>
      <c r="T32" s="4"/>
      <c r="U32" s="4"/>
      <c r="V32" s="4"/>
      <c r="W32" s="4"/>
      <c r="X32" s="4"/>
      <c r="Y32" s="4"/>
      <c r="Z32" s="4"/>
    </row>
    <row r="33" spans="1:26" ht="42" customHeight="1" x14ac:dyDescent="0.25">
      <c r="A33" s="4"/>
      <c r="B33" s="363" t="s">
        <v>450</v>
      </c>
      <c r="C33" s="474"/>
      <c r="D33" s="472"/>
      <c r="E33" s="474"/>
      <c r="F33" s="472"/>
      <c r="G33" s="474"/>
      <c r="H33" s="472"/>
      <c r="I33" s="474"/>
      <c r="J33" s="472"/>
      <c r="K33" s="475"/>
      <c r="L33" s="4"/>
      <c r="M33" s="4"/>
      <c r="N33" s="4"/>
      <c r="O33" s="4"/>
      <c r="P33" s="4"/>
      <c r="Q33" s="4"/>
      <c r="R33" s="4"/>
      <c r="S33" s="4"/>
      <c r="T33" s="4"/>
      <c r="U33" s="4"/>
      <c r="V33" s="4"/>
      <c r="W33" s="4"/>
      <c r="X33" s="4"/>
      <c r="Y33" s="4"/>
      <c r="Z33" s="4"/>
    </row>
    <row r="34" spans="1:26" ht="14.4" thickBot="1" x14ac:dyDescent="0.3">
      <c r="A34" s="4"/>
      <c r="B34" s="361" t="s">
        <v>214</v>
      </c>
      <c r="C34" s="479">
        <v>100</v>
      </c>
      <c r="D34" s="477">
        <v>100</v>
      </c>
      <c r="E34" s="474">
        <v>323.34728238631311</v>
      </c>
      <c r="F34" s="474">
        <v>198.70670549714816</v>
      </c>
      <c r="G34" s="474">
        <v>1732.9591665232499</v>
      </c>
      <c r="H34" s="474">
        <v>971.84790299247118</v>
      </c>
      <c r="I34" s="474">
        <v>1811.6679073829525</v>
      </c>
      <c r="J34" s="474">
        <v>870.63090258408556</v>
      </c>
      <c r="K34" s="475"/>
      <c r="L34" s="4"/>
      <c r="M34" s="4"/>
      <c r="N34" s="4"/>
      <c r="O34" s="4"/>
      <c r="P34" s="4"/>
      <c r="Q34" s="4"/>
      <c r="R34" s="4"/>
      <c r="S34" s="4"/>
      <c r="T34" s="4"/>
      <c r="U34" s="4"/>
      <c r="V34" s="4"/>
      <c r="W34" s="4"/>
      <c r="X34" s="4"/>
      <c r="Y34" s="4"/>
      <c r="Z34" s="4"/>
    </row>
    <row r="35" spans="1:26" x14ac:dyDescent="0.25">
      <c r="A35" s="4"/>
      <c r="B35" s="360" t="s">
        <v>215</v>
      </c>
      <c r="C35" s="478"/>
      <c r="D35" s="471"/>
      <c r="E35" s="478"/>
      <c r="F35" s="471"/>
      <c r="G35" s="478"/>
      <c r="H35" s="471"/>
      <c r="I35" s="478"/>
      <c r="J35" s="471"/>
      <c r="K35" s="475"/>
      <c r="L35" s="4"/>
      <c r="M35" s="4"/>
      <c r="N35" s="4"/>
      <c r="O35" s="4"/>
      <c r="P35" s="4"/>
      <c r="Q35" s="4"/>
      <c r="R35" s="4"/>
      <c r="S35" s="4"/>
      <c r="T35" s="4"/>
      <c r="U35" s="4"/>
      <c r="V35" s="4"/>
      <c r="W35" s="4"/>
      <c r="X35" s="4"/>
      <c r="Y35" s="4"/>
      <c r="Z35" s="4"/>
    </row>
    <row r="36" spans="1:26" ht="14.4" thickBot="1" x14ac:dyDescent="0.3">
      <c r="A36" s="4"/>
      <c r="B36" s="361" t="s">
        <v>216</v>
      </c>
      <c r="C36" s="479">
        <v>100</v>
      </c>
      <c r="D36" s="477">
        <v>100</v>
      </c>
      <c r="E36" s="474">
        <v>331.25164769591885</v>
      </c>
      <c r="F36" s="474">
        <v>186.04527731996089</v>
      </c>
      <c r="G36" s="474">
        <v>1796.974132183582</v>
      </c>
      <c r="H36" s="474">
        <v>905.09519048134564</v>
      </c>
      <c r="I36" s="474">
        <v>1908.4751071170631</v>
      </c>
      <c r="J36" s="474">
        <v>796.0920071994484</v>
      </c>
      <c r="K36" s="475"/>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sheetData>
  <mergeCells count="9">
    <mergeCell ref="I9:J9"/>
    <mergeCell ref="C4:D4"/>
    <mergeCell ref="C5:D5"/>
    <mergeCell ref="B3:D3"/>
    <mergeCell ref="F3:G3"/>
    <mergeCell ref="F4:G4"/>
    <mergeCell ref="C9:D9"/>
    <mergeCell ref="E9:F9"/>
    <mergeCell ref="G9:H9"/>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topLeftCell="A13" zoomScale="69" zoomScaleNormal="69" workbookViewId="0">
      <selection activeCell="E17" sqref="E17"/>
    </sheetView>
  </sheetViews>
  <sheetFormatPr defaultColWidth="8.6640625" defaultRowHeight="13.8" x14ac:dyDescent="0.25"/>
  <cols>
    <col min="1" max="1" width="8.6640625" style="2" customWidth="1"/>
    <col min="2" max="4" width="20.6640625" style="2" customWidth="1"/>
    <col min="5" max="5" width="30.109375" style="2" customWidth="1"/>
    <col min="6" max="6" width="20.6640625" style="2" customWidth="1"/>
    <col min="7" max="7" width="20.109375" style="2" customWidth="1"/>
    <col min="8" max="8" width="8.6640625" style="2"/>
    <col min="9" max="9" width="25.33203125" style="2" customWidth="1"/>
    <col min="10" max="13" width="8.6640625" style="2"/>
    <col min="14" max="14" width="37.33203125" style="2" customWidth="1"/>
    <col min="15" max="16384" width="8.6640625" style="2"/>
  </cols>
  <sheetData>
    <row r="1" spans="1:26" s="4" customFormat="1" ht="15" customHeight="1" x14ac:dyDescent="0.25">
      <c r="B1" s="167" t="s">
        <v>58</v>
      </c>
      <c r="C1" s="9" t="s">
        <v>507</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25" customHeight="1" thickBot="1" x14ac:dyDescent="0.3">
      <c r="A3" s="4"/>
      <c r="B3" s="553" t="s">
        <v>16</v>
      </c>
      <c r="C3" s="554"/>
      <c r="D3" s="555"/>
      <c r="E3" s="37"/>
      <c r="F3" s="334" t="s">
        <v>187</v>
      </c>
      <c r="G3" s="4"/>
      <c r="H3" s="4"/>
      <c r="I3" s="222"/>
      <c r="J3" s="4"/>
      <c r="K3" s="4"/>
      <c r="L3" s="4"/>
      <c r="M3" s="4"/>
      <c r="N3" s="4"/>
      <c r="O3" s="4"/>
      <c r="P3" s="4"/>
      <c r="Q3" s="4"/>
      <c r="R3" s="4"/>
      <c r="S3" s="4"/>
      <c r="T3" s="4"/>
      <c r="U3" s="4"/>
      <c r="V3" s="4"/>
      <c r="W3" s="4"/>
      <c r="X3" s="4"/>
      <c r="Y3" s="4"/>
      <c r="Z3" s="4"/>
    </row>
    <row r="4" spans="1:26" ht="14.25" customHeight="1" thickBot="1" x14ac:dyDescent="0.3">
      <c r="A4" s="176"/>
      <c r="B4" s="21" t="s">
        <v>31</v>
      </c>
      <c r="C4" s="565" t="s">
        <v>178</v>
      </c>
      <c r="D4" s="566"/>
      <c r="E4" s="222"/>
      <c r="F4" s="95" t="s">
        <v>411</v>
      </c>
      <c r="G4" s="19"/>
      <c r="H4" s="4"/>
      <c r="I4" s="97"/>
      <c r="J4" s="4"/>
      <c r="K4" s="4"/>
      <c r="L4" s="4"/>
      <c r="M4" s="4"/>
      <c r="N4" s="4"/>
      <c r="O4" s="4"/>
      <c r="P4" s="4"/>
      <c r="Q4" s="4"/>
      <c r="R4" s="4"/>
      <c r="S4" s="4"/>
      <c r="T4" s="4"/>
      <c r="U4" s="4"/>
      <c r="V4" s="4"/>
      <c r="W4" s="4"/>
      <c r="X4" s="4"/>
      <c r="Y4" s="4"/>
      <c r="Z4" s="4"/>
    </row>
    <row r="5" spans="1:26" ht="15" thickBot="1" x14ac:dyDescent="0.3">
      <c r="A5" s="4"/>
      <c r="B5" s="10" t="s">
        <v>33</v>
      </c>
      <c r="C5" s="609" t="str">
        <f>Guidance!C5</f>
        <v>Baozelong Metal Material Co., Ltd Hejian</v>
      </c>
      <c r="D5" s="602"/>
      <c r="E5" s="222"/>
      <c r="F5" s="222"/>
      <c r="G5" s="19"/>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4"/>
      <c r="B7" s="35" t="s">
        <v>217</v>
      </c>
      <c r="C7" s="4"/>
      <c r="D7" s="4"/>
      <c r="E7" s="4"/>
      <c r="F7" s="4"/>
      <c r="G7" s="4"/>
      <c r="H7" s="4"/>
      <c r="I7" s="4"/>
      <c r="J7" s="4"/>
      <c r="K7" s="4"/>
      <c r="L7" s="4"/>
      <c r="M7" s="4"/>
      <c r="N7" s="4"/>
      <c r="O7" s="4"/>
      <c r="P7" s="4"/>
      <c r="Q7" s="4"/>
      <c r="R7" s="4"/>
      <c r="S7" s="4"/>
      <c r="T7" s="4"/>
      <c r="U7" s="4"/>
      <c r="V7" s="4"/>
      <c r="W7" s="4"/>
      <c r="X7" s="4"/>
      <c r="Y7" s="4"/>
      <c r="Z7" s="4"/>
    </row>
    <row r="8" spans="1:26" ht="14.4" thickBot="1" x14ac:dyDescent="0.3">
      <c r="A8" s="4"/>
      <c r="B8" s="4"/>
      <c r="C8" s="4"/>
      <c r="D8" s="4"/>
      <c r="E8" s="4"/>
      <c r="F8" s="4"/>
      <c r="G8" s="4"/>
      <c r="H8" s="4"/>
      <c r="I8" s="4"/>
      <c r="J8" s="4"/>
      <c r="K8" s="4"/>
      <c r="L8" s="4"/>
      <c r="M8" s="4"/>
      <c r="N8" s="4"/>
      <c r="O8" s="4"/>
      <c r="P8" s="4"/>
      <c r="Q8" s="4"/>
      <c r="R8" s="4"/>
      <c r="S8" s="4"/>
      <c r="T8" s="4"/>
      <c r="U8" s="4"/>
      <c r="V8" s="4"/>
      <c r="W8" s="4"/>
      <c r="X8" s="4"/>
      <c r="Y8" s="4"/>
      <c r="Z8" s="4"/>
    </row>
    <row r="9" spans="1:26" ht="15" customHeight="1" x14ac:dyDescent="0.25">
      <c r="A9" s="4"/>
      <c r="B9" s="365" t="s">
        <v>95</v>
      </c>
      <c r="C9" s="365" t="s">
        <v>97</v>
      </c>
      <c r="D9" s="365" t="s">
        <v>189</v>
      </c>
      <c r="E9" s="366" t="s">
        <v>99</v>
      </c>
      <c r="F9" s="4"/>
      <c r="G9" s="4"/>
      <c r="H9" s="4"/>
      <c r="I9" s="4"/>
      <c r="J9" s="4"/>
      <c r="K9" s="4"/>
      <c r="L9" s="4"/>
      <c r="M9" s="4"/>
      <c r="N9" s="4"/>
      <c r="O9" s="4"/>
      <c r="P9" s="4"/>
      <c r="Q9" s="4"/>
      <c r="R9" s="4"/>
      <c r="S9" s="4"/>
      <c r="T9" s="4"/>
      <c r="U9" s="4"/>
      <c r="V9" s="4"/>
      <c r="W9" s="4"/>
      <c r="X9" s="4"/>
      <c r="Y9" s="4"/>
      <c r="Z9" s="4"/>
    </row>
    <row r="10" spans="1:26" ht="27.6" x14ac:dyDescent="0.25">
      <c r="A10" s="4"/>
      <c r="B10" s="322" t="s">
        <v>218</v>
      </c>
      <c r="C10" s="333" t="s">
        <v>540</v>
      </c>
      <c r="D10" s="625"/>
      <c r="E10" s="333" t="s">
        <v>540</v>
      </c>
      <c r="F10" s="4"/>
      <c r="G10" s="98"/>
      <c r="H10" s="4"/>
      <c r="I10" s="4"/>
      <c r="J10" s="4"/>
      <c r="K10" s="4"/>
      <c r="L10" s="4"/>
      <c r="M10" s="4"/>
      <c r="N10" s="98"/>
      <c r="O10" s="4"/>
      <c r="P10" s="4"/>
      <c r="Q10" s="4"/>
      <c r="R10" s="4"/>
      <c r="S10" s="4"/>
      <c r="T10" s="4"/>
      <c r="U10" s="4"/>
      <c r="V10" s="4"/>
      <c r="W10" s="4"/>
      <c r="X10" s="4"/>
      <c r="Y10" s="4"/>
      <c r="Z10" s="4"/>
    </row>
    <row r="11" spans="1:26" x14ac:dyDescent="0.25">
      <c r="A11" s="4"/>
      <c r="B11" s="316" t="s">
        <v>367</v>
      </c>
      <c r="C11" s="333" t="s">
        <v>540</v>
      </c>
      <c r="D11" s="625"/>
      <c r="E11" s="333" t="s">
        <v>540</v>
      </c>
      <c r="F11" s="4"/>
      <c r="G11" s="4"/>
      <c r="H11" s="4"/>
      <c r="I11" s="4"/>
      <c r="J11" s="4"/>
      <c r="K11" s="4"/>
      <c r="L11" s="4"/>
      <c r="M11" s="4"/>
      <c r="N11" s="4"/>
      <c r="O11" s="4"/>
      <c r="P11" s="4"/>
      <c r="Q11" s="4"/>
      <c r="R11" s="4"/>
      <c r="S11" s="4"/>
      <c r="T11" s="4"/>
      <c r="U11" s="4"/>
      <c r="V11" s="4"/>
      <c r="W11" s="4"/>
      <c r="X11" s="4"/>
      <c r="Y11" s="4"/>
      <c r="Z11" s="4"/>
    </row>
    <row r="12" spans="1:26" ht="42" thickBot="1" x14ac:dyDescent="0.3">
      <c r="A12" s="4"/>
      <c r="B12" s="321" t="s">
        <v>220</v>
      </c>
      <c r="C12" s="333" t="s">
        <v>540</v>
      </c>
      <c r="D12" s="625"/>
      <c r="E12" s="333" t="s">
        <v>540</v>
      </c>
      <c r="F12" s="4"/>
      <c r="G12" s="4"/>
      <c r="H12" s="4"/>
      <c r="I12" s="4"/>
      <c r="J12" s="4"/>
      <c r="K12" s="4"/>
      <c r="L12" s="4"/>
      <c r="M12" s="4"/>
      <c r="N12" s="4"/>
      <c r="O12" s="4"/>
      <c r="P12" s="4"/>
      <c r="Q12" s="4"/>
      <c r="R12" s="4"/>
      <c r="S12" s="4"/>
      <c r="T12" s="4"/>
      <c r="U12" s="4"/>
      <c r="V12" s="4"/>
      <c r="W12" s="4"/>
      <c r="X12" s="4"/>
      <c r="Y12" s="4"/>
      <c r="Z12" s="4"/>
    </row>
    <row r="13" spans="1:26" ht="71.25" customHeight="1" thickBot="1" x14ac:dyDescent="0.3">
      <c r="A13" s="4"/>
      <c r="B13" s="364" t="s">
        <v>221</v>
      </c>
      <c r="C13" s="333" t="s">
        <v>540</v>
      </c>
      <c r="D13" s="625"/>
      <c r="E13" s="333" t="s">
        <v>540</v>
      </c>
      <c r="F13" s="4"/>
      <c r="G13" s="98"/>
      <c r="H13" s="4"/>
      <c r="I13" s="4"/>
      <c r="J13" s="4"/>
      <c r="K13" s="4"/>
      <c r="L13" s="4"/>
      <c r="M13" s="4"/>
      <c r="N13" s="4"/>
      <c r="O13" s="4"/>
      <c r="P13" s="4"/>
      <c r="Q13" s="4"/>
      <c r="R13" s="4"/>
      <c r="S13" s="4"/>
      <c r="T13" s="4"/>
      <c r="U13" s="4"/>
      <c r="V13" s="4"/>
      <c r="W13" s="4"/>
      <c r="X13" s="4"/>
      <c r="Y13" s="4"/>
      <c r="Z13" s="4"/>
    </row>
    <row r="14" spans="1:26" x14ac:dyDescent="0.25">
      <c r="A14" s="4"/>
      <c r="B14" s="322" t="s">
        <v>222</v>
      </c>
      <c r="C14" s="333" t="s">
        <v>540</v>
      </c>
      <c r="D14" s="625"/>
      <c r="E14" s="333" t="s">
        <v>540</v>
      </c>
      <c r="F14" s="4"/>
      <c r="G14" s="98"/>
      <c r="H14" s="4"/>
      <c r="I14" s="4"/>
      <c r="J14" s="4"/>
      <c r="K14" s="4"/>
      <c r="L14" s="4"/>
      <c r="M14" s="4"/>
      <c r="N14" s="4"/>
      <c r="O14" s="4"/>
      <c r="P14" s="4"/>
      <c r="Q14" s="4"/>
      <c r="R14" s="4"/>
      <c r="S14" s="4"/>
      <c r="T14" s="4"/>
      <c r="U14" s="4"/>
      <c r="V14" s="4"/>
      <c r="W14" s="4"/>
      <c r="X14" s="4"/>
      <c r="Y14" s="4"/>
      <c r="Z14" s="4"/>
    </row>
    <row r="15" spans="1:26" x14ac:dyDescent="0.25">
      <c r="A15" s="4"/>
      <c r="B15" s="316" t="s">
        <v>219</v>
      </c>
      <c r="C15" s="333" t="s">
        <v>540</v>
      </c>
      <c r="D15" s="625"/>
      <c r="E15" s="333" t="s">
        <v>540</v>
      </c>
      <c r="F15" s="4"/>
      <c r="G15" s="4"/>
      <c r="H15" s="4"/>
      <c r="I15" s="4"/>
      <c r="J15" s="4"/>
      <c r="K15" s="4"/>
      <c r="L15" s="4"/>
      <c r="M15" s="4"/>
      <c r="N15" s="4"/>
      <c r="O15" s="4"/>
      <c r="P15" s="4"/>
      <c r="Q15" s="4"/>
      <c r="R15" s="4"/>
      <c r="S15" s="4"/>
      <c r="T15" s="4"/>
      <c r="U15" s="4"/>
      <c r="V15" s="4"/>
      <c r="W15" s="4"/>
      <c r="X15" s="4"/>
      <c r="Y15" s="4"/>
      <c r="Z15" s="4"/>
    </row>
    <row r="16" spans="1:26" ht="67.05" customHeight="1" thickBot="1" x14ac:dyDescent="0.3">
      <c r="A16" s="4"/>
      <c r="B16" s="319" t="s">
        <v>223</v>
      </c>
      <c r="C16" s="333" t="s">
        <v>540</v>
      </c>
      <c r="D16" s="625"/>
      <c r="E16" s="333" t="s">
        <v>540</v>
      </c>
      <c r="F16" s="4"/>
      <c r="G16" s="98"/>
      <c r="H16" s="4"/>
      <c r="I16" s="4"/>
      <c r="J16" s="4"/>
      <c r="K16" s="4"/>
      <c r="L16" s="4"/>
      <c r="M16" s="4"/>
      <c r="N16" s="4"/>
      <c r="O16" s="4"/>
      <c r="P16" s="4"/>
      <c r="Q16" s="4"/>
      <c r="R16" s="4"/>
      <c r="S16" s="4"/>
      <c r="T16" s="4"/>
      <c r="U16" s="4"/>
      <c r="V16" s="4"/>
      <c r="W16" s="4"/>
      <c r="X16" s="4"/>
      <c r="Y16" s="4"/>
      <c r="Z16" s="4"/>
    </row>
    <row r="17" spans="1:26" ht="36" customHeight="1" x14ac:dyDescent="0.25">
      <c r="A17" s="4"/>
      <c r="B17" s="320" t="s">
        <v>224</v>
      </c>
      <c r="C17" s="333" t="s">
        <v>540</v>
      </c>
      <c r="D17" s="333" t="s">
        <v>540</v>
      </c>
      <c r="E17" s="333" t="s">
        <v>540</v>
      </c>
      <c r="F17" s="4"/>
      <c r="G17" s="98"/>
      <c r="H17" s="4"/>
      <c r="I17" s="4"/>
      <c r="J17" s="4"/>
      <c r="K17" s="4"/>
      <c r="L17" s="4"/>
      <c r="M17" s="4"/>
      <c r="N17" s="4"/>
      <c r="O17" s="4"/>
      <c r="P17" s="4"/>
      <c r="Q17" s="4"/>
      <c r="R17" s="4"/>
      <c r="S17" s="4"/>
      <c r="T17" s="4"/>
      <c r="U17" s="4"/>
      <c r="V17" s="4"/>
      <c r="W17" s="4"/>
      <c r="X17" s="4"/>
      <c r="Y17" s="4"/>
      <c r="Z17" s="4"/>
    </row>
    <row r="18" spans="1:26" ht="24" customHeight="1" thickBot="1" x14ac:dyDescent="0.3">
      <c r="A18" s="4"/>
      <c r="B18" s="321" t="s">
        <v>219</v>
      </c>
      <c r="C18" s="333" t="s">
        <v>540</v>
      </c>
      <c r="D18" s="333" t="s">
        <v>540</v>
      </c>
      <c r="E18" s="333" t="s">
        <v>540</v>
      </c>
      <c r="F18" s="4"/>
      <c r="G18" s="4"/>
      <c r="H18" s="4"/>
      <c r="I18" s="4"/>
      <c r="J18" s="4"/>
      <c r="K18" s="4"/>
      <c r="L18" s="4"/>
      <c r="M18" s="4"/>
      <c r="N18" s="4"/>
      <c r="O18" s="4"/>
      <c r="P18" s="4"/>
      <c r="Q18" s="4"/>
      <c r="R18" s="4"/>
      <c r="S18" s="4"/>
      <c r="T18" s="4"/>
      <c r="U18" s="4"/>
      <c r="V18" s="4"/>
      <c r="W18" s="4"/>
      <c r="X18" s="4"/>
      <c r="Y18" s="4"/>
      <c r="Z18" s="4"/>
    </row>
    <row r="19" spans="1:26" ht="41.4" x14ac:dyDescent="0.25">
      <c r="A19" s="4"/>
      <c r="B19" s="322" t="s">
        <v>225</v>
      </c>
      <c r="C19" s="333" t="s">
        <v>540</v>
      </c>
      <c r="D19" s="333" t="s">
        <v>540</v>
      </c>
      <c r="E19" s="333" t="s">
        <v>540</v>
      </c>
      <c r="F19" s="4"/>
      <c r="G19" s="4"/>
      <c r="H19" s="4"/>
      <c r="I19" s="4"/>
      <c r="J19" s="4"/>
      <c r="K19" s="4"/>
      <c r="L19" s="4"/>
      <c r="M19" s="4"/>
      <c r="N19" s="4"/>
      <c r="O19" s="4"/>
      <c r="P19" s="4"/>
      <c r="Q19" s="4"/>
      <c r="R19" s="4"/>
      <c r="S19" s="4"/>
      <c r="T19" s="4"/>
      <c r="U19" s="4"/>
      <c r="V19" s="4"/>
      <c r="W19" s="4"/>
      <c r="X19" s="4"/>
      <c r="Y19" s="4"/>
      <c r="Z19" s="4"/>
    </row>
    <row r="20" spans="1:26" ht="27.6" x14ac:dyDescent="0.25">
      <c r="A20" s="176"/>
      <c r="B20" s="316" t="s">
        <v>226</v>
      </c>
      <c r="C20" s="333" t="s">
        <v>540</v>
      </c>
      <c r="D20" s="333" t="s">
        <v>540</v>
      </c>
      <c r="E20" s="333" t="s">
        <v>540</v>
      </c>
      <c r="F20" s="4"/>
      <c r="G20" s="4"/>
      <c r="H20" s="4"/>
      <c r="I20" s="4"/>
      <c r="J20" s="4"/>
      <c r="K20" s="4"/>
      <c r="L20" s="4"/>
      <c r="M20" s="4"/>
      <c r="N20" s="4"/>
      <c r="O20" s="4"/>
      <c r="P20" s="4"/>
      <c r="Q20" s="4"/>
      <c r="R20" s="4"/>
      <c r="S20" s="4"/>
      <c r="T20" s="4"/>
      <c r="U20" s="4"/>
      <c r="V20" s="4"/>
      <c r="W20" s="4"/>
      <c r="X20" s="4"/>
      <c r="Y20" s="4"/>
      <c r="Z20" s="4"/>
    </row>
    <row r="21" spans="1:26" x14ac:dyDescent="0.25">
      <c r="A21" s="4"/>
      <c r="B21" s="316" t="s">
        <v>227</v>
      </c>
      <c r="C21" s="333" t="s">
        <v>540</v>
      </c>
      <c r="D21" s="333" t="s">
        <v>540</v>
      </c>
      <c r="E21" s="333" t="s">
        <v>540</v>
      </c>
      <c r="F21" s="4"/>
      <c r="G21" s="98"/>
      <c r="H21" s="4"/>
      <c r="I21" s="4"/>
      <c r="J21" s="4"/>
      <c r="K21" s="4"/>
      <c r="L21" s="4"/>
      <c r="M21" s="4"/>
      <c r="N21" s="4"/>
      <c r="O21" s="4"/>
      <c r="P21" s="4"/>
      <c r="Q21" s="4"/>
      <c r="R21" s="4"/>
      <c r="S21" s="4"/>
      <c r="T21" s="4"/>
      <c r="U21" s="4"/>
      <c r="V21" s="4"/>
      <c r="W21" s="4"/>
      <c r="X21" s="4"/>
      <c r="Y21" s="4"/>
      <c r="Z21" s="4"/>
    </row>
    <row r="22" spans="1:26" x14ac:dyDescent="0.25">
      <c r="A22" s="4"/>
      <c r="B22" s="316" t="s">
        <v>228</v>
      </c>
      <c r="C22" s="333" t="s">
        <v>540</v>
      </c>
      <c r="D22" s="333" t="s">
        <v>540</v>
      </c>
      <c r="E22" s="333" t="s">
        <v>540</v>
      </c>
      <c r="F22" s="4"/>
      <c r="G22" s="4"/>
      <c r="H22" s="4"/>
      <c r="I22" s="4"/>
      <c r="J22" s="4"/>
      <c r="K22" s="4"/>
      <c r="L22" s="4"/>
      <c r="M22" s="4"/>
      <c r="N22" s="4"/>
      <c r="O22" s="4"/>
      <c r="P22" s="4"/>
      <c r="Q22" s="4"/>
      <c r="R22" s="4"/>
      <c r="S22" s="4"/>
      <c r="T22" s="4"/>
      <c r="U22" s="4"/>
      <c r="V22" s="4"/>
      <c r="W22" s="4"/>
      <c r="X22" s="4"/>
      <c r="Y22" s="4"/>
      <c r="Z22" s="4"/>
    </row>
    <row r="23" spans="1:26" x14ac:dyDescent="0.25">
      <c r="A23" s="4"/>
      <c r="B23" s="316" t="s">
        <v>229</v>
      </c>
      <c r="C23" s="333" t="s">
        <v>540</v>
      </c>
      <c r="D23" s="333" t="s">
        <v>540</v>
      </c>
      <c r="E23" s="333" t="s">
        <v>540</v>
      </c>
      <c r="F23" s="4"/>
      <c r="G23" s="4"/>
      <c r="H23" s="4"/>
      <c r="I23" s="4"/>
      <c r="J23" s="4"/>
      <c r="K23" s="4"/>
      <c r="L23" s="4"/>
      <c r="M23" s="4"/>
      <c r="N23" s="4"/>
      <c r="O23" s="4"/>
      <c r="P23" s="4"/>
      <c r="Q23" s="4"/>
      <c r="R23" s="4"/>
      <c r="S23" s="4"/>
      <c r="T23" s="4"/>
      <c r="U23" s="4"/>
      <c r="V23" s="4"/>
      <c r="W23" s="4"/>
      <c r="X23" s="4"/>
      <c r="Y23" s="4"/>
      <c r="Z23" s="4"/>
    </row>
    <row r="24" spans="1:26" ht="29.25" customHeight="1" thickBot="1" x14ac:dyDescent="0.3">
      <c r="A24" s="4"/>
      <c r="B24" s="321" t="s">
        <v>230</v>
      </c>
      <c r="C24" s="333" t="s">
        <v>540</v>
      </c>
      <c r="D24" s="333" t="s">
        <v>540</v>
      </c>
      <c r="E24" s="333" t="s">
        <v>540</v>
      </c>
      <c r="F24" s="4"/>
      <c r="G24" s="4"/>
      <c r="H24" s="4"/>
      <c r="I24" s="4"/>
      <c r="J24" s="4"/>
      <c r="K24" s="4"/>
      <c r="L24" s="4"/>
      <c r="M24" s="4"/>
      <c r="N24" s="4"/>
      <c r="O24" s="4"/>
      <c r="P24" s="4"/>
      <c r="Q24" s="4"/>
      <c r="R24" s="4"/>
      <c r="S24" s="4"/>
      <c r="T24" s="4"/>
      <c r="U24" s="4"/>
      <c r="V24" s="4"/>
      <c r="W24" s="4"/>
      <c r="X24" s="4"/>
      <c r="Y24" s="4"/>
      <c r="Z24" s="4"/>
    </row>
    <row r="25" spans="1:26" ht="41.4" x14ac:dyDescent="0.25">
      <c r="A25" s="176"/>
      <c r="B25" s="322" t="s">
        <v>231</v>
      </c>
      <c r="C25" s="333" t="s">
        <v>540</v>
      </c>
      <c r="D25" s="333" t="s">
        <v>540</v>
      </c>
      <c r="E25" s="333" t="s">
        <v>540</v>
      </c>
      <c r="F25" s="4"/>
      <c r="G25" s="4"/>
      <c r="H25" s="4"/>
      <c r="I25" s="4"/>
      <c r="J25" s="4"/>
      <c r="K25" s="4"/>
      <c r="L25" s="4"/>
      <c r="M25" s="4"/>
      <c r="N25" s="4"/>
      <c r="O25" s="4"/>
      <c r="P25" s="4"/>
      <c r="Q25" s="4"/>
      <c r="R25" s="4"/>
      <c r="S25" s="4"/>
      <c r="T25" s="4"/>
      <c r="U25" s="4"/>
      <c r="V25" s="4"/>
      <c r="W25" s="4"/>
      <c r="X25" s="4"/>
      <c r="Y25" s="4"/>
      <c r="Z25" s="4"/>
    </row>
    <row r="26" spans="1:26" x14ac:dyDescent="0.25">
      <c r="A26" s="4"/>
      <c r="B26" s="316" t="s">
        <v>232</v>
      </c>
      <c r="C26" s="333" t="s">
        <v>540</v>
      </c>
      <c r="D26" s="333" t="s">
        <v>540</v>
      </c>
      <c r="E26" s="333" t="s">
        <v>540</v>
      </c>
      <c r="F26" s="4"/>
      <c r="G26" s="98"/>
      <c r="H26" s="4"/>
      <c r="I26" s="4"/>
      <c r="J26" s="4"/>
      <c r="K26" s="4"/>
      <c r="L26" s="4"/>
      <c r="M26" s="4"/>
      <c r="N26" s="4"/>
      <c r="O26" s="4"/>
      <c r="P26" s="4"/>
      <c r="Q26" s="4"/>
      <c r="R26" s="4"/>
      <c r="S26" s="4"/>
      <c r="T26" s="4"/>
      <c r="U26" s="4"/>
      <c r="V26" s="4"/>
      <c r="W26" s="4"/>
      <c r="X26" s="4"/>
      <c r="Y26" s="4"/>
      <c r="Z26" s="4"/>
    </row>
    <row r="27" spans="1:26" x14ac:dyDescent="0.25">
      <c r="A27" s="4"/>
      <c r="B27" s="316" t="s">
        <v>233</v>
      </c>
      <c r="C27" s="333" t="s">
        <v>540</v>
      </c>
      <c r="D27" s="333" t="s">
        <v>540</v>
      </c>
      <c r="E27" s="333" t="s">
        <v>540</v>
      </c>
      <c r="F27" s="4"/>
      <c r="G27" s="98"/>
      <c r="H27" s="4"/>
      <c r="I27" s="4"/>
      <c r="J27" s="4"/>
      <c r="K27" s="4"/>
      <c r="L27" s="4"/>
      <c r="M27" s="4"/>
      <c r="N27" s="4"/>
      <c r="O27" s="4"/>
      <c r="P27" s="4"/>
      <c r="Q27" s="4"/>
      <c r="R27" s="4"/>
      <c r="S27" s="4"/>
      <c r="T27" s="4"/>
      <c r="U27" s="4"/>
      <c r="V27" s="4"/>
      <c r="W27" s="4"/>
      <c r="X27" s="4"/>
      <c r="Y27" s="4"/>
      <c r="Z27" s="4"/>
    </row>
    <row r="28" spans="1:26" ht="15.3" customHeight="1" thickBot="1" x14ac:dyDescent="0.3">
      <c r="A28" s="4"/>
      <c r="B28" s="321" t="s">
        <v>234</v>
      </c>
      <c r="C28" s="333" t="s">
        <v>540</v>
      </c>
      <c r="D28" s="333" t="s">
        <v>540</v>
      </c>
      <c r="E28" s="333" t="s">
        <v>540</v>
      </c>
      <c r="F28" s="4"/>
      <c r="G28" s="98"/>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4.4" x14ac:dyDescent="0.3">
      <c r="A30" s="4"/>
      <c r="B30" s="7" t="s">
        <v>235</v>
      </c>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sheetData>
  <mergeCells count="4">
    <mergeCell ref="B3:D3"/>
    <mergeCell ref="C4:D4"/>
    <mergeCell ref="C5:D5"/>
    <mergeCell ref="D10:D16"/>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62" zoomScaleNormal="62" zoomScalePageLayoutView="90" workbookViewId="0">
      <selection activeCell="B14" sqref="B14"/>
    </sheetView>
  </sheetViews>
  <sheetFormatPr defaultColWidth="8.6640625" defaultRowHeight="13.8" x14ac:dyDescent="0.25"/>
  <cols>
    <col min="1" max="1" width="8.6640625" style="2" customWidth="1"/>
    <col min="2" max="2" width="28.44140625" style="2" customWidth="1"/>
    <col min="3" max="6" width="20.6640625" style="2" customWidth="1"/>
    <col min="7" max="7" width="3.109375" style="2" customWidth="1"/>
    <col min="8" max="9" width="13.109375" style="2" customWidth="1"/>
    <col min="10" max="14" width="24.33203125" style="2" customWidth="1"/>
    <col min="15" max="16384" width="8.6640625" style="2"/>
  </cols>
  <sheetData>
    <row r="1" spans="1:26" s="4" customFormat="1" ht="15" customHeight="1" x14ac:dyDescent="0.25">
      <c r="B1" s="167" t="s">
        <v>58</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25" customHeight="1" thickBot="1" x14ac:dyDescent="0.3">
      <c r="A3" s="4"/>
      <c r="B3" s="626" t="s">
        <v>17</v>
      </c>
      <c r="C3" s="627"/>
      <c r="D3" s="628"/>
      <c r="E3" s="4"/>
      <c r="F3" s="4"/>
      <c r="G3" s="4"/>
      <c r="H3" s="4"/>
      <c r="I3" s="4"/>
      <c r="J3" s="4"/>
      <c r="K3" s="4"/>
      <c r="L3" s="4"/>
      <c r="M3" s="4"/>
      <c r="N3" s="4"/>
      <c r="O3" s="4"/>
      <c r="P3" s="4"/>
      <c r="Q3" s="4"/>
      <c r="R3" s="4"/>
      <c r="S3" s="4"/>
      <c r="T3" s="4"/>
      <c r="U3" s="4"/>
      <c r="V3" s="4"/>
      <c r="W3" s="4"/>
      <c r="X3" s="4"/>
      <c r="Y3" s="4"/>
      <c r="Z3" s="4"/>
    </row>
    <row r="4" spans="1:26" ht="14.25" customHeight="1" x14ac:dyDescent="0.25">
      <c r="A4" s="204"/>
      <c r="B4" s="21" t="s">
        <v>31</v>
      </c>
      <c r="C4" s="565" t="s">
        <v>178</v>
      </c>
      <c r="D4" s="629"/>
      <c r="E4" s="4"/>
      <c r="F4" s="4"/>
      <c r="G4" s="4"/>
      <c r="H4" s="4"/>
      <c r="I4" s="4"/>
      <c r="J4" s="4"/>
      <c r="K4" s="4"/>
      <c r="L4" s="4"/>
      <c r="M4" s="4"/>
      <c r="N4" s="4"/>
      <c r="O4" s="4"/>
      <c r="P4" s="4"/>
      <c r="Q4" s="4"/>
      <c r="R4" s="4"/>
      <c r="S4" s="4"/>
      <c r="T4" s="4"/>
      <c r="U4" s="4"/>
      <c r="V4" s="4"/>
      <c r="W4" s="4"/>
      <c r="X4" s="4"/>
      <c r="Y4" s="4"/>
      <c r="Z4" s="4"/>
    </row>
    <row r="5" spans="1:26" ht="14.25" customHeight="1" thickBot="1" x14ac:dyDescent="0.3">
      <c r="A5" s="4"/>
      <c r="B5" s="10" t="s">
        <v>33</v>
      </c>
      <c r="C5" s="609" t="str">
        <f>Guidance!C5</f>
        <v>Baozelong Metal Material Co., Ltd Hejian</v>
      </c>
      <c r="D5" s="630"/>
      <c r="E5" s="4"/>
      <c r="F5" s="4"/>
      <c r="G5" s="4"/>
      <c r="H5" s="4"/>
      <c r="I5" s="4"/>
      <c r="J5" s="4"/>
      <c r="K5" s="4"/>
      <c r="L5" s="4"/>
      <c r="M5" s="4"/>
      <c r="N5" s="4"/>
      <c r="O5" s="4"/>
      <c r="P5" s="4"/>
      <c r="Q5" s="4"/>
      <c r="R5" s="4"/>
      <c r="S5" s="4"/>
      <c r="T5" s="4"/>
      <c r="U5" s="4"/>
      <c r="V5" s="4"/>
      <c r="W5" s="4"/>
      <c r="X5" s="4"/>
      <c r="Y5" s="4"/>
      <c r="Z5" s="4"/>
    </row>
    <row r="6" spans="1:26" ht="16.5" customHeight="1" x14ac:dyDescent="0.25">
      <c r="A6" s="4"/>
      <c r="B6" s="19"/>
      <c r="C6" s="19"/>
      <c r="D6" s="19"/>
      <c r="E6" s="19"/>
      <c r="F6" s="4"/>
      <c r="G6" s="4"/>
      <c r="H6" s="4"/>
      <c r="I6" s="4"/>
      <c r="J6" s="4"/>
      <c r="K6" s="4"/>
      <c r="L6" s="4"/>
      <c r="M6" s="4"/>
      <c r="N6" s="4"/>
      <c r="O6" s="4"/>
      <c r="P6" s="4"/>
      <c r="Q6" s="4"/>
      <c r="R6" s="4"/>
      <c r="S6" s="4"/>
      <c r="T6" s="4"/>
      <c r="U6" s="4"/>
      <c r="V6" s="4"/>
      <c r="W6" s="4"/>
      <c r="X6" s="4"/>
      <c r="Y6" s="4"/>
      <c r="Z6" s="4"/>
    </row>
    <row r="7" spans="1:26" ht="16.5" customHeight="1" thickBot="1" x14ac:dyDescent="0.35">
      <c r="A7" s="4"/>
      <c r="B7" s="19"/>
      <c r="C7" s="199"/>
      <c r="D7" s="19"/>
      <c r="E7" s="19"/>
      <c r="F7" s="4"/>
      <c r="G7" s="4"/>
      <c r="H7" s="4"/>
      <c r="I7" s="4"/>
      <c r="J7" s="4"/>
      <c r="K7" s="4"/>
      <c r="L7" s="4"/>
      <c r="M7" s="4"/>
      <c r="N7" s="4"/>
      <c r="O7" s="4"/>
      <c r="P7" s="4"/>
      <c r="Q7" s="4"/>
      <c r="R7" s="4"/>
      <c r="S7" s="4"/>
      <c r="T7" s="4"/>
      <c r="U7" s="4"/>
      <c r="V7" s="4"/>
      <c r="W7" s="4"/>
      <c r="X7" s="4"/>
      <c r="Y7" s="4"/>
      <c r="Z7" s="4"/>
    </row>
    <row r="8" spans="1:26" ht="14.4" thickBot="1" x14ac:dyDescent="0.3">
      <c r="A8" s="4"/>
      <c r="B8" s="4"/>
      <c r="C8" s="367">
        <v>2016</v>
      </c>
      <c r="D8" s="179">
        <f>IF(ISNUMBER(C8),C8+1,"")</f>
        <v>2017</v>
      </c>
      <c r="E8" s="179">
        <f>IF(ISNUMBER(C8),D8+1,"")</f>
        <v>2018</v>
      </c>
      <c r="F8" s="180" t="s">
        <v>128</v>
      </c>
      <c r="G8" s="96"/>
      <c r="H8" s="4"/>
      <c r="I8" s="4"/>
      <c r="J8" s="4"/>
      <c r="K8" s="4"/>
      <c r="L8" s="4"/>
      <c r="M8" s="4"/>
      <c r="N8" s="4"/>
      <c r="O8" s="4"/>
      <c r="P8" s="4"/>
      <c r="Q8" s="4"/>
      <c r="R8" s="4"/>
      <c r="S8" s="4"/>
      <c r="T8" s="4"/>
      <c r="U8" s="4"/>
      <c r="V8" s="4"/>
      <c r="W8" s="4"/>
      <c r="X8" s="4"/>
      <c r="Y8" s="4"/>
      <c r="Z8" s="4"/>
    </row>
    <row r="9" spans="1:26" ht="41.4" x14ac:dyDescent="0.25">
      <c r="A9" s="200"/>
      <c r="B9" s="201" t="s">
        <v>236</v>
      </c>
      <c r="C9" s="515">
        <v>100</v>
      </c>
      <c r="D9" s="516">
        <v>214.28571428571428</v>
      </c>
      <c r="E9" s="516">
        <v>285.71428571428572</v>
      </c>
      <c r="F9" s="517">
        <v>407.14285714285711</v>
      </c>
      <c r="G9" s="5"/>
      <c r="H9" s="4"/>
      <c r="I9" s="4"/>
      <c r="J9" s="4"/>
      <c r="K9" s="4"/>
      <c r="L9" s="4"/>
      <c r="M9" s="4"/>
      <c r="N9" s="4"/>
      <c r="O9" s="4"/>
      <c r="P9" s="4"/>
      <c r="Q9" s="4"/>
      <c r="R9" s="4"/>
      <c r="S9" s="4"/>
      <c r="T9" s="4"/>
      <c r="U9" s="4"/>
      <c r="V9" s="4"/>
      <c r="W9" s="4"/>
      <c r="X9" s="4"/>
      <c r="Y9" s="4"/>
      <c r="Z9" s="4"/>
    </row>
    <row r="10" spans="1:26" ht="42" thickBot="1" x14ac:dyDescent="0.3">
      <c r="A10" s="204"/>
      <c r="B10" s="202" t="s">
        <v>237</v>
      </c>
      <c r="C10" s="518">
        <v>100</v>
      </c>
      <c r="D10" s="519">
        <v>218.13070902611545</v>
      </c>
      <c r="E10" s="519">
        <v>278.46809604600617</v>
      </c>
      <c r="F10" s="520">
        <v>460.47899194049722</v>
      </c>
      <c r="G10" s="5"/>
      <c r="H10" s="4"/>
      <c r="I10" s="4"/>
      <c r="J10" s="4"/>
      <c r="K10" s="4"/>
      <c r="L10" s="4"/>
      <c r="M10" s="4"/>
      <c r="N10" s="4"/>
      <c r="O10" s="4"/>
      <c r="P10" s="4"/>
      <c r="Q10" s="4"/>
      <c r="R10" s="4"/>
      <c r="S10" s="4"/>
      <c r="T10" s="4"/>
      <c r="U10" s="4"/>
      <c r="V10" s="4"/>
      <c r="W10" s="4"/>
      <c r="X10" s="4"/>
      <c r="Y10" s="4"/>
      <c r="Z10" s="4"/>
    </row>
    <row r="11" spans="1:26" ht="27.6" x14ac:dyDescent="0.25">
      <c r="A11" s="204"/>
      <c r="B11" s="201" t="s">
        <v>238</v>
      </c>
      <c r="C11" s="521">
        <v>100</v>
      </c>
      <c r="D11" s="522">
        <v>101.79433087885387</v>
      </c>
      <c r="E11" s="522">
        <v>97.463833616102136</v>
      </c>
      <c r="F11" s="523">
        <v>113.10010328363089</v>
      </c>
      <c r="G11" s="100"/>
      <c r="H11" s="4"/>
      <c r="I11" s="4"/>
      <c r="J11" s="4"/>
      <c r="K11" s="4"/>
      <c r="L11" s="4"/>
      <c r="M11" s="4"/>
      <c r="N11" s="4"/>
      <c r="O11" s="4"/>
      <c r="P11" s="4"/>
      <c r="Q11" s="4"/>
      <c r="R11" s="4"/>
      <c r="S11" s="4"/>
      <c r="T11" s="4"/>
      <c r="U11" s="4"/>
      <c r="V11" s="4"/>
      <c r="W11" s="4"/>
      <c r="X11" s="4"/>
      <c r="Y11" s="4"/>
      <c r="Z11" s="4"/>
    </row>
    <row r="12" spans="1:26" ht="28.2" thickBot="1" x14ac:dyDescent="0.3">
      <c r="A12" s="204"/>
      <c r="B12" s="203" t="s">
        <v>368</v>
      </c>
      <c r="C12" s="524">
        <v>100</v>
      </c>
      <c r="D12" s="525">
        <v>101.79433087885388</v>
      </c>
      <c r="E12" s="525">
        <v>97.463833616102136</v>
      </c>
      <c r="F12" s="526">
        <v>113.10010328363089</v>
      </c>
      <c r="G12" s="101"/>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sheetData>
  <mergeCells count="3">
    <mergeCell ref="B3:D3"/>
    <mergeCell ref="C4:D4"/>
    <mergeCell ref="C5:D5"/>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
  <sheetViews>
    <sheetView topLeftCell="A24" zoomScale="72" zoomScaleNormal="72" zoomScalePageLayoutView="115" workbookViewId="0">
      <selection activeCell="F38" sqref="F38"/>
    </sheetView>
  </sheetViews>
  <sheetFormatPr defaultColWidth="8.6640625" defaultRowHeight="13.8" x14ac:dyDescent="0.25"/>
  <cols>
    <col min="1" max="1" width="8.6640625" style="2" customWidth="1"/>
    <col min="2" max="6" width="20.6640625" style="2" customWidth="1"/>
    <col min="7" max="8" width="10.6640625" style="2" customWidth="1"/>
    <col min="9" max="13" width="24.33203125" style="2" customWidth="1"/>
    <col min="14" max="15" width="8.6640625" style="2" customWidth="1"/>
    <col min="16" max="16384" width="8.6640625" style="2"/>
  </cols>
  <sheetData>
    <row r="1" spans="1:26" s="4" customFormat="1" ht="15" customHeight="1" x14ac:dyDescent="0.25">
      <c r="B1" s="167" t="s">
        <v>58</v>
      </c>
      <c r="C1" s="9" t="s">
        <v>507</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25" customHeight="1" thickBot="1" x14ac:dyDescent="0.3">
      <c r="A3" s="4"/>
      <c r="B3" s="631" t="s">
        <v>18</v>
      </c>
      <c r="C3" s="632"/>
      <c r="D3" s="633"/>
      <c r="E3" s="4"/>
      <c r="F3" s="404" t="s">
        <v>187</v>
      </c>
      <c r="G3" s="4"/>
      <c r="H3" s="4"/>
      <c r="I3" s="4"/>
      <c r="J3" s="4"/>
      <c r="K3" s="4"/>
      <c r="L3" s="4"/>
      <c r="M3" s="4"/>
      <c r="N3" s="4"/>
      <c r="O3" s="4"/>
      <c r="P3" s="4"/>
      <c r="Q3" s="4"/>
      <c r="R3" s="4"/>
      <c r="S3" s="4"/>
      <c r="T3" s="4"/>
      <c r="U3" s="4"/>
      <c r="V3" s="4"/>
      <c r="W3" s="4"/>
      <c r="X3" s="4"/>
      <c r="Y3" s="4"/>
    </row>
    <row r="4" spans="1:26" ht="14.25" customHeight="1" thickBot="1" x14ac:dyDescent="0.3">
      <c r="A4" s="200"/>
      <c r="B4" s="21" t="s">
        <v>31</v>
      </c>
      <c r="C4" s="565" t="s">
        <v>178</v>
      </c>
      <c r="D4" s="566"/>
      <c r="E4" s="4"/>
      <c r="F4" s="368" t="s">
        <v>452</v>
      </c>
      <c r="G4" s="4"/>
      <c r="H4" s="4"/>
      <c r="I4" s="4"/>
      <c r="J4" s="4"/>
      <c r="K4" s="4"/>
      <c r="L4" s="4"/>
      <c r="M4" s="4"/>
      <c r="N4" s="4"/>
      <c r="O4" s="4"/>
      <c r="P4" s="4"/>
      <c r="Q4" s="4"/>
      <c r="R4" s="4"/>
      <c r="S4" s="4"/>
      <c r="T4" s="4"/>
      <c r="U4" s="4"/>
      <c r="V4" s="4"/>
      <c r="W4" s="4"/>
      <c r="X4" s="4"/>
      <c r="Y4" s="4"/>
    </row>
    <row r="5" spans="1:26" ht="14.25" customHeight="1" thickBot="1" x14ac:dyDescent="0.3">
      <c r="A5" s="4"/>
      <c r="B5" s="10" t="s">
        <v>33</v>
      </c>
      <c r="C5" s="609" t="str">
        <f>Guidance!C5</f>
        <v>Baozelong Metal Material Co., Ltd Hejian</v>
      </c>
      <c r="D5" s="602"/>
      <c r="E5" s="4"/>
      <c r="F5" s="4"/>
      <c r="G5" s="4"/>
      <c r="H5" s="4"/>
      <c r="I5" s="4"/>
      <c r="J5" s="4"/>
      <c r="K5" s="4"/>
      <c r="L5" s="4"/>
      <c r="M5" s="4"/>
      <c r="N5" s="4"/>
      <c r="O5" s="4"/>
      <c r="P5" s="4"/>
      <c r="Q5" s="4"/>
      <c r="R5" s="4"/>
      <c r="S5" s="4"/>
      <c r="T5" s="4"/>
      <c r="U5" s="4"/>
      <c r="V5" s="4"/>
      <c r="W5" s="4"/>
      <c r="X5" s="4"/>
      <c r="Y5" s="4"/>
      <c r="Z5" s="4"/>
    </row>
    <row r="6" spans="1:26" ht="16.5" customHeight="1" x14ac:dyDescent="0.25">
      <c r="A6" s="4"/>
      <c r="B6" s="19"/>
      <c r="C6" s="19"/>
      <c r="D6" s="19"/>
      <c r="E6" s="19"/>
      <c r="F6" s="4"/>
      <c r="G6" s="4"/>
      <c r="H6" s="4"/>
      <c r="I6" s="4"/>
      <c r="J6" s="4"/>
      <c r="K6" s="4"/>
      <c r="L6" s="4"/>
      <c r="M6" s="4"/>
      <c r="N6" s="4"/>
      <c r="O6" s="4"/>
      <c r="P6" s="4"/>
      <c r="Q6" s="4"/>
      <c r="R6" s="4"/>
      <c r="S6" s="4"/>
      <c r="T6" s="4"/>
      <c r="U6" s="4"/>
      <c r="V6" s="4"/>
      <c r="W6" s="4"/>
      <c r="X6" s="4"/>
      <c r="Y6" s="4"/>
      <c r="Z6" s="4"/>
    </row>
    <row r="7" spans="1:26" ht="16.5" customHeight="1" thickBot="1" x14ac:dyDescent="0.35">
      <c r="A7" s="4"/>
      <c r="B7" s="19"/>
      <c r="C7" s="205"/>
      <c r="D7" s="19"/>
      <c r="E7" s="19"/>
      <c r="F7" s="4"/>
      <c r="G7" s="4"/>
      <c r="H7" s="4"/>
      <c r="I7" s="4"/>
      <c r="J7" s="4"/>
      <c r="K7" s="4"/>
      <c r="L7" s="4"/>
      <c r="M7" s="4"/>
      <c r="N7" s="4"/>
      <c r="O7" s="4"/>
      <c r="P7" s="4"/>
      <c r="Q7" s="4"/>
      <c r="R7" s="4"/>
      <c r="S7" s="4"/>
      <c r="T7" s="4"/>
      <c r="U7" s="4"/>
      <c r="V7" s="4"/>
      <c r="W7" s="4"/>
      <c r="X7" s="4"/>
      <c r="Y7" s="4"/>
      <c r="Z7" s="4"/>
    </row>
    <row r="8" spans="1:26" ht="14.4" thickBot="1" x14ac:dyDescent="0.3">
      <c r="A8" s="4"/>
      <c r="B8" s="4"/>
      <c r="C8" s="367">
        <v>2016</v>
      </c>
      <c r="D8" s="179">
        <f>IF(ISNUMBER(C8),C8+1,"")</f>
        <v>2017</v>
      </c>
      <c r="E8" s="179">
        <f>IF(ISNUMBER(C8),D8+1,"")</f>
        <v>2018</v>
      </c>
      <c r="F8" s="180" t="s">
        <v>128</v>
      </c>
      <c r="G8" s="96"/>
      <c r="H8" s="4"/>
      <c r="I8" s="4"/>
      <c r="J8" s="4"/>
      <c r="K8" s="4"/>
      <c r="L8" s="4"/>
      <c r="M8" s="4"/>
      <c r="N8" s="4"/>
      <c r="O8" s="4"/>
      <c r="P8" s="4"/>
      <c r="Q8" s="4"/>
      <c r="R8" s="4"/>
      <c r="S8" s="4"/>
      <c r="T8" s="4"/>
      <c r="U8" s="4"/>
      <c r="V8" s="4"/>
      <c r="W8" s="4"/>
      <c r="X8" s="4"/>
      <c r="Y8" s="4"/>
      <c r="Z8" s="4"/>
    </row>
    <row r="9" spans="1:26" ht="14.4" thickBot="1" x14ac:dyDescent="0.3">
      <c r="A9" s="4"/>
      <c r="B9" s="640" t="s">
        <v>453</v>
      </c>
      <c r="C9" s="641"/>
      <c r="D9" s="641"/>
      <c r="E9" s="641"/>
      <c r="F9" s="642"/>
      <c r="G9" s="96"/>
      <c r="H9" s="4"/>
      <c r="I9" s="4"/>
      <c r="J9" s="4"/>
      <c r="K9" s="4"/>
      <c r="L9" s="4"/>
      <c r="M9" s="4"/>
      <c r="N9" s="4"/>
      <c r="O9" s="4"/>
      <c r="P9" s="4"/>
      <c r="Q9" s="4"/>
      <c r="R9" s="4"/>
      <c r="S9" s="4"/>
      <c r="T9" s="4"/>
      <c r="U9" s="4"/>
      <c r="V9" s="4"/>
      <c r="W9" s="4"/>
      <c r="X9" s="4"/>
      <c r="Y9" s="4"/>
      <c r="Z9" s="4"/>
    </row>
    <row r="10" spans="1:26" ht="14.4" thickBot="1" x14ac:dyDescent="0.3">
      <c r="A10" s="200"/>
      <c r="B10" s="634" t="s">
        <v>454</v>
      </c>
      <c r="C10" s="635"/>
      <c r="D10" s="635"/>
      <c r="E10" s="635"/>
      <c r="F10" s="636"/>
      <c r="G10" s="96"/>
      <c r="H10" s="4"/>
      <c r="I10" s="4"/>
      <c r="J10" s="4"/>
      <c r="K10" s="4"/>
      <c r="L10" s="4"/>
      <c r="M10" s="4"/>
      <c r="N10" s="4"/>
      <c r="O10" s="4"/>
      <c r="P10" s="4"/>
      <c r="Q10" s="4"/>
      <c r="R10" s="4"/>
      <c r="S10" s="4"/>
      <c r="T10" s="4"/>
      <c r="U10" s="4"/>
      <c r="V10" s="4"/>
      <c r="W10" s="4"/>
      <c r="X10" s="4"/>
      <c r="Y10" s="4"/>
      <c r="Z10" s="4"/>
    </row>
    <row r="11" spans="1:26" ht="14.4" x14ac:dyDescent="0.25">
      <c r="A11" s="4"/>
      <c r="B11" s="369" t="s">
        <v>239</v>
      </c>
      <c r="C11" s="370"/>
      <c r="D11" s="371"/>
      <c r="E11" s="371"/>
      <c r="F11" s="372"/>
      <c r="G11" s="96"/>
      <c r="H11" s="4"/>
      <c r="I11" s="4"/>
      <c r="J11" s="4"/>
      <c r="K11" s="4"/>
      <c r="L11" s="4"/>
      <c r="M11" s="4"/>
      <c r="N11" s="4"/>
      <c r="O11" s="4"/>
      <c r="P11" s="4"/>
      <c r="Q11" s="4"/>
      <c r="R11" s="4"/>
      <c r="S11" s="4"/>
      <c r="T11" s="4"/>
      <c r="U11" s="4"/>
      <c r="V11" s="4"/>
      <c r="W11" s="4"/>
      <c r="X11" s="4"/>
      <c r="Y11" s="4"/>
      <c r="Z11" s="4"/>
    </row>
    <row r="12" spans="1:26" x14ac:dyDescent="0.25">
      <c r="A12" s="4"/>
      <c r="B12" s="139" t="s">
        <v>240</v>
      </c>
      <c r="C12" s="333" t="s">
        <v>540</v>
      </c>
      <c r="D12" s="333" t="s">
        <v>540</v>
      </c>
      <c r="E12" s="333" t="s">
        <v>540</v>
      </c>
      <c r="F12" s="333" t="s">
        <v>540</v>
      </c>
      <c r="G12" s="96"/>
      <c r="H12" s="4"/>
      <c r="I12" s="4"/>
      <c r="J12" s="4"/>
      <c r="K12" s="4"/>
      <c r="L12" s="4"/>
      <c r="M12" s="4"/>
      <c r="N12" s="4"/>
      <c r="O12" s="4"/>
      <c r="P12" s="4"/>
      <c r="Q12" s="4"/>
      <c r="R12" s="4"/>
      <c r="S12" s="4"/>
      <c r="T12" s="4"/>
      <c r="U12" s="4"/>
      <c r="V12" s="4"/>
      <c r="W12" s="4"/>
      <c r="X12" s="4"/>
      <c r="Y12" s="4"/>
      <c r="Z12" s="4"/>
    </row>
    <row r="13" spans="1:26" x14ac:dyDescent="0.25">
      <c r="A13" s="4"/>
      <c r="B13" s="139" t="s">
        <v>241</v>
      </c>
      <c r="C13" s="333" t="s">
        <v>540</v>
      </c>
      <c r="D13" s="333" t="s">
        <v>540</v>
      </c>
      <c r="E13" s="333" t="s">
        <v>540</v>
      </c>
      <c r="F13" s="333" t="s">
        <v>540</v>
      </c>
      <c r="G13" s="4"/>
      <c r="H13" s="4"/>
      <c r="I13" s="4"/>
      <c r="J13" s="4"/>
      <c r="K13" s="4"/>
      <c r="L13" s="4"/>
      <c r="M13" s="4"/>
      <c r="N13" s="4"/>
      <c r="O13" s="4"/>
      <c r="P13" s="4"/>
      <c r="Q13" s="4"/>
      <c r="R13" s="4"/>
      <c r="S13" s="4"/>
      <c r="T13" s="4"/>
      <c r="U13" s="4"/>
      <c r="V13" s="4"/>
      <c r="W13" s="4"/>
      <c r="X13" s="4"/>
      <c r="Y13" s="4"/>
      <c r="Z13" s="4"/>
    </row>
    <row r="14" spans="1:26" x14ac:dyDescent="0.25">
      <c r="A14" s="4"/>
      <c r="B14" s="139" t="s">
        <v>242</v>
      </c>
      <c r="C14" s="333" t="s">
        <v>540</v>
      </c>
      <c r="D14" s="333" t="s">
        <v>540</v>
      </c>
      <c r="E14" s="333" t="s">
        <v>540</v>
      </c>
      <c r="F14" s="333" t="s">
        <v>540</v>
      </c>
      <c r="G14" s="4"/>
      <c r="H14" s="4"/>
      <c r="I14" s="4"/>
      <c r="J14" s="4"/>
      <c r="K14" s="4"/>
      <c r="L14" s="4"/>
      <c r="M14" s="4"/>
      <c r="N14" s="4"/>
      <c r="O14" s="4"/>
      <c r="P14" s="4"/>
      <c r="Q14" s="4"/>
      <c r="R14" s="4"/>
      <c r="S14" s="4"/>
      <c r="T14" s="4"/>
      <c r="U14" s="4"/>
      <c r="V14" s="4"/>
      <c r="W14" s="4"/>
      <c r="X14" s="4"/>
      <c r="Y14" s="4"/>
      <c r="Z14" s="4"/>
    </row>
    <row r="15" spans="1:26" x14ac:dyDescent="0.25">
      <c r="A15" s="4"/>
      <c r="B15" s="139" t="s">
        <v>243</v>
      </c>
      <c r="C15" s="333" t="s">
        <v>540</v>
      </c>
      <c r="D15" s="333" t="s">
        <v>540</v>
      </c>
      <c r="E15" s="333" t="s">
        <v>540</v>
      </c>
      <c r="F15" s="333" t="s">
        <v>540</v>
      </c>
      <c r="G15" s="4"/>
      <c r="H15" s="4"/>
      <c r="I15" s="4"/>
      <c r="J15" s="4"/>
      <c r="K15" s="4"/>
      <c r="L15" s="4"/>
      <c r="M15" s="4"/>
      <c r="N15" s="4"/>
      <c r="O15" s="4"/>
      <c r="P15" s="4"/>
      <c r="Q15" s="4"/>
      <c r="R15" s="4"/>
      <c r="S15" s="4"/>
      <c r="T15" s="4"/>
      <c r="U15" s="4"/>
      <c r="V15" s="4"/>
      <c r="W15" s="4"/>
      <c r="X15" s="4"/>
      <c r="Y15" s="4"/>
      <c r="Z15" s="4"/>
    </row>
    <row r="16" spans="1:26" x14ac:dyDescent="0.25">
      <c r="A16" s="4"/>
      <c r="B16" s="139" t="s">
        <v>244</v>
      </c>
      <c r="C16" s="373"/>
      <c r="D16" s="374"/>
      <c r="E16" s="374"/>
      <c r="F16" s="333" t="s">
        <v>540</v>
      </c>
      <c r="G16" s="4"/>
      <c r="H16" s="4"/>
      <c r="I16" s="4"/>
      <c r="J16" s="4"/>
      <c r="K16" s="4"/>
      <c r="L16" s="4"/>
      <c r="M16" s="4"/>
      <c r="N16" s="4"/>
      <c r="O16" s="4"/>
      <c r="P16" s="4"/>
      <c r="Q16" s="4"/>
      <c r="R16" s="4"/>
      <c r="S16" s="4"/>
      <c r="T16" s="4"/>
      <c r="U16" s="4"/>
      <c r="V16" s="4"/>
      <c r="W16" s="4"/>
      <c r="X16" s="4"/>
      <c r="Y16" s="4"/>
      <c r="Z16" s="4"/>
    </row>
    <row r="17" spans="1:26" ht="15" thickBot="1" x14ac:dyDescent="0.3">
      <c r="A17" s="4"/>
      <c r="B17" s="376" t="s">
        <v>245</v>
      </c>
      <c r="C17" s="377"/>
      <c r="D17" s="378"/>
      <c r="E17" s="378"/>
      <c r="F17" s="333" t="s">
        <v>540</v>
      </c>
      <c r="G17" s="4"/>
      <c r="H17" s="4"/>
      <c r="I17" s="4"/>
      <c r="J17" s="4"/>
      <c r="K17" s="4"/>
      <c r="L17" s="4"/>
      <c r="M17" s="4"/>
      <c r="N17" s="4"/>
      <c r="O17" s="4"/>
      <c r="P17" s="4"/>
      <c r="Q17" s="4"/>
      <c r="R17" s="4"/>
      <c r="S17" s="4"/>
      <c r="T17" s="4"/>
      <c r="U17" s="4"/>
      <c r="V17" s="4"/>
      <c r="W17" s="4"/>
      <c r="X17" s="4"/>
      <c r="Y17" s="4"/>
      <c r="Z17" s="4"/>
    </row>
    <row r="18" spans="1:26" ht="14.4" thickBot="1" x14ac:dyDescent="0.3">
      <c r="A18" s="200"/>
      <c r="B18" s="637" t="s">
        <v>455</v>
      </c>
      <c r="C18" s="638"/>
      <c r="D18" s="638"/>
      <c r="E18" s="638"/>
      <c r="F18" s="639"/>
      <c r="G18" s="4"/>
      <c r="H18" s="4"/>
      <c r="I18" s="4"/>
      <c r="J18" s="4"/>
      <c r="K18" s="4"/>
      <c r="L18" s="4"/>
      <c r="M18" s="4"/>
      <c r="N18" s="4"/>
      <c r="O18" s="4"/>
      <c r="P18" s="4"/>
      <c r="Q18" s="4"/>
      <c r="R18" s="4"/>
      <c r="S18" s="4"/>
      <c r="T18" s="4"/>
      <c r="U18" s="4"/>
      <c r="V18" s="4"/>
      <c r="W18" s="4"/>
      <c r="X18" s="4"/>
      <c r="Y18" s="4"/>
      <c r="Z18" s="4"/>
    </row>
    <row r="19" spans="1:26" ht="14.4" x14ac:dyDescent="0.25">
      <c r="A19" s="4"/>
      <c r="B19" s="369" t="s">
        <v>239</v>
      </c>
      <c r="C19" s="380"/>
      <c r="D19" s="381"/>
      <c r="E19" s="381"/>
      <c r="F19" s="382"/>
      <c r="G19" s="4"/>
      <c r="H19" s="4"/>
      <c r="I19" s="4"/>
      <c r="J19" s="4"/>
      <c r="K19" s="4"/>
      <c r="L19" s="4"/>
      <c r="M19" s="4"/>
      <c r="N19" s="4"/>
      <c r="O19" s="4"/>
      <c r="P19" s="4"/>
      <c r="Q19" s="4"/>
      <c r="R19" s="4"/>
      <c r="S19" s="4"/>
      <c r="T19" s="4"/>
      <c r="U19" s="4"/>
      <c r="V19" s="4"/>
      <c r="W19" s="4"/>
      <c r="X19" s="4"/>
      <c r="Y19" s="4"/>
      <c r="Z19" s="4"/>
    </row>
    <row r="20" spans="1:26" x14ac:dyDescent="0.25">
      <c r="A20" s="4"/>
      <c r="B20" s="139" t="s">
        <v>240</v>
      </c>
      <c r="C20" s="333" t="s">
        <v>540</v>
      </c>
      <c r="D20" s="333" t="s">
        <v>540</v>
      </c>
      <c r="E20" s="333" t="s">
        <v>540</v>
      </c>
      <c r="F20" s="333" t="s">
        <v>540</v>
      </c>
      <c r="G20" s="4"/>
      <c r="H20" s="4"/>
      <c r="I20" s="4"/>
      <c r="J20" s="4"/>
      <c r="K20" s="4"/>
      <c r="L20" s="4"/>
      <c r="M20" s="4"/>
      <c r="N20" s="4"/>
      <c r="O20" s="4"/>
      <c r="P20" s="4"/>
      <c r="Q20" s="4"/>
      <c r="R20" s="4"/>
      <c r="S20" s="4"/>
      <c r="T20" s="4"/>
      <c r="U20" s="4"/>
      <c r="V20" s="4"/>
      <c r="W20" s="4"/>
      <c r="X20" s="4"/>
      <c r="Y20" s="4"/>
      <c r="Z20" s="4"/>
    </row>
    <row r="21" spans="1:26" x14ac:dyDescent="0.25">
      <c r="A21" s="4"/>
      <c r="B21" s="139" t="s">
        <v>241</v>
      </c>
      <c r="C21" s="333" t="s">
        <v>540</v>
      </c>
      <c r="D21" s="333" t="s">
        <v>540</v>
      </c>
      <c r="E21" s="333" t="s">
        <v>540</v>
      </c>
      <c r="F21" s="333" t="s">
        <v>540</v>
      </c>
      <c r="G21" s="4"/>
      <c r="H21" s="4"/>
      <c r="I21" s="4"/>
      <c r="J21" s="4"/>
      <c r="K21" s="4"/>
      <c r="L21" s="4"/>
      <c r="M21" s="4"/>
      <c r="N21" s="4"/>
      <c r="O21" s="4"/>
      <c r="P21" s="4"/>
      <c r="Q21" s="4"/>
      <c r="R21" s="4"/>
      <c r="S21" s="4"/>
      <c r="T21" s="4"/>
      <c r="U21" s="4"/>
      <c r="V21" s="4"/>
      <c r="W21" s="4"/>
      <c r="X21" s="4"/>
      <c r="Y21" s="4"/>
      <c r="Z21" s="4"/>
    </row>
    <row r="22" spans="1:26" x14ac:dyDescent="0.25">
      <c r="A22" s="4"/>
      <c r="B22" s="139" t="s">
        <v>242</v>
      </c>
      <c r="C22" s="333" t="s">
        <v>540</v>
      </c>
      <c r="D22" s="333" t="s">
        <v>540</v>
      </c>
      <c r="E22" s="333" t="s">
        <v>540</v>
      </c>
      <c r="F22" s="333" t="s">
        <v>540</v>
      </c>
      <c r="G22" s="4"/>
      <c r="H22" s="4"/>
      <c r="I22" s="4"/>
      <c r="J22" s="4"/>
      <c r="K22" s="4"/>
      <c r="L22" s="4"/>
      <c r="M22" s="4"/>
      <c r="N22" s="4"/>
      <c r="O22" s="4"/>
      <c r="P22" s="4"/>
      <c r="Q22" s="4"/>
      <c r="R22" s="4"/>
      <c r="S22" s="4"/>
      <c r="T22" s="4"/>
      <c r="U22" s="4"/>
      <c r="V22" s="4"/>
      <c r="W22" s="4"/>
      <c r="X22" s="4"/>
      <c r="Y22" s="4"/>
      <c r="Z22" s="4"/>
    </row>
    <row r="23" spans="1:26" x14ac:dyDescent="0.25">
      <c r="A23" s="4"/>
      <c r="B23" s="139" t="s">
        <v>243</v>
      </c>
      <c r="C23" s="333" t="s">
        <v>540</v>
      </c>
      <c r="D23" s="333" t="s">
        <v>540</v>
      </c>
      <c r="E23" s="333" t="s">
        <v>540</v>
      </c>
      <c r="F23" s="333" t="s">
        <v>540</v>
      </c>
      <c r="G23" s="4"/>
      <c r="H23" s="4"/>
      <c r="I23" s="4"/>
      <c r="J23" s="4"/>
      <c r="K23" s="4"/>
      <c r="L23" s="4"/>
      <c r="M23" s="4"/>
      <c r="N23" s="4"/>
      <c r="O23" s="4"/>
      <c r="P23" s="4"/>
      <c r="Q23" s="4"/>
      <c r="R23" s="4"/>
      <c r="S23" s="4"/>
      <c r="T23" s="4"/>
      <c r="U23" s="4"/>
      <c r="V23" s="4"/>
      <c r="W23" s="4"/>
      <c r="X23" s="4"/>
      <c r="Y23" s="4"/>
      <c r="Z23" s="4"/>
    </row>
    <row r="24" spans="1:26" x14ac:dyDescent="0.25">
      <c r="A24" s="4"/>
      <c r="B24" s="139" t="s">
        <v>244</v>
      </c>
      <c r="C24" s="383"/>
      <c r="D24" s="384"/>
      <c r="E24" s="384"/>
      <c r="F24" s="385"/>
      <c r="G24" s="4"/>
      <c r="H24" s="4"/>
      <c r="I24" s="4"/>
      <c r="J24" s="4"/>
      <c r="K24" s="4"/>
      <c r="L24" s="4"/>
      <c r="M24" s="4"/>
      <c r="N24" s="4"/>
      <c r="O24" s="4"/>
      <c r="P24" s="4"/>
      <c r="Q24" s="4"/>
      <c r="R24" s="4"/>
      <c r="S24" s="4"/>
      <c r="T24" s="4"/>
      <c r="U24" s="4"/>
      <c r="V24" s="4"/>
      <c r="W24" s="4"/>
      <c r="X24" s="4"/>
      <c r="Y24" s="4"/>
      <c r="Z24" s="4"/>
    </row>
    <row r="25" spans="1:26" ht="15" thickBot="1" x14ac:dyDescent="0.3">
      <c r="A25" s="4"/>
      <c r="B25" s="376" t="s">
        <v>245</v>
      </c>
      <c r="C25" s="386"/>
      <c r="D25" s="387"/>
      <c r="E25" s="387"/>
      <c r="F25" s="388"/>
      <c r="G25" s="4"/>
      <c r="H25" s="4"/>
      <c r="I25" s="4"/>
      <c r="J25" s="4"/>
      <c r="K25" s="4"/>
      <c r="L25" s="4"/>
      <c r="M25" s="4"/>
      <c r="N25" s="4"/>
      <c r="O25" s="4"/>
      <c r="P25" s="4"/>
      <c r="Q25" s="4"/>
      <c r="R25" s="4"/>
      <c r="S25" s="4"/>
      <c r="T25" s="4"/>
      <c r="U25" s="4"/>
      <c r="V25" s="4"/>
      <c r="W25" s="4"/>
      <c r="X25" s="4"/>
      <c r="Y25" s="4"/>
      <c r="Z25" s="4"/>
    </row>
    <row r="26" spans="1:26" ht="14.4" thickBot="1" x14ac:dyDescent="0.3">
      <c r="A26" s="4"/>
      <c r="B26" s="643" t="s">
        <v>456</v>
      </c>
      <c r="C26" s="644"/>
      <c r="D26" s="644"/>
      <c r="E26" s="644"/>
      <c r="F26" s="645"/>
      <c r="G26" s="4"/>
      <c r="H26" s="4"/>
      <c r="I26" s="4"/>
      <c r="J26" s="4"/>
      <c r="K26" s="4"/>
      <c r="L26" s="4"/>
      <c r="M26" s="4"/>
      <c r="N26" s="4"/>
      <c r="O26" s="4"/>
      <c r="P26" s="4"/>
      <c r="Q26" s="4"/>
      <c r="R26" s="4"/>
      <c r="S26" s="4"/>
      <c r="T26" s="4"/>
      <c r="U26" s="4"/>
      <c r="V26" s="4"/>
      <c r="W26" s="4"/>
      <c r="X26" s="4"/>
      <c r="Y26" s="4"/>
      <c r="Z26" s="4"/>
    </row>
    <row r="27" spans="1:26" ht="14.4" thickBot="1" x14ac:dyDescent="0.3">
      <c r="A27" s="200"/>
      <c r="B27" s="634" t="s">
        <v>454</v>
      </c>
      <c r="C27" s="635"/>
      <c r="D27" s="635"/>
      <c r="E27" s="635"/>
      <c r="F27" s="636"/>
      <c r="G27" s="4"/>
      <c r="H27" s="4"/>
      <c r="I27" s="4"/>
      <c r="J27" s="4"/>
      <c r="K27" s="4"/>
      <c r="L27" s="4"/>
      <c r="M27" s="4"/>
      <c r="N27" s="4"/>
      <c r="O27" s="4"/>
      <c r="P27" s="4"/>
      <c r="Q27" s="4"/>
      <c r="R27" s="4"/>
      <c r="S27" s="4"/>
      <c r="T27" s="4"/>
      <c r="U27" s="4"/>
      <c r="V27" s="4"/>
      <c r="W27" s="4"/>
      <c r="X27" s="4"/>
      <c r="Y27" s="4"/>
      <c r="Z27" s="4"/>
    </row>
    <row r="28" spans="1:26" ht="14.4" x14ac:dyDescent="0.25">
      <c r="A28" s="4"/>
      <c r="B28" s="369" t="s">
        <v>239</v>
      </c>
      <c r="C28" s="370"/>
      <c r="D28" s="371"/>
      <c r="E28" s="371"/>
      <c r="F28" s="372"/>
      <c r="G28" s="4"/>
      <c r="H28" s="4"/>
      <c r="I28" s="4"/>
      <c r="J28" s="4"/>
      <c r="K28" s="4"/>
      <c r="L28" s="4"/>
      <c r="M28" s="4"/>
      <c r="N28" s="4"/>
      <c r="O28" s="4"/>
      <c r="P28" s="4"/>
      <c r="Q28" s="4"/>
      <c r="R28" s="4"/>
      <c r="S28" s="4"/>
      <c r="T28" s="4"/>
      <c r="U28" s="4"/>
      <c r="V28" s="4"/>
      <c r="W28" s="4"/>
      <c r="X28" s="4"/>
      <c r="Y28" s="4"/>
      <c r="Z28" s="4"/>
    </row>
    <row r="29" spans="1:26" x14ac:dyDescent="0.25">
      <c r="A29" s="4"/>
      <c r="B29" s="139" t="s">
        <v>246</v>
      </c>
      <c r="C29" s="333" t="s">
        <v>540</v>
      </c>
      <c r="D29" s="333" t="s">
        <v>540</v>
      </c>
      <c r="E29" s="333" t="s">
        <v>540</v>
      </c>
      <c r="F29" s="333" t="s">
        <v>540</v>
      </c>
      <c r="G29" s="4"/>
      <c r="H29" s="4"/>
      <c r="I29" s="4"/>
      <c r="J29" s="4"/>
      <c r="K29" s="4"/>
      <c r="L29" s="4"/>
      <c r="M29" s="4"/>
      <c r="N29" s="4"/>
      <c r="O29" s="4"/>
      <c r="P29" s="4"/>
      <c r="Q29" s="4"/>
      <c r="R29" s="4"/>
      <c r="S29" s="4"/>
      <c r="T29" s="4"/>
      <c r="U29" s="4"/>
      <c r="V29" s="4"/>
      <c r="W29" s="4"/>
      <c r="X29" s="4"/>
      <c r="Y29" s="4"/>
      <c r="Z29" s="4"/>
    </row>
    <row r="30" spans="1:26" x14ac:dyDescent="0.25">
      <c r="A30" s="4"/>
      <c r="B30" s="139" t="s">
        <v>241</v>
      </c>
      <c r="C30" s="333" t="s">
        <v>540</v>
      </c>
      <c r="D30" s="333" t="s">
        <v>540</v>
      </c>
      <c r="E30" s="333" t="s">
        <v>540</v>
      </c>
      <c r="F30" s="333" t="s">
        <v>540</v>
      </c>
      <c r="G30" s="4"/>
      <c r="H30" s="4"/>
      <c r="I30" s="4"/>
      <c r="J30" s="4"/>
      <c r="K30" s="4"/>
      <c r="L30" s="4"/>
      <c r="M30" s="4"/>
      <c r="N30" s="4"/>
      <c r="O30" s="4"/>
      <c r="P30" s="4"/>
      <c r="Q30" s="4"/>
      <c r="R30" s="4"/>
      <c r="S30" s="4"/>
      <c r="T30" s="4"/>
      <c r="U30" s="4"/>
      <c r="V30" s="4"/>
      <c r="W30" s="4"/>
      <c r="X30" s="4"/>
      <c r="Y30" s="4"/>
      <c r="Z30" s="4"/>
    </row>
    <row r="31" spans="1:26" x14ac:dyDescent="0.25">
      <c r="A31" s="4"/>
      <c r="B31" s="139" t="s">
        <v>242</v>
      </c>
      <c r="C31" s="333" t="s">
        <v>540</v>
      </c>
      <c r="D31" s="333" t="s">
        <v>540</v>
      </c>
      <c r="E31" s="333" t="s">
        <v>540</v>
      </c>
      <c r="F31" s="333" t="s">
        <v>540</v>
      </c>
      <c r="G31" s="4"/>
      <c r="H31" s="4"/>
      <c r="I31" s="4"/>
      <c r="J31" s="4"/>
      <c r="K31" s="4"/>
      <c r="L31" s="4"/>
      <c r="M31" s="4"/>
      <c r="N31" s="4"/>
      <c r="O31" s="4"/>
      <c r="P31" s="4"/>
      <c r="Q31" s="4"/>
      <c r="R31" s="4"/>
      <c r="S31" s="4"/>
      <c r="T31" s="4"/>
      <c r="U31" s="4"/>
      <c r="V31" s="4"/>
      <c r="W31" s="4"/>
      <c r="X31" s="4"/>
      <c r="Y31" s="4"/>
      <c r="Z31" s="4"/>
    </row>
    <row r="32" spans="1:26" x14ac:dyDescent="0.25">
      <c r="A32" s="4"/>
      <c r="B32" s="139" t="s">
        <v>243</v>
      </c>
      <c r="C32" s="333" t="s">
        <v>540</v>
      </c>
      <c r="D32" s="333" t="s">
        <v>540</v>
      </c>
      <c r="E32" s="333" t="s">
        <v>540</v>
      </c>
      <c r="F32" s="333" t="s">
        <v>540</v>
      </c>
      <c r="G32" s="4"/>
      <c r="H32" s="4"/>
      <c r="I32" s="4"/>
      <c r="J32" s="4"/>
      <c r="K32" s="4"/>
      <c r="L32" s="4"/>
      <c r="M32" s="4"/>
      <c r="N32" s="4"/>
      <c r="O32" s="4"/>
      <c r="P32" s="4"/>
      <c r="Q32" s="4"/>
      <c r="R32" s="4"/>
      <c r="S32" s="4"/>
      <c r="T32" s="4"/>
      <c r="U32" s="4"/>
      <c r="V32" s="4"/>
      <c r="W32" s="4"/>
      <c r="X32" s="4"/>
      <c r="Y32" s="4"/>
      <c r="Z32" s="4"/>
    </row>
    <row r="33" spans="1:26" x14ac:dyDescent="0.25">
      <c r="A33" s="4"/>
      <c r="B33" s="139" t="s">
        <v>244</v>
      </c>
      <c r="C33" s="333" t="s">
        <v>540</v>
      </c>
      <c r="D33" s="333" t="s">
        <v>540</v>
      </c>
      <c r="E33" s="333" t="s">
        <v>540</v>
      </c>
      <c r="F33" s="333" t="s">
        <v>540</v>
      </c>
      <c r="G33" s="4"/>
      <c r="H33" s="4"/>
      <c r="I33" s="4"/>
      <c r="J33" s="4"/>
      <c r="K33" s="4"/>
      <c r="L33" s="4"/>
      <c r="M33" s="4"/>
      <c r="N33" s="4"/>
      <c r="O33" s="4"/>
      <c r="P33" s="4"/>
      <c r="Q33" s="4"/>
      <c r="R33" s="4"/>
      <c r="S33" s="4"/>
      <c r="T33" s="4"/>
      <c r="U33" s="4"/>
      <c r="V33" s="4"/>
      <c r="W33" s="4"/>
      <c r="X33" s="4"/>
      <c r="Y33" s="4"/>
      <c r="Z33" s="4"/>
    </row>
    <row r="34" spans="1:26" ht="15" thickBot="1" x14ac:dyDescent="0.3">
      <c r="A34" s="4"/>
      <c r="B34" s="376" t="s">
        <v>245</v>
      </c>
      <c r="C34" s="377"/>
      <c r="D34" s="378"/>
      <c r="E34" s="378"/>
      <c r="F34" s="379"/>
      <c r="G34" s="4"/>
      <c r="H34" s="4"/>
      <c r="I34" s="4"/>
      <c r="J34" s="4"/>
      <c r="K34" s="4"/>
      <c r="L34" s="4"/>
      <c r="M34" s="4"/>
      <c r="N34" s="4"/>
      <c r="O34" s="4"/>
      <c r="P34" s="4"/>
      <c r="Q34" s="4"/>
      <c r="R34" s="4"/>
      <c r="S34" s="4"/>
      <c r="T34" s="4"/>
      <c r="U34" s="4"/>
      <c r="V34" s="4"/>
      <c r="W34" s="4"/>
      <c r="X34" s="4"/>
      <c r="Y34" s="4"/>
      <c r="Z34" s="4"/>
    </row>
    <row r="35" spans="1:26" ht="14.4" thickBot="1" x14ac:dyDescent="0.3">
      <c r="A35" s="200"/>
      <c r="B35" s="637" t="s">
        <v>503</v>
      </c>
      <c r="C35" s="638"/>
      <c r="D35" s="638"/>
      <c r="E35" s="638"/>
      <c r="F35" s="639"/>
      <c r="G35" s="4"/>
      <c r="H35" s="4"/>
      <c r="I35" s="4"/>
      <c r="J35" s="4"/>
      <c r="K35" s="4"/>
      <c r="L35" s="4"/>
      <c r="M35" s="4"/>
      <c r="N35" s="4"/>
      <c r="O35" s="4"/>
      <c r="P35" s="4"/>
      <c r="Q35" s="4"/>
      <c r="R35" s="4"/>
      <c r="S35" s="4"/>
      <c r="T35" s="4"/>
      <c r="U35" s="4"/>
      <c r="V35" s="4"/>
      <c r="W35" s="4"/>
      <c r="X35" s="4"/>
      <c r="Y35" s="4"/>
      <c r="Z35" s="4"/>
    </row>
    <row r="36" spans="1:26" ht="14.4" x14ac:dyDescent="0.25">
      <c r="A36" s="4"/>
      <c r="B36" s="369" t="s">
        <v>239</v>
      </c>
      <c r="C36" s="380"/>
      <c r="D36" s="381"/>
      <c r="E36" s="381"/>
      <c r="F36" s="382"/>
      <c r="G36" s="4"/>
      <c r="H36" s="4"/>
      <c r="I36" s="4"/>
      <c r="J36" s="4"/>
      <c r="K36" s="4"/>
      <c r="L36" s="4"/>
      <c r="M36" s="4"/>
      <c r="N36" s="4"/>
      <c r="O36" s="4"/>
      <c r="P36" s="4"/>
      <c r="Q36" s="4"/>
      <c r="R36" s="4"/>
      <c r="S36" s="4"/>
      <c r="T36" s="4"/>
      <c r="U36" s="4"/>
      <c r="V36" s="4"/>
      <c r="W36" s="4"/>
      <c r="X36" s="4"/>
      <c r="Y36" s="4"/>
      <c r="Z36" s="4"/>
    </row>
    <row r="37" spans="1:26" x14ac:dyDescent="0.25">
      <c r="A37" s="4"/>
      <c r="B37" s="139" t="s">
        <v>246</v>
      </c>
      <c r="D37" s="384"/>
      <c r="E37" s="384"/>
      <c r="F37" s="385"/>
      <c r="G37" s="4"/>
      <c r="H37" s="4"/>
      <c r="I37" s="4"/>
      <c r="J37" s="4"/>
      <c r="K37" s="4"/>
      <c r="L37" s="4"/>
      <c r="M37" s="4"/>
      <c r="N37" s="4"/>
      <c r="O37" s="4"/>
      <c r="P37" s="4"/>
      <c r="Q37" s="4"/>
      <c r="R37" s="4"/>
      <c r="S37" s="4"/>
      <c r="T37" s="4"/>
      <c r="U37" s="4"/>
      <c r="V37" s="4"/>
      <c r="W37" s="4"/>
      <c r="X37" s="4"/>
      <c r="Y37" s="4"/>
      <c r="Z37" s="4"/>
    </row>
    <row r="38" spans="1:26" x14ac:dyDescent="0.25">
      <c r="A38" s="4"/>
      <c r="B38" s="139" t="s">
        <v>241</v>
      </c>
      <c r="C38" s="333" t="s">
        <v>540</v>
      </c>
      <c r="D38" s="333" t="s">
        <v>540</v>
      </c>
      <c r="E38" s="333" t="s">
        <v>540</v>
      </c>
      <c r="F38" s="333" t="s">
        <v>540</v>
      </c>
      <c r="G38" s="4"/>
      <c r="H38" s="4"/>
      <c r="I38" s="4"/>
      <c r="J38" s="4"/>
      <c r="K38" s="4"/>
      <c r="L38" s="4"/>
      <c r="M38" s="4"/>
      <c r="N38" s="4"/>
      <c r="O38" s="4"/>
      <c r="P38" s="4"/>
      <c r="Q38" s="4"/>
      <c r="R38" s="4"/>
      <c r="S38" s="4"/>
      <c r="T38" s="4"/>
      <c r="U38" s="4"/>
      <c r="V38" s="4"/>
      <c r="W38" s="4"/>
      <c r="X38" s="4"/>
      <c r="Y38" s="4"/>
      <c r="Z38" s="4"/>
    </row>
    <row r="39" spans="1:26" x14ac:dyDescent="0.25">
      <c r="A39" s="4"/>
      <c r="B39" s="139" t="s">
        <v>242</v>
      </c>
      <c r="C39" s="333" t="s">
        <v>540</v>
      </c>
      <c r="D39" s="333" t="s">
        <v>540</v>
      </c>
      <c r="E39" s="333" t="s">
        <v>540</v>
      </c>
      <c r="F39" s="333" t="s">
        <v>540</v>
      </c>
      <c r="G39" s="4"/>
      <c r="H39" s="4"/>
      <c r="I39" s="4"/>
      <c r="J39" s="4"/>
      <c r="K39" s="4"/>
      <c r="L39" s="4"/>
      <c r="M39" s="4"/>
      <c r="N39" s="4"/>
      <c r="O39" s="4"/>
      <c r="P39" s="4"/>
      <c r="Q39" s="4"/>
      <c r="R39" s="4"/>
      <c r="S39" s="4"/>
      <c r="T39" s="4"/>
      <c r="U39" s="4"/>
      <c r="V39" s="4"/>
      <c r="W39" s="4"/>
      <c r="X39" s="4"/>
      <c r="Y39" s="4"/>
      <c r="Z39" s="4"/>
    </row>
    <row r="40" spans="1:26" x14ac:dyDescent="0.25">
      <c r="A40" s="4"/>
      <c r="B40" s="139" t="s">
        <v>243</v>
      </c>
      <c r="C40" s="333" t="s">
        <v>540</v>
      </c>
      <c r="D40" s="333" t="s">
        <v>540</v>
      </c>
      <c r="E40" s="333" t="s">
        <v>540</v>
      </c>
      <c r="F40" s="333" t="s">
        <v>540</v>
      </c>
      <c r="G40" s="4"/>
      <c r="H40" s="4"/>
      <c r="I40" s="4"/>
      <c r="J40" s="4"/>
      <c r="K40" s="4"/>
      <c r="L40" s="4"/>
      <c r="M40" s="4"/>
      <c r="N40" s="4"/>
      <c r="O40" s="4"/>
      <c r="P40" s="4"/>
      <c r="Q40" s="4"/>
      <c r="R40" s="4"/>
      <c r="S40" s="4"/>
      <c r="T40" s="4"/>
      <c r="U40" s="4"/>
      <c r="V40" s="4"/>
      <c r="W40" s="4"/>
      <c r="X40" s="4"/>
      <c r="Y40" s="4"/>
      <c r="Z40" s="4"/>
    </row>
    <row r="41" spans="1:26" x14ac:dyDescent="0.25">
      <c r="A41" s="4"/>
      <c r="B41" s="139" t="s">
        <v>244</v>
      </c>
      <c r="C41" s="375"/>
      <c r="D41" s="375"/>
      <c r="E41" s="375"/>
      <c r="F41" s="375"/>
      <c r="G41" s="4"/>
      <c r="H41" s="4"/>
      <c r="I41" s="4"/>
      <c r="J41" s="4"/>
      <c r="K41" s="4"/>
      <c r="L41" s="4"/>
      <c r="M41" s="4"/>
      <c r="N41" s="4"/>
      <c r="O41" s="4"/>
      <c r="P41" s="4"/>
      <c r="Q41" s="4"/>
      <c r="R41" s="4"/>
      <c r="S41" s="4"/>
      <c r="T41" s="4"/>
      <c r="U41" s="4"/>
      <c r="V41" s="4"/>
      <c r="W41" s="4"/>
      <c r="X41" s="4"/>
      <c r="Y41" s="4"/>
      <c r="Z41" s="4"/>
    </row>
    <row r="42" spans="1:26" ht="15" thickBot="1" x14ac:dyDescent="0.3">
      <c r="A42" s="4"/>
      <c r="B42" s="376" t="s">
        <v>245</v>
      </c>
      <c r="C42" s="386"/>
      <c r="D42" s="387"/>
      <c r="E42" s="387"/>
      <c r="F42" s="388"/>
      <c r="G42" s="4"/>
      <c r="H42" s="4"/>
      <c r="I42" s="4"/>
      <c r="J42" s="4"/>
      <c r="K42" s="4"/>
      <c r="L42" s="4"/>
      <c r="M42" s="4"/>
      <c r="N42" s="4"/>
      <c r="O42" s="4"/>
      <c r="P42" s="4"/>
      <c r="Q42" s="4"/>
      <c r="R42" s="4"/>
      <c r="S42" s="4"/>
      <c r="T42" s="4"/>
      <c r="U42" s="4"/>
      <c r="V42" s="4"/>
      <c r="W42" s="4"/>
      <c r="X42" s="4"/>
      <c r="Y42" s="4"/>
      <c r="Z42" s="4"/>
    </row>
    <row r="43" spans="1:26" ht="14.4" thickBot="1" x14ac:dyDescent="0.3">
      <c r="A43" s="4"/>
      <c r="B43" s="643" t="s">
        <v>504</v>
      </c>
      <c r="C43" s="644"/>
      <c r="D43" s="644"/>
      <c r="E43" s="644"/>
      <c r="F43" s="645"/>
      <c r="G43" s="4"/>
      <c r="H43" s="4"/>
      <c r="I43" s="4"/>
      <c r="J43" s="4"/>
      <c r="K43" s="4"/>
      <c r="L43" s="4"/>
      <c r="M43" s="4"/>
      <c r="N43" s="4"/>
      <c r="O43" s="4"/>
      <c r="P43" s="4"/>
      <c r="Q43" s="4"/>
      <c r="R43" s="4"/>
      <c r="S43" s="4"/>
      <c r="T43" s="4"/>
      <c r="U43" s="4"/>
      <c r="V43" s="4"/>
      <c r="W43" s="4"/>
      <c r="X43" s="4"/>
      <c r="Y43" s="4"/>
      <c r="Z43" s="4"/>
    </row>
    <row r="44" spans="1:26" ht="14.4" thickBot="1" x14ac:dyDescent="0.3">
      <c r="A44" s="200"/>
      <c r="B44" s="634" t="s">
        <v>454</v>
      </c>
      <c r="C44" s="635"/>
      <c r="D44" s="635"/>
      <c r="E44" s="635"/>
      <c r="F44" s="636"/>
      <c r="G44" s="4"/>
      <c r="H44" s="4"/>
      <c r="I44" s="4"/>
      <c r="J44" s="4"/>
      <c r="K44" s="4"/>
      <c r="L44" s="4"/>
      <c r="M44" s="4"/>
      <c r="N44" s="4"/>
      <c r="O44" s="4"/>
      <c r="P44" s="4"/>
      <c r="Q44" s="4"/>
      <c r="R44" s="4"/>
      <c r="S44" s="4"/>
      <c r="T44" s="4"/>
      <c r="U44" s="4"/>
      <c r="V44" s="4"/>
      <c r="W44" s="4"/>
      <c r="X44" s="4"/>
      <c r="Y44" s="4"/>
      <c r="Z44" s="4"/>
    </row>
    <row r="45" spans="1:26" ht="14.4" x14ac:dyDescent="0.25">
      <c r="A45" s="4"/>
      <c r="B45" s="389" t="s">
        <v>239</v>
      </c>
      <c r="C45" s="390"/>
      <c r="D45" s="391"/>
      <c r="E45" s="391"/>
      <c r="F45" s="392"/>
      <c r="G45" s="4"/>
      <c r="H45" s="4"/>
      <c r="I45" s="4"/>
      <c r="J45" s="4"/>
      <c r="K45" s="4"/>
      <c r="L45" s="4"/>
      <c r="M45" s="4"/>
      <c r="N45" s="4"/>
      <c r="O45" s="4"/>
      <c r="P45" s="4"/>
      <c r="Q45" s="4"/>
      <c r="R45" s="4"/>
      <c r="S45" s="4"/>
      <c r="T45" s="4"/>
      <c r="U45" s="4"/>
      <c r="V45" s="4"/>
      <c r="W45" s="4"/>
      <c r="X45" s="4"/>
      <c r="Y45" s="4"/>
      <c r="Z45" s="4"/>
    </row>
    <row r="46" spans="1:26" x14ac:dyDescent="0.25">
      <c r="A46" s="4"/>
      <c r="B46" s="393" t="s">
        <v>247</v>
      </c>
      <c r="C46" s="333" t="s">
        <v>540</v>
      </c>
      <c r="D46" s="333" t="s">
        <v>540</v>
      </c>
      <c r="E46" s="333" t="s">
        <v>540</v>
      </c>
      <c r="F46" s="333" t="s">
        <v>540</v>
      </c>
      <c r="G46" s="4"/>
      <c r="H46" s="4"/>
      <c r="I46" s="4"/>
      <c r="J46" s="4"/>
      <c r="K46" s="4"/>
      <c r="L46" s="4"/>
      <c r="M46" s="4"/>
      <c r="N46" s="4"/>
      <c r="O46" s="4"/>
      <c r="P46" s="4"/>
      <c r="Q46" s="4"/>
      <c r="R46" s="4"/>
      <c r="S46" s="4"/>
      <c r="T46" s="4"/>
      <c r="U46" s="4"/>
      <c r="V46" s="4"/>
      <c r="W46" s="4"/>
      <c r="X46" s="4"/>
      <c r="Y46" s="4"/>
      <c r="Z46" s="4"/>
    </row>
    <row r="47" spans="1:26" x14ac:dyDescent="0.25">
      <c r="A47" s="4"/>
      <c r="B47" s="393" t="s">
        <v>241</v>
      </c>
      <c r="C47" s="333" t="s">
        <v>540</v>
      </c>
      <c r="D47" s="333" t="s">
        <v>540</v>
      </c>
      <c r="E47" s="333" t="s">
        <v>540</v>
      </c>
      <c r="F47" s="333" t="s">
        <v>540</v>
      </c>
      <c r="G47" s="4"/>
      <c r="H47" s="4"/>
      <c r="I47" s="4"/>
      <c r="J47" s="4"/>
      <c r="K47" s="4"/>
      <c r="L47" s="4"/>
      <c r="M47" s="4"/>
      <c r="N47" s="4"/>
      <c r="O47" s="4"/>
      <c r="P47" s="4"/>
      <c r="Q47" s="4"/>
      <c r="R47" s="4"/>
      <c r="S47" s="4"/>
      <c r="T47" s="4"/>
      <c r="U47" s="4"/>
      <c r="V47" s="4"/>
      <c r="W47" s="4"/>
      <c r="X47" s="4"/>
      <c r="Y47" s="4"/>
      <c r="Z47" s="4"/>
    </row>
    <row r="48" spans="1:26" x14ac:dyDescent="0.25">
      <c r="A48" s="4"/>
      <c r="B48" s="393" t="s">
        <v>242</v>
      </c>
      <c r="C48" s="333" t="s">
        <v>540</v>
      </c>
      <c r="D48" s="333" t="s">
        <v>540</v>
      </c>
      <c r="E48" s="333" t="s">
        <v>540</v>
      </c>
      <c r="F48" s="333" t="s">
        <v>540</v>
      </c>
      <c r="G48" s="4"/>
      <c r="H48" s="4"/>
      <c r="I48" s="4"/>
      <c r="J48" s="4"/>
      <c r="K48" s="4"/>
      <c r="L48" s="4"/>
      <c r="M48" s="4"/>
      <c r="N48" s="4"/>
      <c r="O48" s="4"/>
      <c r="P48" s="4"/>
      <c r="Q48" s="4"/>
      <c r="R48" s="4"/>
      <c r="S48" s="4"/>
      <c r="T48" s="4"/>
      <c r="U48" s="4"/>
      <c r="V48" s="4"/>
      <c r="W48" s="4"/>
      <c r="X48" s="4"/>
      <c r="Y48" s="4"/>
      <c r="Z48" s="4"/>
    </row>
    <row r="49" spans="1:26" x14ac:dyDescent="0.25">
      <c r="A49" s="4"/>
      <c r="B49" s="393" t="s">
        <v>243</v>
      </c>
      <c r="C49" s="333" t="s">
        <v>540</v>
      </c>
      <c r="D49" s="333" t="s">
        <v>540</v>
      </c>
      <c r="E49" s="333" t="s">
        <v>540</v>
      </c>
      <c r="F49" s="333" t="s">
        <v>540</v>
      </c>
      <c r="G49" s="4"/>
      <c r="H49" s="4"/>
      <c r="I49" s="4"/>
      <c r="J49" s="4"/>
      <c r="K49" s="4"/>
      <c r="L49" s="4"/>
      <c r="M49" s="4"/>
      <c r="N49" s="4"/>
      <c r="O49" s="4"/>
      <c r="P49" s="4"/>
      <c r="Q49" s="4"/>
      <c r="R49" s="4"/>
      <c r="S49" s="4"/>
      <c r="T49" s="4"/>
      <c r="U49" s="4"/>
      <c r="V49" s="4"/>
      <c r="W49" s="4"/>
      <c r="X49" s="4"/>
      <c r="Y49" s="4"/>
      <c r="Z49" s="4"/>
    </row>
    <row r="50" spans="1:26" x14ac:dyDescent="0.25">
      <c r="A50" s="4"/>
      <c r="B50" s="393" t="s">
        <v>244</v>
      </c>
      <c r="C50" s="333" t="s">
        <v>540</v>
      </c>
      <c r="D50" s="333" t="s">
        <v>540</v>
      </c>
      <c r="E50" s="333" t="s">
        <v>540</v>
      </c>
      <c r="F50" s="333" t="s">
        <v>540</v>
      </c>
      <c r="G50" s="4"/>
      <c r="H50" s="4"/>
      <c r="I50" s="4"/>
      <c r="J50" s="4"/>
      <c r="K50" s="4"/>
      <c r="L50" s="4"/>
      <c r="M50" s="4"/>
      <c r="N50" s="4"/>
      <c r="O50" s="4"/>
      <c r="P50" s="4"/>
      <c r="Q50" s="4"/>
      <c r="R50" s="4"/>
      <c r="S50" s="4"/>
      <c r="T50" s="4"/>
      <c r="U50" s="4"/>
      <c r="V50" s="4"/>
      <c r="W50" s="4"/>
      <c r="X50" s="4"/>
      <c r="Y50" s="4"/>
      <c r="Z50" s="4"/>
    </row>
    <row r="51" spans="1:26" ht="15" thickBot="1" x14ac:dyDescent="0.3">
      <c r="A51" s="4"/>
      <c r="B51" s="394" t="s">
        <v>245</v>
      </c>
      <c r="C51" s="395"/>
      <c r="D51" s="396"/>
      <c r="E51" s="396"/>
      <c r="F51" s="397"/>
      <c r="G51" s="4"/>
      <c r="H51" s="4"/>
      <c r="I51" s="4"/>
      <c r="J51" s="4"/>
      <c r="K51" s="4"/>
      <c r="L51" s="4"/>
      <c r="M51" s="4"/>
      <c r="N51" s="4"/>
      <c r="O51" s="4"/>
      <c r="P51" s="4"/>
      <c r="Q51" s="4"/>
      <c r="R51" s="4"/>
      <c r="S51" s="4"/>
      <c r="T51" s="4"/>
      <c r="U51" s="4"/>
      <c r="V51" s="4"/>
      <c r="W51" s="4"/>
      <c r="X51" s="4"/>
      <c r="Y51" s="4"/>
      <c r="Z51" s="4"/>
    </row>
    <row r="52" spans="1:26" ht="14.4" thickBot="1" x14ac:dyDescent="0.3">
      <c r="A52" s="200"/>
      <c r="B52" s="637" t="s">
        <v>505</v>
      </c>
      <c r="C52" s="638"/>
      <c r="D52" s="638"/>
      <c r="E52" s="638"/>
      <c r="F52" s="639"/>
      <c r="G52" s="4"/>
      <c r="H52" s="4"/>
      <c r="I52" s="4"/>
      <c r="J52" s="4"/>
      <c r="K52" s="4"/>
      <c r="L52" s="4"/>
      <c r="M52" s="4"/>
      <c r="N52" s="4"/>
      <c r="O52" s="4"/>
      <c r="P52" s="4"/>
      <c r="Q52" s="4"/>
      <c r="R52" s="4"/>
      <c r="S52" s="4"/>
      <c r="T52" s="4"/>
      <c r="U52" s="4"/>
      <c r="V52" s="4"/>
      <c r="W52" s="4"/>
      <c r="X52" s="4"/>
      <c r="Y52" s="4"/>
      <c r="Z52" s="4"/>
    </row>
    <row r="53" spans="1:26" ht="14.4" x14ac:dyDescent="0.25">
      <c r="A53" s="4"/>
      <c r="B53" s="369" t="s">
        <v>239</v>
      </c>
      <c r="C53" s="398"/>
      <c r="D53" s="399"/>
      <c r="E53" s="399"/>
      <c r="F53" s="400"/>
      <c r="G53" s="4"/>
      <c r="H53" s="4"/>
      <c r="I53" s="4"/>
      <c r="J53" s="4"/>
      <c r="K53" s="4"/>
      <c r="L53" s="4"/>
      <c r="M53" s="4"/>
      <c r="N53" s="4"/>
      <c r="O53" s="4"/>
      <c r="P53" s="4"/>
      <c r="Q53" s="4"/>
      <c r="R53" s="4"/>
      <c r="S53" s="4"/>
      <c r="T53" s="4"/>
      <c r="U53" s="4"/>
      <c r="V53" s="4"/>
      <c r="W53" s="4"/>
      <c r="X53" s="4"/>
      <c r="Y53" s="4"/>
      <c r="Z53" s="4"/>
    </row>
    <row r="54" spans="1:26" x14ac:dyDescent="0.25">
      <c r="A54" s="4"/>
      <c r="B54" s="139" t="s">
        <v>247</v>
      </c>
      <c r="C54" s="333" t="s">
        <v>540</v>
      </c>
      <c r="D54" s="333" t="s">
        <v>540</v>
      </c>
      <c r="E54" s="333" t="s">
        <v>540</v>
      </c>
      <c r="F54" s="333" t="s">
        <v>540</v>
      </c>
      <c r="G54" s="4"/>
      <c r="H54" s="4"/>
      <c r="I54" s="4"/>
      <c r="J54" s="4"/>
      <c r="K54" s="4"/>
      <c r="L54" s="4"/>
      <c r="M54" s="4"/>
      <c r="N54" s="4"/>
      <c r="O54" s="4"/>
      <c r="P54" s="4"/>
      <c r="Q54" s="4"/>
      <c r="R54" s="4"/>
      <c r="S54" s="4"/>
      <c r="T54" s="4"/>
      <c r="U54" s="4"/>
      <c r="V54" s="4"/>
      <c r="W54" s="4"/>
      <c r="X54" s="4"/>
      <c r="Y54" s="4"/>
      <c r="Z54" s="4"/>
    </row>
    <row r="55" spans="1:26" x14ac:dyDescent="0.25">
      <c r="A55" s="4"/>
      <c r="B55" s="139" t="s">
        <v>241</v>
      </c>
      <c r="C55" s="333" t="s">
        <v>540</v>
      </c>
      <c r="D55" s="333" t="s">
        <v>540</v>
      </c>
      <c r="E55" s="333" t="s">
        <v>540</v>
      </c>
      <c r="F55" s="333" t="s">
        <v>540</v>
      </c>
      <c r="G55" s="4"/>
      <c r="H55" s="4"/>
      <c r="I55" s="4"/>
      <c r="J55" s="4"/>
      <c r="K55" s="4"/>
      <c r="L55" s="4"/>
      <c r="M55" s="4"/>
      <c r="N55" s="4"/>
      <c r="O55" s="4"/>
      <c r="P55" s="4"/>
      <c r="Q55" s="4"/>
      <c r="R55" s="4"/>
      <c r="S55" s="4"/>
      <c r="T55" s="4"/>
      <c r="U55" s="4"/>
      <c r="V55" s="4"/>
      <c r="W55" s="4"/>
      <c r="X55" s="4"/>
      <c r="Y55" s="4"/>
      <c r="Z55" s="4"/>
    </row>
    <row r="56" spans="1:26" x14ac:dyDescent="0.25">
      <c r="A56" s="4"/>
      <c r="B56" s="139" t="s">
        <v>242</v>
      </c>
      <c r="C56" s="333" t="s">
        <v>540</v>
      </c>
      <c r="D56" s="333" t="s">
        <v>540</v>
      </c>
      <c r="E56" s="333" t="s">
        <v>540</v>
      </c>
      <c r="F56" s="333" t="s">
        <v>540</v>
      </c>
      <c r="G56" s="4"/>
      <c r="H56" s="4"/>
      <c r="I56" s="4"/>
      <c r="J56" s="4"/>
      <c r="K56" s="4"/>
      <c r="L56" s="4"/>
      <c r="M56" s="4"/>
      <c r="N56" s="4"/>
      <c r="O56" s="4"/>
      <c r="P56" s="4"/>
      <c r="Q56" s="4"/>
      <c r="R56" s="4"/>
      <c r="S56" s="4"/>
      <c r="T56" s="4"/>
      <c r="U56" s="4"/>
      <c r="V56" s="4"/>
      <c r="W56" s="4"/>
      <c r="X56" s="4"/>
      <c r="Y56" s="4"/>
      <c r="Z56" s="4"/>
    </row>
    <row r="57" spans="1:26" x14ac:dyDescent="0.25">
      <c r="A57" s="4"/>
      <c r="B57" s="139" t="s">
        <v>243</v>
      </c>
      <c r="C57" s="333" t="s">
        <v>540</v>
      </c>
      <c r="D57" s="333" t="s">
        <v>540</v>
      </c>
      <c r="E57" s="333" t="s">
        <v>540</v>
      </c>
      <c r="F57" s="333" t="s">
        <v>540</v>
      </c>
      <c r="G57" s="4"/>
      <c r="H57" s="4"/>
      <c r="I57" s="4"/>
      <c r="J57" s="4"/>
      <c r="K57" s="4"/>
      <c r="L57" s="4"/>
      <c r="M57" s="4"/>
      <c r="N57" s="4"/>
      <c r="O57" s="4"/>
      <c r="P57" s="4"/>
      <c r="Q57" s="4"/>
      <c r="R57" s="4"/>
      <c r="S57" s="4"/>
      <c r="T57" s="4"/>
      <c r="U57" s="4"/>
      <c r="V57" s="4"/>
      <c r="W57" s="4"/>
      <c r="X57" s="4"/>
      <c r="Y57" s="4"/>
      <c r="Z57" s="4"/>
    </row>
    <row r="58" spans="1:26" x14ac:dyDescent="0.25">
      <c r="A58" s="4"/>
      <c r="B58" s="139" t="s">
        <v>244</v>
      </c>
      <c r="C58" s="333" t="s">
        <v>540</v>
      </c>
      <c r="D58" s="333" t="s">
        <v>540</v>
      </c>
      <c r="E58" s="333" t="s">
        <v>540</v>
      </c>
      <c r="F58" s="333" t="s">
        <v>540</v>
      </c>
      <c r="G58" s="4"/>
      <c r="H58" s="4"/>
      <c r="I58" s="4"/>
      <c r="J58" s="4"/>
      <c r="K58" s="4"/>
      <c r="L58" s="4"/>
      <c r="M58" s="4"/>
      <c r="N58" s="4"/>
      <c r="O58" s="4"/>
      <c r="P58" s="4"/>
      <c r="Q58" s="4"/>
      <c r="R58" s="4"/>
      <c r="S58" s="4"/>
      <c r="T58" s="4"/>
      <c r="U58" s="4"/>
      <c r="V58" s="4"/>
      <c r="W58" s="4"/>
      <c r="X58" s="4"/>
      <c r="Y58" s="4"/>
      <c r="Z58" s="4"/>
    </row>
    <row r="59" spans="1:26" ht="15" thickBot="1" x14ac:dyDescent="0.3">
      <c r="A59" s="4"/>
      <c r="B59" s="376" t="s">
        <v>245</v>
      </c>
      <c r="C59" s="401"/>
      <c r="D59" s="402"/>
      <c r="E59" s="402"/>
      <c r="F59" s="403"/>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sheetData>
  <mergeCells count="12">
    <mergeCell ref="B3:D3"/>
    <mergeCell ref="C4:D4"/>
    <mergeCell ref="C5:D5"/>
    <mergeCell ref="B44:F44"/>
    <mergeCell ref="B52:F52"/>
    <mergeCell ref="B9:F9"/>
    <mergeCell ref="B26:F26"/>
    <mergeCell ref="B43:F43"/>
    <mergeCell ref="B10:F10"/>
    <mergeCell ref="B18:F18"/>
    <mergeCell ref="B27:F27"/>
    <mergeCell ref="B35:F35"/>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58" zoomScaleNormal="58" zoomScalePageLayoutView="120" workbookViewId="0">
      <selection activeCell="I11" sqref="I11"/>
    </sheetView>
  </sheetViews>
  <sheetFormatPr defaultColWidth="8.6640625" defaultRowHeight="13.8" x14ac:dyDescent="0.25"/>
  <cols>
    <col min="1" max="1" width="8.6640625" style="2" customWidth="1"/>
    <col min="2" max="2" width="20.6640625" style="2" customWidth="1"/>
    <col min="3" max="3" width="14.5546875" style="2" customWidth="1"/>
    <col min="4" max="4" width="15.6640625" style="2" customWidth="1"/>
    <col min="5" max="5" width="15.33203125" style="2" customWidth="1"/>
    <col min="6" max="6" width="16.21875" style="2" customWidth="1"/>
    <col min="7" max="7" width="7.77734375" style="2" customWidth="1"/>
    <col min="8" max="8" width="9.88671875" style="2" customWidth="1"/>
    <col min="9" max="9" width="13.109375" style="2" customWidth="1"/>
    <col min="10" max="10" width="12.109375" style="2" customWidth="1"/>
    <col min="11" max="13" width="24.33203125" style="2" customWidth="1"/>
    <col min="14" max="16384" width="8.6640625" style="2"/>
  </cols>
  <sheetData>
    <row r="1" spans="1:26" s="4" customFormat="1" ht="15" customHeight="1" x14ac:dyDescent="0.25">
      <c r="B1" s="167" t="s">
        <v>58</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25" customHeight="1" thickBot="1" x14ac:dyDescent="0.3">
      <c r="A3" s="4"/>
      <c r="B3" s="562" t="s">
        <v>19</v>
      </c>
      <c r="C3" s="563"/>
      <c r="D3" s="564"/>
      <c r="E3" s="4"/>
      <c r="F3" s="4"/>
      <c r="G3" s="4"/>
      <c r="H3" s="4"/>
      <c r="I3" s="4"/>
      <c r="J3" s="4"/>
      <c r="K3" s="4"/>
      <c r="L3" s="4"/>
      <c r="M3" s="4"/>
      <c r="N3" s="4"/>
      <c r="O3" s="4"/>
      <c r="P3" s="4"/>
      <c r="Q3" s="4"/>
      <c r="R3" s="4"/>
      <c r="S3" s="4"/>
      <c r="T3" s="4"/>
      <c r="U3" s="4"/>
      <c r="V3" s="4"/>
      <c r="W3" s="4"/>
      <c r="X3" s="4"/>
      <c r="Y3" s="4"/>
      <c r="Z3" s="4"/>
    </row>
    <row r="4" spans="1:26" ht="14.25" customHeight="1" x14ac:dyDescent="0.25">
      <c r="A4" s="200"/>
      <c r="B4" s="77" t="s">
        <v>31</v>
      </c>
      <c r="C4" s="646" t="s">
        <v>32</v>
      </c>
      <c r="D4" s="647"/>
      <c r="E4" s="4"/>
      <c r="F4" s="4"/>
      <c r="G4" s="4"/>
      <c r="H4" s="4"/>
      <c r="I4" s="4"/>
      <c r="J4" s="4"/>
      <c r="K4" s="4"/>
      <c r="L4" s="4"/>
      <c r="M4" s="4"/>
      <c r="N4" s="4"/>
      <c r="O4" s="4"/>
      <c r="P4" s="4"/>
      <c r="Q4" s="4"/>
      <c r="R4" s="4"/>
      <c r="S4" s="4"/>
      <c r="T4" s="4"/>
      <c r="U4" s="4"/>
      <c r="V4" s="4"/>
      <c r="W4" s="4"/>
      <c r="X4" s="4"/>
      <c r="Y4" s="4"/>
      <c r="Z4" s="4"/>
    </row>
    <row r="5" spans="1:26" ht="14.25" customHeight="1" thickBot="1" x14ac:dyDescent="0.3">
      <c r="A5" s="4"/>
      <c r="B5" s="78" t="s">
        <v>33</v>
      </c>
      <c r="C5" s="648" t="str">
        <f>Guidance!C5</f>
        <v>Baozelong Metal Material Co., Ltd Hejian</v>
      </c>
      <c r="D5" s="649"/>
      <c r="E5" s="4"/>
      <c r="F5" s="4"/>
      <c r="G5" s="4"/>
      <c r="H5" s="4"/>
      <c r="I5" s="4"/>
      <c r="J5" s="4"/>
      <c r="K5" s="4"/>
      <c r="L5" s="4"/>
      <c r="M5" s="4"/>
      <c r="N5" s="4"/>
      <c r="O5" s="4"/>
      <c r="P5" s="4"/>
      <c r="Q5" s="4"/>
      <c r="R5" s="4"/>
      <c r="S5" s="4"/>
      <c r="T5" s="4"/>
      <c r="U5" s="4"/>
      <c r="V5" s="4"/>
      <c r="W5" s="4"/>
      <c r="X5" s="4"/>
      <c r="Y5" s="4"/>
      <c r="Z5" s="4"/>
    </row>
    <row r="6" spans="1:26" ht="16.5" customHeight="1" x14ac:dyDescent="0.25">
      <c r="A6" s="4"/>
      <c r="B6" s="19"/>
      <c r="C6" s="19"/>
      <c r="D6" s="19"/>
      <c r="E6" s="19"/>
      <c r="F6" s="4"/>
      <c r="G6" s="4"/>
      <c r="H6" s="4"/>
      <c r="I6" s="4"/>
      <c r="J6" s="4"/>
      <c r="K6" s="4"/>
      <c r="L6" s="4"/>
      <c r="M6" s="4"/>
      <c r="N6" s="4"/>
      <c r="O6" s="4"/>
      <c r="P6" s="4"/>
      <c r="Q6" s="4"/>
      <c r="R6" s="4"/>
      <c r="S6" s="4"/>
      <c r="T6" s="4"/>
      <c r="U6" s="4"/>
      <c r="V6" s="4"/>
      <c r="W6" s="4"/>
      <c r="X6" s="4"/>
      <c r="Y6" s="4"/>
      <c r="Z6" s="4"/>
    </row>
    <row r="7" spans="1:26" ht="16.5" customHeight="1" thickBot="1" x14ac:dyDescent="0.35">
      <c r="A7" s="4"/>
      <c r="B7" s="19"/>
      <c r="C7" s="205"/>
      <c r="D7" s="19"/>
      <c r="E7" s="19"/>
      <c r="F7" s="4"/>
      <c r="G7" s="4"/>
      <c r="H7" s="4"/>
      <c r="I7" s="4"/>
      <c r="J7" s="4"/>
      <c r="K7" s="4"/>
      <c r="L7" s="4"/>
      <c r="M7" s="4"/>
      <c r="N7" s="4"/>
      <c r="O7" s="4"/>
      <c r="P7" s="4"/>
      <c r="Q7" s="4"/>
      <c r="R7" s="4"/>
      <c r="S7" s="4"/>
      <c r="T7" s="4"/>
      <c r="U7" s="4"/>
      <c r="V7" s="4"/>
      <c r="W7" s="4"/>
      <c r="X7" s="4"/>
      <c r="Y7" s="4"/>
      <c r="Z7" s="4"/>
    </row>
    <row r="8" spans="1:26" ht="14.4" thickBot="1" x14ac:dyDescent="0.3">
      <c r="A8" s="4"/>
      <c r="B8" s="4"/>
      <c r="C8" s="313">
        <v>2016</v>
      </c>
      <c r="D8" s="313">
        <f>IF(ISNUMBER(C8),C8+1,"")</f>
        <v>2017</v>
      </c>
      <c r="E8" s="313">
        <f>IF(ISNUMBER(C8),D8+1,"")</f>
        <v>2018</v>
      </c>
      <c r="F8" s="313" t="s">
        <v>128</v>
      </c>
      <c r="G8" s="4"/>
      <c r="H8" s="4"/>
      <c r="I8" s="4"/>
      <c r="J8" s="4"/>
      <c r="K8" s="4"/>
      <c r="L8" s="4"/>
      <c r="M8" s="4"/>
      <c r="N8" s="4"/>
      <c r="O8" s="4"/>
      <c r="P8" s="4"/>
      <c r="Q8" s="4"/>
      <c r="R8" s="4"/>
      <c r="S8" s="4"/>
      <c r="T8" s="4"/>
      <c r="U8" s="4"/>
      <c r="V8" s="4"/>
      <c r="W8" s="4"/>
      <c r="X8" s="4"/>
      <c r="Y8" s="4"/>
      <c r="Z8" s="4"/>
    </row>
    <row r="9" spans="1:26" ht="28.2" thickBot="1" x14ac:dyDescent="0.3">
      <c r="A9" s="4"/>
      <c r="B9" s="227" t="s">
        <v>248</v>
      </c>
      <c r="C9" s="481">
        <v>100</v>
      </c>
      <c r="D9" s="482">
        <v>160</v>
      </c>
      <c r="E9" s="482">
        <v>222.66666666666666</v>
      </c>
      <c r="F9" s="482">
        <v>224</v>
      </c>
      <c r="G9" s="480"/>
      <c r="H9" s="480"/>
      <c r="I9" s="480"/>
      <c r="J9" s="480"/>
      <c r="K9" s="4"/>
      <c r="L9" s="4"/>
      <c r="M9" s="4"/>
      <c r="N9" s="4"/>
      <c r="O9" s="4"/>
      <c r="P9" s="4"/>
      <c r="Q9" s="4"/>
      <c r="R9" s="4"/>
      <c r="S9" s="4"/>
      <c r="T9" s="4"/>
      <c r="U9" s="4"/>
      <c r="V9" s="4"/>
      <c r="W9" s="4"/>
      <c r="X9" s="4"/>
      <c r="Y9" s="4"/>
      <c r="Z9" s="4"/>
    </row>
    <row r="10" spans="1:26" ht="55.8" thickBot="1" x14ac:dyDescent="0.3">
      <c r="A10" s="200"/>
      <c r="B10" s="228" t="s">
        <v>249</v>
      </c>
      <c r="C10" s="481">
        <v>100</v>
      </c>
      <c r="D10" s="482">
        <v>152.30769230769232</v>
      </c>
      <c r="E10" s="482">
        <v>213.84615384615387</v>
      </c>
      <c r="F10" s="482">
        <v>209.23076923076925</v>
      </c>
      <c r="G10" s="4"/>
      <c r="H10" s="480"/>
      <c r="I10" s="480"/>
      <c r="J10" s="480"/>
      <c r="K10" s="4"/>
      <c r="L10" s="4"/>
      <c r="M10" s="4"/>
      <c r="N10" s="4"/>
      <c r="O10" s="4"/>
      <c r="P10" s="4"/>
      <c r="Q10" s="4"/>
      <c r="R10" s="4"/>
      <c r="S10" s="4"/>
      <c r="T10" s="4"/>
      <c r="U10" s="4"/>
      <c r="V10" s="4"/>
      <c r="W10" s="4"/>
      <c r="X10" s="4"/>
      <c r="Y10" s="4"/>
      <c r="Z10" s="4"/>
    </row>
    <row r="11" spans="1:26" ht="69.599999999999994" thickBot="1" x14ac:dyDescent="0.3">
      <c r="A11" s="200"/>
      <c r="B11" s="228" t="s">
        <v>250</v>
      </c>
      <c r="C11" s="483">
        <v>100</v>
      </c>
      <c r="D11" s="484">
        <v>210</v>
      </c>
      <c r="E11" s="484">
        <v>280</v>
      </c>
      <c r="F11" s="484">
        <v>320</v>
      </c>
      <c r="G11" s="4"/>
      <c r="H11" s="480"/>
      <c r="I11" s="480"/>
      <c r="J11" s="480"/>
      <c r="K11" s="4"/>
      <c r="L11" s="4"/>
      <c r="M11" s="4"/>
      <c r="N11" s="4"/>
      <c r="O11" s="4"/>
      <c r="P11" s="4"/>
      <c r="Q11" s="4"/>
      <c r="R11" s="4"/>
      <c r="S11" s="4"/>
      <c r="T11" s="4"/>
      <c r="U11" s="4"/>
      <c r="V11" s="4"/>
      <c r="W11" s="4"/>
      <c r="X11" s="4"/>
      <c r="Y11" s="4"/>
      <c r="Z11" s="4"/>
    </row>
    <row r="12" spans="1:26" ht="28.2" thickBot="1" x14ac:dyDescent="0.3">
      <c r="A12" s="200"/>
      <c r="B12" s="229" t="s">
        <v>251</v>
      </c>
      <c r="C12" s="485">
        <v>100</v>
      </c>
      <c r="D12" s="486">
        <v>210</v>
      </c>
      <c r="E12" s="486">
        <v>280</v>
      </c>
      <c r="F12" s="486">
        <v>320</v>
      </c>
      <c r="G12" s="4"/>
      <c r="H12" s="480"/>
      <c r="I12" s="480"/>
      <c r="J12" s="480"/>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sheetData>
  <mergeCells count="3">
    <mergeCell ref="B3:D3"/>
    <mergeCell ref="C4:D4"/>
    <mergeCell ref="C5:D5"/>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zoomScale="65" zoomScaleNormal="65" zoomScalePageLayoutView="90" workbookViewId="0">
      <selection activeCell="J15" sqref="J15"/>
    </sheetView>
  </sheetViews>
  <sheetFormatPr defaultColWidth="8.6640625" defaultRowHeight="13.8" x14ac:dyDescent="0.25"/>
  <cols>
    <col min="1" max="1" width="8.6640625" style="2" customWidth="1"/>
    <col min="2" max="2" width="26.88671875" style="2" customWidth="1"/>
    <col min="3" max="9" width="20.6640625" style="2" customWidth="1"/>
    <col min="10" max="11" width="24.33203125" style="2" customWidth="1"/>
    <col min="12" max="16384" width="8.6640625" style="2"/>
  </cols>
  <sheetData>
    <row r="1" spans="1:26" s="4" customFormat="1" ht="15" customHeight="1" x14ac:dyDescent="0.25">
      <c r="B1" s="167" t="s">
        <v>58</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25" customHeight="1" thickBot="1" x14ac:dyDescent="0.3">
      <c r="A3" s="4"/>
      <c r="B3" s="562" t="s">
        <v>20</v>
      </c>
      <c r="C3" s="563"/>
      <c r="D3" s="564"/>
      <c r="E3" s="4"/>
      <c r="F3" s="4"/>
      <c r="G3" s="4"/>
      <c r="H3" s="4"/>
      <c r="I3" s="4"/>
      <c r="J3" s="4"/>
      <c r="K3" s="4"/>
      <c r="L3" s="4"/>
      <c r="M3" s="4"/>
      <c r="N3" s="4"/>
      <c r="O3" s="4"/>
      <c r="P3" s="4"/>
      <c r="Q3" s="4"/>
      <c r="R3" s="4"/>
      <c r="S3" s="4"/>
      <c r="T3" s="4"/>
      <c r="U3" s="4"/>
      <c r="V3" s="4"/>
      <c r="W3" s="4"/>
      <c r="X3" s="4"/>
      <c r="Y3" s="4"/>
      <c r="Z3" s="4"/>
    </row>
    <row r="4" spans="1:26" ht="14.25" customHeight="1" thickBot="1" x14ac:dyDescent="0.3">
      <c r="A4" s="200"/>
      <c r="B4" s="93" t="s">
        <v>31</v>
      </c>
      <c r="C4" s="653" t="s">
        <v>32</v>
      </c>
      <c r="D4" s="654"/>
      <c r="E4" s="4"/>
      <c r="F4" s="4"/>
      <c r="G4" s="4"/>
      <c r="H4" s="4"/>
      <c r="I4" s="4"/>
      <c r="J4" s="4"/>
      <c r="K4" s="4"/>
      <c r="L4" s="4"/>
      <c r="M4" s="4"/>
      <c r="N4" s="4"/>
      <c r="O4" s="4"/>
      <c r="P4" s="4"/>
      <c r="Q4" s="4"/>
      <c r="R4" s="4"/>
      <c r="S4" s="4"/>
      <c r="T4" s="4"/>
      <c r="U4" s="4"/>
      <c r="V4" s="4"/>
      <c r="W4" s="4"/>
      <c r="X4" s="4"/>
      <c r="Y4" s="4"/>
      <c r="Z4" s="4"/>
    </row>
    <row r="5" spans="1:26" ht="14.25" customHeight="1" thickBot="1" x14ac:dyDescent="0.3">
      <c r="A5" s="4"/>
      <c r="B5" s="94" t="s">
        <v>33</v>
      </c>
      <c r="C5" s="655" t="str">
        <f>Guidance!C5</f>
        <v>Baozelong Metal Material Co., Ltd Hejian</v>
      </c>
      <c r="D5" s="654"/>
      <c r="E5" s="4"/>
      <c r="F5" s="4"/>
      <c r="G5" s="4"/>
      <c r="H5" s="4"/>
      <c r="I5" s="4"/>
      <c r="J5" s="4"/>
      <c r="K5" s="4"/>
      <c r="L5" s="4"/>
      <c r="M5" s="4"/>
      <c r="N5" s="4"/>
      <c r="O5" s="4"/>
      <c r="P5" s="4"/>
      <c r="Q5" s="4"/>
      <c r="R5" s="4"/>
      <c r="S5" s="4"/>
      <c r="T5" s="4"/>
      <c r="U5" s="4"/>
      <c r="V5" s="4"/>
      <c r="W5" s="4"/>
      <c r="X5" s="4"/>
      <c r="Y5" s="4"/>
      <c r="Z5" s="4"/>
    </row>
    <row r="6" spans="1:26" ht="14.25" customHeight="1" thickBot="1" x14ac:dyDescent="0.35">
      <c r="A6" s="4"/>
      <c r="B6" s="4"/>
      <c r="C6" s="4"/>
      <c r="D6" s="4"/>
      <c r="E6" s="4"/>
      <c r="F6" s="4"/>
      <c r="G6" s="207"/>
      <c r="H6" s="200"/>
      <c r="I6" s="200"/>
      <c r="J6" s="4"/>
      <c r="K6" s="4"/>
      <c r="L6" s="4"/>
      <c r="M6" s="4"/>
      <c r="N6" s="4"/>
      <c r="O6" s="4"/>
      <c r="P6" s="4"/>
      <c r="Q6" s="4"/>
      <c r="R6" s="4"/>
      <c r="S6" s="4"/>
      <c r="T6" s="4"/>
      <c r="U6" s="4"/>
      <c r="V6" s="4"/>
      <c r="W6" s="4"/>
      <c r="X6" s="4"/>
      <c r="Y6" s="4"/>
      <c r="Z6" s="4"/>
    </row>
    <row r="7" spans="1:26" ht="14.25" customHeight="1" thickBot="1" x14ac:dyDescent="0.3">
      <c r="A7" s="4"/>
      <c r="B7" s="19"/>
      <c r="C7" s="206"/>
      <c r="D7" s="104"/>
      <c r="E7" s="104"/>
      <c r="F7" s="92"/>
      <c r="G7" s="650" t="s">
        <v>457</v>
      </c>
      <c r="H7" s="651"/>
      <c r="I7" s="652"/>
      <c r="J7" s="4"/>
      <c r="K7" s="4"/>
      <c r="L7" s="4"/>
      <c r="M7" s="4"/>
      <c r="N7" s="4"/>
      <c r="O7" s="4"/>
      <c r="P7" s="4"/>
      <c r="Q7" s="4"/>
      <c r="R7" s="4"/>
      <c r="S7" s="4"/>
      <c r="T7" s="4"/>
      <c r="U7" s="4"/>
      <c r="V7" s="4"/>
      <c r="W7" s="4"/>
      <c r="X7" s="4"/>
      <c r="Y7" s="4"/>
      <c r="Z7" s="4"/>
    </row>
    <row r="8" spans="1:26" ht="14.25" customHeight="1" thickBot="1" x14ac:dyDescent="0.3">
      <c r="A8" s="4"/>
      <c r="B8" s="291" t="s">
        <v>252</v>
      </c>
      <c r="C8" s="367">
        <v>2016</v>
      </c>
      <c r="D8" s="179">
        <f>IF(ISNUMBER(C8),C8+1,"")</f>
        <v>2017</v>
      </c>
      <c r="E8" s="179">
        <f>IF(ISNUMBER(C8),D8+1,"")</f>
        <v>2018</v>
      </c>
      <c r="F8" s="180" t="s">
        <v>128</v>
      </c>
      <c r="G8" s="405">
        <v>2020</v>
      </c>
      <c r="H8" s="406">
        <v>2021</v>
      </c>
      <c r="I8" s="407">
        <v>2022</v>
      </c>
      <c r="J8" s="4"/>
      <c r="K8" s="4"/>
      <c r="L8" s="4"/>
      <c r="M8" s="4"/>
      <c r="N8" s="4"/>
      <c r="O8" s="4"/>
      <c r="P8" s="4"/>
      <c r="Q8" s="4"/>
      <c r="R8" s="4"/>
      <c r="S8" s="4"/>
      <c r="T8" s="4"/>
      <c r="U8" s="4"/>
      <c r="V8" s="4"/>
      <c r="W8" s="4"/>
      <c r="X8" s="4"/>
      <c r="Y8" s="4"/>
      <c r="Z8" s="4"/>
    </row>
    <row r="9" spans="1:26" ht="14.25" customHeight="1" x14ac:dyDescent="0.25">
      <c r="A9" s="4"/>
      <c r="B9" s="140" t="s">
        <v>253</v>
      </c>
      <c r="C9" s="487">
        <v>100</v>
      </c>
      <c r="D9" s="488">
        <v>8.2097383099987233</v>
      </c>
      <c r="E9" s="488">
        <v>0</v>
      </c>
      <c r="F9" s="489">
        <v>0</v>
      </c>
      <c r="G9" s="248">
        <v>0</v>
      </c>
      <c r="H9" s="242">
        <v>0</v>
      </c>
      <c r="I9" s="243">
        <v>0</v>
      </c>
      <c r="J9" s="4"/>
      <c r="K9" s="4"/>
      <c r="L9" s="4"/>
      <c r="M9" s="4"/>
      <c r="N9" s="4"/>
      <c r="O9" s="4"/>
      <c r="P9" s="4"/>
      <c r="Q9" s="4"/>
      <c r="R9" s="4"/>
      <c r="S9" s="4"/>
      <c r="T9" s="4"/>
      <c r="U9" s="4"/>
      <c r="V9" s="4"/>
      <c r="W9" s="4"/>
      <c r="X9" s="4"/>
      <c r="Y9" s="4"/>
      <c r="Z9" s="4"/>
    </row>
    <row r="10" spans="1:26" ht="14.25" customHeight="1" x14ac:dyDescent="0.25">
      <c r="A10" s="4"/>
      <c r="B10" s="141" t="s">
        <v>254</v>
      </c>
      <c r="C10" s="490">
        <v>100</v>
      </c>
      <c r="D10" s="491">
        <v>76.442133599972465</v>
      </c>
      <c r="E10" s="491">
        <v>48.855036676154519</v>
      </c>
      <c r="F10" s="492">
        <v>18.388468089852292</v>
      </c>
      <c r="G10" s="249">
        <v>0</v>
      </c>
      <c r="H10" s="246">
        <v>0</v>
      </c>
      <c r="I10" s="247">
        <v>0</v>
      </c>
      <c r="J10" s="4"/>
      <c r="K10" s="4"/>
      <c r="L10" s="4"/>
      <c r="M10" s="4"/>
      <c r="N10" s="4"/>
      <c r="O10" s="4"/>
      <c r="P10" s="4"/>
      <c r="Q10" s="4"/>
      <c r="R10" s="4"/>
      <c r="S10" s="4"/>
      <c r="T10" s="4"/>
      <c r="U10" s="4"/>
      <c r="V10" s="4"/>
      <c r="W10" s="4"/>
      <c r="X10" s="4"/>
      <c r="Y10" s="4"/>
      <c r="Z10" s="4"/>
    </row>
    <row r="11" spans="1:26" ht="14.25" customHeight="1" thickBot="1" x14ac:dyDescent="0.3">
      <c r="A11" s="4"/>
      <c r="B11" s="142" t="s">
        <v>458</v>
      </c>
      <c r="C11" s="493">
        <v>100</v>
      </c>
      <c r="D11" s="494">
        <v>39.838691641979146</v>
      </c>
      <c r="E11" s="494">
        <v>1.9973811147515179</v>
      </c>
      <c r="F11" s="495">
        <v>82.736289965355084</v>
      </c>
      <c r="G11" s="250">
        <v>0</v>
      </c>
      <c r="H11" s="244">
        <v>0</v>
      </c>
      <c r="I11" s="245">
        <v>0</v>
      </c>
      <c r="J11" s="4"/>
      <c r="K11" s="4"/>
      <c r="L11" s="4"/>
      <c r="M11" s="4"/>
      <c r="N11" s="4"/>
      <c r="O11" s="4"/>
      <c r="P11" s="4"/>
      <c r="Q11" s="4"/>
      <c r="R11" s="4"/>
      <c r="S11" s="4"/>
      <c r="T11" s="4"/>
      <c r="U11" s="4"/>
      <c r="V11" s="4"/>
      <c r="W11" s="4"/>
      <c r="X11" s="4"/>
      <c r="Y11" s="4"/>
      <c r="Z11" s="4"/>
    </row>
    <row r="12" spans="1:26" ht="14.25" customHeight="1" x14ac:dyDescent="0.25">
      <c r="A12" s="4"/>
      <c r="B12" s="143" t="s">
        <v>256</v>
      </c>
      <c r="C12" s="496">
        <v>100</v>
      </c>
      <c r="D12" s="497">
        <v>42.256816841672773</v>
      </c>
      <c r="E12" s="497">
        <v>24.144172473176166</v>
      </c>
      <c r="F12" s="498">
        <v>10.016073143423146</v>
      </c>
      <c r="G12" s="253">
        <f t="shared" ref="G12:I12" si="0">SUM(G9:G11)</f>
        <v>0</v>
      </c>
      <c r="H12" s="251">
        <f t="shared" si="0"/>
        <v>0</v>
      </c>
      <c r="I12" s="252">
        <f t="shared" si="0"/>
        <v>0</v>
      </c>
      <c r="J12" s="4"/>
      <c r="K12" s="4"/>
      <c r="L12" s="4"/>
      <c r="M12" s="4"/>
      <c r="N12" s="4"/>
      <c r="O12" s="4"/>
      <c r="P12" s="4"/>
      <c r="Q12" s="4"/>
      <c r="R12" s="4"/>
      <c r="S12" s="4"/>
      <c r="T12" s="4"/>
      <c r="U12" s="4"/>
      <c r="V12" s="4"/>
      <c r="W12" s="4"/>
      <c r="X12" s="4"/>
      <c r="Y12" s="4"/>
      <c r="Z12" s="4"/>
    </row>
    <row r="13" spans="1:26" ht="14.25" customHeight="1" thickBot="1" x14ac:dyDescent="0.3">
      <c r="A13" s="200"/>
      <c r="B13" s="208" t="s">
        <v>257</v>
      </c>
      <c r="C13" s="144">
        <f t="shared" ref="C13:I13" si="1">IF($C$12&gt;0,C12/$C$12,0)</f>
        <v>1</v>
      </c>
      <c r="D13" s="145">
        <f>IF($C$12&gt;0,D12/$C$12,0)</f>
        <v>0.42256816841672773</v>
      </c>
      <c r="E13" s="145">
        <f t="shared" si="1"/>
        <v>0.24144172473176165</v>
      </c>
      <c r="F13" s="146">
        <f t="shared" si="1"/>
        <v>0.10016073143423146</v>
      </c>
      <c r="G13" s="145">
        <f t="shared" si="1"/>
        <v>0</v>
      </c>
      <c r="H13" s="145">
        <f t="shared" si="1"/>
        <v>0</v>
      </c>
      <c r="I13" s="146">
        <f t="shared" si="1"/>
        <v>0</v>
      </c>
      <c r="J13" s="4"/>
      <c r="K13" s="4"/>
      <c r="L13" s="4"/>
      <c r="M13" s="4"/>
      <c r="N13" s="4"/>
      <c r="O13" s="4"/>
      <c r="P13" s="4"/>
      <c r="Q13" s="4"/>
      <c r="R13" s="4"/>
      <c r="S13" s="4"/>
      <c r="T13" s="4"/>
      <c r="U13" s="4"/>
      <c r="V13" s="4"/>
      <c r="W13" s="4"/>
      <c r="X13" s="4"/>
      <c r="Y13" s="4"/>
      <c r="Z13" s="4"/>
    </row>
    <row r="14" spans="1:26" ht="14.2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5">
      <c r="A15" s="4"/>
      <c r="B15" s="4"/>
      <c r="C15" s="4"/>
      <c r="D15" s="480"/>
      <c r="E15" s="480"/>
      <c r="F15" s="480"/>
      <c r="G15" s="4"/>
      <c r="H15" s="4"/>
      <c r="I15" s="4"/>
      <c r="J15" s="4"/>
      <c r="K15" s="4"/>
      <c r="L15" s="4"/>
      <c r="M15" s="4"/>
      <c r="N15" s="4"/>
      <c r="O15" s="4"/>
      <c r="P15" s="4"/>
      <c r="Q15" s="4"/>
      <c r="R15" s="4"/>
      <c r="S15" s="4"/>
      <c r="T15" s="4"/>
      <c r="U15" s="4"/>
      <c r="V15" s="4"/>
      <c r="W15" s="4"/>
      <c r="X15" s="4"/>
      <c r="Y15" s="4"/>
      <c r="Z15" s="4"/>
    </row>
    <row r="16" spans="1:26" ht="14.25" customHeight="1" x14ac:dyDescent="0.25">
      <c r="A16" s="4"/>
      <c r="B16" s="4"/>
      <c r="C16" s="4"/>
      <c r="D16" s="480"/>
      <c r="E16" s="480"/>
      <c r="F16" s="480"/>
      <c r="G16" s="4"/>
      <c r="H16" s="4"/>
      <c r="I16" s="4"/>
      <c r="J16" s="4"/>
      <c r="K16" s="4"/>
      <c r="L16" s="4"/>
      <c r="M16" s="4"/>
      <c r="N16" s="4"/>
      <c r="O16" s="4"/>
      <c r="P16" s="4"/>
      <c r="Q16" s="4"/>
      <c r="R16" s="4"/>
      <c r="S16" s="4"/>
      <c r="T16" s="4"/>
      <c r="U16" s="4"/>
      <c r="V16" s="4"/>
      <c r="W16" s="4"/>
      <c r="X16" s="4"/>
      <c r="Y16" s="4"/>
      <c r="Z16" s="4"/>
    </row>
    <row r="17" spans="1:26" ht="14.25" customHeight="1" x14ac:dyDescent="0.25">
      <c r="A17" s="4"/>
      <c r="B17" s="4"/>
      <c r="C17" s="4"/>
      <c r="D17" s="480"/>
      <c r="E17" s="480"/>
      <c r="F17" s="480"/>
      <c r="G17" s="4"/>
      <c r="H17" s="4"/>
      <c r="I17" s="4"/>
      <c r="J17" s="4"/>
      <c r="K17" s="4"/>
      <c r="L17" s="4"/>
      <c r="M17" s="4"/>
      <c r="N17" s="4"/>
      <c r="O17" s="4"/>
      <c r="P17" s="4"/>
      <c r="Q17" s="4"/>
      <c r="R17" s="4"/>
      <c r="S17" s="4"/>
      <c r="T17" s="4"/>
      <c r="U17" s="4"/>
      <c r="V17" s="4"/>
      <c r="W17" s="4"/>
      <c r="X17" s="4"/>
      <c r="Y17" s="4"/>
      <c r="Z17" s="4"/>
    </row>
    <row r="18" spans="1:26" ht="14.25" customHeight="1" x14ac:dyDescent="0.25">
      <c r="A18" s="4"/>
      <c r="B18" s="4"/>
      <c r="C18" s="4"/>
      <c r="D18" s="480"/>
      <c r="E18" s="480"/>
      <c r="F18" s="480"/>
      <c r="G18" s="4"/>
      <c r="H18" s="4"/>
      <c r="I18" s="4"/>
      <c r="J18" s="4"/>
      <c r="K18" s="4"/>
      <c r="L18" s="4"/>
      <c r="M18" s="4"/>
      <c r="N18" s="4"/>
      <c r="O18" s="4"/>
      <c r="P18" s="4"/>
      <c r="Q18" s="4"/>
      <c r="R18" s="4"/>
      <c r="S18" s="4"/>
      <c r="T18" s="4"/>
      <c r="U18" s="4"/>
      <c r="V18" s="4"/>
      <c r="W18" s="4"/>
      <c r="X18" s="4"/>
      <c r="Y18" s="4"/>
      <c r="Z18" s="4"/>
    </row>
    <row r="19" spans="1:26" ht="14.2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4.2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4.2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sheetData>
  <mergeCells count="4">
    <mergeCell ref="G7:I7"/>
    <mergeCell ref="B3:D3"/>
    <mergeCell ref="C4:D4"/>
    <mergeCell ref="C5:D5"/>
  </mergeCells>
  <phoneticPr fontId="27" type="noConversion"/>
  <hyperlinks>
    <hyperlink ref="B1" location="Contents!A1" display="Back to Contents"/>
  </hyperlinks>
  <pageMargins left="0.7" right="0.7" top="0.75" bottom="0.75" header="0.3" footer="0.3"/>
  <pageSetup paperSize="9" orientation="portrait" r:id="rId1"/>
  <ignoredErrors>
    <ignoredError sqref="G12:I12"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60"/>
  <sheetViews>
    <sheetView zoomScale="53" zoomScaleNormal="53" zoomScalePageLayoutView="85" workbookViewId="0">
      <selection activeCell="F40" sqref="F40"/>
    </sheetView>
  </sheetViews>
  <sheetFormatPr defaultColWidth="8.6640625" defaultRowHeight="13.8" x14ac:dyDescent="0.25"/>
  <cols>
    <col min="1" max="1" width="8.6640625" style="2" customWidth="1"/>
    <col min="2" max="10" width="20.6640625" style="2" customWidth="1"/>
    <col min="11" max="11" width="19.33203125" style="2" customWidth="1"/>
    <col min="12" max="12" width="12.6640625" style="105" customWidth="1"/>
    <col min="13" max="14" width="23.33203125" style="2" customWidth="1"/>
    <col min="15" max="16384" width="8.6640625" style="2"/>
  </cols>
  <sheetData>
    <row r="1" spans="1:52" s="4" customFormat="1" ht="15" customHeight="1" x14ac:dyDescent="0.25">
      <c r="B1" s="167" t="s">
        <v>58</v>
      </c>
      <c r="C1" s="9" t="s">
        <v>507</v>
      </c>
      <c r="L1" s="118"/>
    </row>
    <row r="2" spans="1:52"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25" customHeight="1" x14ac:dyDescent="0.25">
      <c r="A3" s="4"/>
      <c r="B3" s="553" t="s">
        <v>21</v>
      </c>
      <c r="C3" s="554"/>
      <c r="D3" s="555"/>
      <c r="E3" s="37"/>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4" x14ac:dyDescent="0.3">
      <c r="A4" s="200"/>
      <c r="B4" s="75" t="s">
        <v>31</v>
      </c>
      <c r="C4" s="665" t="s">
        <v>32</v>
      </c>
      <c r="D4" s="666"/>
      <c r="E4" s="222"/>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4.4" x14ac:dyDescent="0.25">
      <c r="A5" s="4"/>
      <c r="B5" s="10" t="s">
        <v>33</v>
      </c>
      <c r="C5" s="663" t="str">
        <f>Guidance!C5</f>
        <v>Baozelong Metal Material Co., Ltd Hejian</v>
      </c>
      <c r="D5" s="664"/>
      <c r="E5" s="222"/>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4"/>
      <c r="C6" s="222"/>
      <c r="D6" s="222"/>
      <c r="E6" s="222"/>
      <c r="F6" s="222"/>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4.25" customHeight="1" x14ac:dyDescent="0.25">
      <c r="A7" s="4"/>
      <c r="B7" s="116" t="s">
        <v>258</v>
      </c>
      <c r="C7" s="117"/>
      <c r="D7" s="117"/>
      <c r="E7" s="117"/>
      <c r="F7" s="117"/>
      <c r="G7" s="117"/>
      <c r="H7" s="117"/>
      <c r="I7" s="117"/>
      <c r="J7" s="1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4.25" customHeight="1" x14ac:dyDescent="0.25">
      <c r="A8" s="4"/>
      <c r="B8" s="117"/>
      <c r="C8" s="117"/>
      <c r="D8" s="117"/>
      <c r="E8" s="117"/>
      <c r="F8" s="117"/>
      <c r="G8" s="117"/>
      <c r="H8" s="117"/>
      <c r="I8" s="117"/>
      <c r="J8" s="1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14.25" customHeight="1" thickBot="1" x14ac:dyDescent="0.35">
      <c r="A9" s="4"/>
      <c r="B9" s="117"/>
      <c r="C9" s="209"/>
      <c r="D9" s="211"/>
      <c r="E9" s="117"/>
      <c r="F9" s="117"/>
      <c r="G9" s="117"/>
      <c r="H9" s="211"/>
      <c r="I9" s="117"/>
      <c r="J9" s="1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33" customHeight="1" thickBot="1" x14ac:dyDescent="0.3">
      <c r="A10" s="4"/>
      <c r="B10" s="4"/>
      <c r="C10" s="659" t="s">
        <v>459</v>
      </c>
      <c r="D10" s="660"/>
      <c r="E10" s="660"/>
      <c r="F10" s="661"/>
      <c r="G10" s="656" t="s">
        <v>460</v>
      </c>
      <c r="H10" s="657"/>
      <c r="I10" s="657"/>
      <c r="J10" s="658"/>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s="3" customFormat="1" ht="14.4" thickBot="1" x14ac:dyDescent="0.3">
      <c r="A11" s="96"/>
      <c r="B11" s="109" t="s">
        <v>88</v>
      </c>
      <c r="C11" s="210">
        <v>2016</v>
      </c>
      <c r="D11" s="111">
        <f>IF(ISNUMBER(C11),C11+1,"")</f>
        <v>2017</v>
      </c>
      <c r="E11" s="111">
        <f>IF(ISNUMBER(C11),D11+1,"")</f>
        <v>2018</v>
      </c>
      <c r="F11" s="112" t="s">
        <v>128</v>
      </c>
      <c r="G11" s="113">
        <f>IF(ISNUMBER(C11),C11,"")</f>
        <v>2016</v>
      </c>
      <c r="H11" s="111">
        <f>IF(ISNUMBER(C11),C11+1,"")</f>
        <v>2017</v>
      </c>
      <c r="I11" s="111">
        <f>IF(ISNUMBER(C11),D11+1,"")</f>
        <v>2018</v>
      </c>
      <c r="J11" s="110" t="s">
        <v>128</v>
      </c>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row>
    <row r="12" spans="1:52" x14ac:dyDescent="0.25">
      <c r="A12" s="4"/>
      <c r="B12" s="106"/>
      <c r="C12" s="333" t="s">
        <v>540</v>
      </c>
      <c r="D12" s="333" t="s">
        <v>540</v>
      </c>
      <c r="E12" s="333" t="s">
        <v>540</v>
      </c>
      <c r="F12" s="333" t="s">
        <v>540</v>
      </c>
      <c r="G12" s="333" t="s">
        <v>540</v>
      </c>
      <c r="H12" s="333" t="s">
        <v>540</v>
      </c>
      <c r="I12" s="333" t="s">
        <v>540</v>
      </c>
      <c r="J12" s="333" t="s">
        <v>540</v>
      </c>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5">
      <c r="A13" s="4"/>
      <c r="B13" s="107"/>
      <c r="C13" s="257"/>
      <c r="D13" s="259"/>
      <c r="E13" s="259"/>
      <c r="F13" s="260"/>
      <c r="G13" s="267"/>
      <c r="H13" s="256"/>
      <c r="I13" s="256"/>
      <c r="J13" s="268"/>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5">
      <c r="A14" s="4"/>
      <c r="B14" s="107"/>
      <c r="C14" s="257"/>
      <c r="D14" s="259"/>
      <c r="E14" s="259"/>
      <c r="F14" s="260"/>
      <c r="G14" s="267"/>
      <c r="H14" s="256"/>
      <c r="I14" s="256"/>
      <c r="J14" s="268"/>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5">
      <c r="A15" s="4"/>
      <c r="B15" s="107"/>
      <c r="C15" s="257"/>
      <c r="D15" s="259"/>
      <c r="E15" s="259"/>
      <c r="F15" s="260"/>
      <c r="G15" s="267"/>
      <c r="H15" s="256"/>
      <c r="I15" s="256"/>
      <c r="J15" s="268"/>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5">
      <c r="A16" s="4"/>
      <c r="B16" s="108"/>
      <c r="C16" s="261"/>
      <c r="D16" s="262"/>
      <c r="E16" s="262"/>
      <c r="F16" s="263"/>
      <c r="G16" s="269"/>
      <c r="H16" s="270"/>
      <c r="I16" s="270"/>
      <c r="J16" s="271"/>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5">
      <c r="A17" s="4"/>
      <c r="B17" s="147" t="s">
        <v>259</v>
      </c>
      <c r="C17" s="264">
        <f>SUM(C12:C16)</f>
        <v>0</v>
      </c>
      <c r="D17" s="265">
        <f t="shared" ref="D17:J17" si="0">SUM(D12:D16)</f>
        <v>0</v>
      </c>
      <c r="E17" s="265">
        <f t="shared" si="0"/>
        <v>0</v>
      </c>
      <c r="F17" s="266">
        <f t="shared" si="0"/>
        <v>0</v>
      </c>
      <c r="G17" s="272">
        <f t="shared" si="0"/>
        <v>0</v>
      </c>
      <c r="H17" s="273">
        <f t="shared" si="0"/>
        <v>0</v>
      </c>
      <c r="I17" s="273">
        <f t="shared" si="0"/>
        <v>0</v>
      </c>
      <c r="J17" s="274">
        <f t="shared" si="0"/>
        <v>0</v>
      </c>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5">
      <c r="A18" s="4"/>
      <c r="B18" s="4"/>
      <c r="C18" s="222"/>
      <c r="D18" s="222"/>
      <c r="E18" s="222"/>
      <c r="F18" s="222"/>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35" t="s">
        <v>260</v>
      </c>
      <c r="C19" s="222"/>
      <c r="D19" s="222"/>
      <c r="E19" s="222"/>
      <c r="F19" s="222"/>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x14ac:dyDescent="0.25">
      <c r="A20" s="4"/>
      <c r="B20" s="119" t="s">
        <v>261</v>
      </c>
      <c r="C20" s="120"/>
      <c r="D20" s="120"/>
      <c r="E20" s="120"/>
      <c r="F20" s="120"/>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120"/>
      <c r="C21" s="120"/>
      <c r="D21" s="120"/>
      <c r="E21" s="120"/>
      <c r="F21" s="212"/>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36" customHeight="1" x14ac:dyDescent="0.25">
      <c r="A22" s="4"/>
      <c r="B22" s="596" t="s">
        <v>435</v>
      </c>
      <c r="C22" s="597"/>
      <c r="D22" s="597"/>
      <c r="E22" s="598"/>
      <c r="F22" s="596" t="s">
        <v>437</v>
      </c>
      <c r="G22" s="662"/>
      <c r="H22" s="573" t="s">
        <v>440</v>
      </c>
      <c r="I22" s="574"/>
      <c r="J22" s="575"/>
      <c r="K22" s="4"/>
      <c r="L22" s="118"/>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67" t="s">
        <v>88</v>
      </c>
      <c r="C23" s="68" t="s">
        <v>262</v>
      </c>
      <c r="D23" s="68" t="s">
        <v>263</v>
      </c>
      <c r="E23" s="62" t="s">
        <v>264</v>
      </c>
      <c r="F23" s="213" t="s">
        <v>265</v>
      </c>
      <c r="G23" s="63" t="s">
        <v>97</v>
      </c>
      <c r="H23" s="115" t="s">
        <v>266</v>
      </c>
      <c r="I23" s="114" t="s">
        <v>155</v>
      </c>
      <c r="J23" s="63" t="s">
        <v>267</v>
      </c>
      <c r="K23" s="4"/>
      <c r="L23" s="118"/>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333" t="s">
        <v>540</v>
      </c>
      <c r="C24" s="333" t="s">
        <v>540</v>
      </c>
      <c r="D24" s="333" t="s">
        <v>540</v>
      </c>
      <c r="E24" s="333" t="s">
        <v>540</v>
      </c>
      <c r="F24" s="333" t="s">
        <v>540</v>
      </c>
      <c r="G24" s="333" t="s">
        <v>540</v>
      </c>
      <c r="H24" s="333" t="s">
        <v>540</v>
      </c>
      <c r="I24" s="333" t="s">
        <v>540</v>
      </c>
      <c r="J24" s="333" t="s">
        <v>540</v>
      </c>
      <c r="K24" s="4"/>
      <c r="L24" s="118"/>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333" t="s">
        <v>540</v>
      </c>
      <c r="C25" s="333" t="s">
        <v>540</v>
      </c>
      <c r="D25" s="333" t="s">
        <v>540</v>
      </c>
      <c r="E25" s="333" t="s">
        <v>540</v>
      </c>
      <c r="F25" s="333" t="s">
        <v>540</v>
      </c>
      <c r="G25" s="333" t="s">
        <v>540</v>
      </c>
      <c r="H25" s="333" t="s">
        <v>540</v>
      </c>
      <c r="I25" s="333" t="s">
        <v>540</v>
      </c>
      <c r="J25" s="333" t="s">
        <v>540</v>
      </c>
      <c r="K25" s="4"/>
      <c r="L25" s="118"/>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258" t="s">
        <v>412</v>
      </c>
      <c r="C26" s="259" t="s">
        <v>412</v>
      </c>
      <c r="D26" s="259" t="s">
        <v>412</v>
      </c>
      <c r="E26" s="259" t="s">
        <v>412</v>
      </c>
      <c r="F26" s="259">
        <v>0</v>
      </c>
      <c r="G26" s="259">
        <v>0</v>
      </c>
      <c r="H26" s="259" t="s">
        <v>412</v>
      </c>
      <c r="I26" s="259">
        <v>0</v>
      </c>
      <c r="J26" s="254">
        <f t="shared" ref="J26:J34" si="1">G26*I26</f>
        <v>0</v>
      </c>
      <c r="K26" s="4"/>
      <c r="L26" s="118"/>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258" t="s">
        <v>412</v>
      </c>
      <c r="C27" s="259" t="s">
        <v>412</v>
      </c>
      <c r="D27" s="259" t="s">
        <v>412</v>
      </c>
      <c r="E27" s="259" t="s">
        <v>412</v>
      </c>
      <c r="F27" s="259">
        <v>0</v>
      </c>
      <c r="G27" s="259">
        <v>0</v>
      </c>
      <c r="H27" s="259" t="s">
        <v>412</v>
      </c>
      <c r="I27" s="259">
        <v>0</v>
      </c>
      <c r="J27" s="254">
        <f t="shared" si="1"/>
        <v>0</v>
      </c>
      <c r="K27" s="4"/>
      <c r="L27" s="118"/>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258" t="s">
        <v>412</v>
      </c>
      <c r="C28" s="259" t="s">
        <v>412</v>
      </c>
      <c r="D28" s="259" t="s">
        <v>412</v>
      </c>
      <c r="E28" s="259" t="s">
        <v>412</v>
      </c>
      <c r="F28" s="259">
        <v>0</v>
      </c>
      <c r="G28" s="259">
        <v>0</v>
      </c>
      <c r="H28" s="259" t="s">
        <v>412</v>
      </c>
      <c r="I28" s="259">
        <v>0</v>
      </c>
      <c r="J28" s="254">
        <f t="shared" si="1"/>
        <v>0</v>
      </c>
      <c r="K28" s="4"/>
      <c r="L28" s="118"/>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258" t="s">
        <v>412</v>
      </c>
      <c r="C29" s="259" t="s">
        <v>412</v>
      </c>
      <c r="D29" s="259" t="s">
        <v>412</v>
      </c>
      <c r="E29" s="259" t="s">
        <v>412</v>
      </c>
      <c r="F29" s="259">
        <v>0</v>
      </c>
      <c r="G29" s="259">
        <v>0</v>
      </c>
      <c r="H29" s="259" t="s">
        <v>412</v>
      </c>
      <c r="I29" s="259">
        <v>0</v>
      </c>
      <c r="J29" s="254">
        <f t="shared" si="1"/>
        <v>0</v>
      </c>
      <c r="K29" s="4"/>
      <c r="L29" s="118"/>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258" t="s">
        <v>412</v>
      </c>
      <c r="C30" s="259" t="s">
        <v>412</v>
      </c>
      <c r="D30" s="259" t="s">
        <v>412</v>
      </c>
      <c r="E30" s="259" t="s">
        <v>412</v>
      </c>
      <c r="F30" s="259">
        <v>0</v>
      </c>
      <c r="G30" s="259">
        <v>0</v>
      </c>
      <c r="H30" s="259" t="s">
        <v>412</v>
      </c>
      <c r="I30" s="259">
        <v>0</v>
      </c>
      <c r="J30" s="254">
        <f t="shared" si="1"/>
        <v>0</v>
      </c>
      <c r="K30" s="4"/>
      <c r="L30" s="118"/>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258" t="s">
        <v>412</v>
      </c>
      <c r="C31" s="259" t="s">
        <v>412</v>
      </c>
      <c r="D31" s="259" t="s">
        <v>412</v>
      </c>
      <c r="E31" s="259" t="s">
        <v>412</v>
      </c>
      <c r="F31" s="259">
        <v>0</v>
      </c>
      <c r="G31" s="259">
        <v>0</v>
      </c>
      <c r="H31" s="259" t="s">
        <v>412</v>
      </c>
      <c r="I31" s="259">
        <v>0</v>
      </c>
      <c r="J31" s="254">
        <f t="shared" si="1"/>
        <v>0</v>
      </c>
      <c r="K31" s="4"/>
      <c r="L31" s="118"/>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258" t="s">
        <v>412</v>
      </c>
      <c r="C32" s="259" t="s">
        <v>412</v>
      </c>
      <c r="D32" s="259" t="s">
        <v>412</v>
      </c>
      <c r="E32" s="259" t="s">
        <v>412</v>
      </c>
      <c r="F32" s="259">
        <v>0</v>
      </c>
      <c r="G32" s="259">
        <v>0</v>
      </c>
      <c r="H32" s="259" t="s">
        <v>412</v>
      </c>
      <c r="I32" s="259">
        <v>0</v>
      </c>
      <c r="J32" s="254">
        <f t="shared" si="1"/>
        <v>0</v>
      </c>
      <c r="K32" s="4"/>
      <c r="L32" s="118"/>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258" t="s">
        <v>412</v>
      </c>
      <c r="C33" s="259" t="s">
        <v>412</v>
      </c>
      <c r="D33" s="259" t="s">
        <v>412</v>
      </c>
      <c r="E33" s="259" t="s">
        <v>412</v>
      </c>
      <c r="F33" s="259">
        <v>0</v>
      </c>
      <c r="G33" s="259">
        <v>0</v>
      </c>
      <c r="H33" s="259" t="s">
        <v>412</v>
      </c>
      <c r="I33" s="259">
        <v>0</v>
      </c>
      <c r="J33" s="254">
        <f t="shared" si="1"/>
        <v>0</v>
      </c>
      <c r="K33" s="4"/>
      <c r="L33" s="118"/>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14.4" thickBot="1" x14ac:dyDescent="0.3">
      <c r="A34" s="4"/>
      <c r="B34" s="409" t="s">
        <v>412</v>
      </c>
      <c r="C34" s="408" t="s">
        <v>412</v>
      </c>
      <c r="D34" s="408" t="s">
        <v>412</v>
      </c>
      <c r="E34" s="408" t="s">
        <v>412</v>
      </c>
      <c r="F34" s="408">
        <v>0</v>
      </c>
      <c r="G34" s="408">
        <v>0</v>
      </c>
      <c r="H34" s="408" t="s">
        <v>412</v>
      </c>
      <c r="I34" s="408">
        <v>0</v>
      </c>
      <c r="J34" s="255">
        <f t="shared" si="1"/>
        <v>0</v>
      </c>
      <c r="K34" s="4"/>
      <c r="L34" s="118"/>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19"/>
      <c r="C35" s="4"/>
      <c r="D35" s="4"/>
      <c r="E35" s="4"/>
      <c r="F35" s="5"/>
      <c r="G35" s="4"/>
      <c r="H35" s="4"/>
      <c r="I35" s="4"/>
      <c r="J35" s="4"/>
      <c r="K35" s="4"/>
      <c r="L35" s="118"/>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19"/>
      <c r="C36" s="4"/>
      <c r="D36" s="4"/>
      <c r="E36" s="4"/>
      <c r="F36" s="5"/>
      <c r="G36" s="4"/>
      <c r="H36" s="4"/>
      <c r="I36" s="4"/>
      <c r="J36" s="4"/>
      <c r="K36" s="4"/>
      <c r="L36" s="118"/>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19"/>
      <c r="C37" s="4"/>
      <c r="D37" s="4"/>
      <c r="E37" s="4"/>
      <c r="F37" s="5"/>
      <c r="G37" s="4"/>
      <c r="H37" s="4"/>
      <c r="I37" s="4"/>
      <c r="J37" s="4"/>
      <c r="K37" s="4"/>
      <c r="L37" s="118"/>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19"/>
      <c r="C38" s="4"/>
      <c r="D38" s="4"/>
      <c r="E38" s="4"/>
      <c r="F38" s="5"/>
      <c r="G38" s="4"/>
      <c r="H38" s="4"/>
      <c r="I38" s="4"/>
      <c r="J38" s="4"/>
      <c r="K38" s="4"/>
      <c r="L38" s="118"/>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19"/>
      <c r="C39" s="4"/>
      <c r="D39" s="4"/>
      <c r="E39" s="4"/>
      <c r="F39" s="5"/>
      <c r="G39" s="4"/>
      <c r="H39" s="4"/>
      <c r="I39" s="4"/>
      <c r="J39" s="4"/>
      <c r="K39" s="4"/>
      <c r="L39" s="118"/>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19"/>
      <c r="C40" s="4"/>
      <c r="D40" s="4"/>
      <c r="E40" s="4"/>
      <c r="F40" s="5"/>
      <c r="G40" s="4"/>
      <c r="H40" s="4"/>
      <c r="I40" s="4"/>
      <c r="J40" s="4"/>
      <c r="K40" s="4"/>
      <c r="L40" s="118"/>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19"/>
      <c r="C41" s="4"/>
      <c r="D41" s="4"/>
      <c r="E41" s="4"/>
      <c r="F41" s="5"/>
      <c r="G41" s="4"/>
      <c r="H41" s="4"/>
      <c r="I41" s="4"/>
      <c r="J41" s="4"/>
      <c r="K41" s="4"/>
      <c r="L41" s="118"/>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19"/>
      <c r="C42" s="4"/>
      <c r="D42" s="4"/>
      <c r="E42" s="4"/>
      <c r="F42" s="5"/>
      <c r="G42" s="4"/>
      <c r="H42" s="4"/>
      <c r="I42" s="4"/>
      <c r="J42" s="4"/>
      <c r="K42" s="4"/>
      <c r="L42" s="118"/>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19"/>
      <c r="C43" s="4"/>
      <c r="D43" s="4"/>
      <c r="E43" s="4"/>
      <c r="F43" s="5"/>
      <c r="G43" s="4"/>
      <c r="H43" s="4"/>
      <c r="I43" s="4"/>
      <c r="J43" s="4"/>
      <c r="K43" s="4"/>
      <c r="L43" s="118"/>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19"/>
      <c r="C44" s="4"/>
      <c r="D44" s="4"/>
      <c r="E44" s="4"/>
      <c r="F44" s="5"/>
      <c r="G44" s="4"/>
      <c r="H44" s="4"/>
      <c r="I44" s="4"/>
      <c r="J44" s="4"/>
      <c r="K44" s="4"/>
      <c r="L44" s="118"/>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19"/>
      <c r="C45" s="4"/>
      <c r="D45" s="4"/>
      <c r="E45" s="4"/>
      <c r="F45" s="5"/>
      <c r="G45" s="4"/>
      <c r="H45" s="4"/>
      <c r="I45" s="4"/>
      <c r="J45" s="4"/>
      <c r="K45" s="4"/>
      <c r="L45" s="118"/>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19"/>
      <c r="C46" s="4"/>
      <c r="D46" s="4"/>
      <c r="E46" s="4"/>
      <c r="F46" s="5"/>
      <c r="G46" s="4"/>
      <c r="H46" s="4"/>
      <c r="I46" s="4"/>
      <c r="J46" s="4"/>
      <c r="K46" s="4"/>
      <c r="L46" s="118"/>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19"/>
      <c r="C47" s="4"/>
      <c r="D47" s="4"/>
      <c r="E47" s="4"/>
      <c r="F47" s="5"/>
      <c r="G47" s="4"/>
      <c r="H47" s="4"/>
      <c r="I47" s="4"/>
      <c r="J47" s="4"/>
      <c r="K47" s="4"/>
      <c r="L47" s="118"/>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19"/>
      <c r="C48" s="4"/>
      <c r="D48" s="4"/>
      <c r="E48" s="4"/>
      <c r="F48" s="5"/>
      <c r="G48" s="4"/>
      <c r="H48" s="4"/>
      <c r="I48" s="4"/>
      <c r="J48" s="4"/>
      <c r="K48" s="4"/>
      <c r="L48" s="118"/>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19"/>
      <c r="C49" s="4"/>
      <c r="D49" s="4"/>
      <c r="E49" s="4"/>
      <c r="F49" s="5"/>
      <c r="G49" s="4"/>
      <c r="H49" s="4"/>
      <c r="I49" s="4"/>
      <c r="J49" s="4"/>
      <c r="K49" s="4"/>
      <c r="L49" s="118"/>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19"/>
      <c r="C50" s="4"/>
      <c r="D50" s="4"/>
      <c r="E50" s="4"/>
      <c r="F50" s="5"/>
      <c r="G50" s="4"/>
      <c r="H50" s="4"/>
      <c r="I50" s="4"/>
      <c r="J50" s="4"/>
      <c r="K50" s="4"/>
      <c r="L50" s="118"/>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19"/>
      <c r="C51" s="4"/>
      <c r="D51" s="4"/>
      <c r="E51" s="4"/>
      <c r="F51" s="5"/>
      <c r="G51" s="4"/>
      <c r="H51" s="4"/>
      <c r="I51" s="4"/>
      <c r="J51" s="4"/>
      <c r="K51" s="4"/>
      <c r="L51" s="118"/>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19"/>
      <c r="C52" s="4"/>
      <c r="D52" s="4"/>
      <c r="E52" s="4"/>
      <c r="F52" s="5"/>
      <c r="G52" s="4"/>
      <c r="H52" s="4"/>
      <c r="I52" s="4"/>
      <c r="J52" s="4"/>
      <c r="K52" s="4"/>
      <c r="L52" s="118"/>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19"/>
      <c r="C53" s="4"/>
      <c r="D53" s="4"/>
      <c r="E53" s="4"/>
      <c r="F53" s="5"/>
      <c r="G53" s="4"/>
      <c r="H53" s="4"/>
      <c r="I53" s="4"/>
      <c r="J53" s="4"/>
      <c r="K53" s="4"/>
      <c r="L53" s="118"/>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19"/>
      <c r="C54" s="4"/>
      <c r="D54" s="4"/>
      <c r="E54" s="4"/>
      <c r="F54" s="5"/>
      <c r="G54" s="4"/>
      <c r="H54" s="4"/>
      <c r="I54" s="4"/>
      <c r="J54" s="4"/>
      <c r="K54" s="4"/>
      <c r="L54" s="118"/>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19"/>
      <c r="C55" s="4"/>
      <c r="D55" s="4"/>
      <c r="E55" s="4"/>
      <c r="F55" s="5"/>
      <c r="G55" s="4"/>
      <c r="H55" s="4"/>
      <c r="I55" s="4"/>
      <c r="J55" s="4"/>
      <c r="K55" s="4"/>
      <c r="L55" s="118"/>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19"/>
      <c r="C56" s="4"/>
      <c r="D56" s="4"/>
      <c r="E56" s="4"/>
      <c r="F56" s="5"/>
      <c r="G56" s="4"/>
      <c r="H56" s="4"/>
      <c r="I56" s="4"/>
      <c r="J56" s="4"/>
      <c r="K56" s="4"/>
      <c r="L56" s="118"/>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19"/>
      <c r="C57" s="4"/>
      <c r="D57" s="4"/>
      <c r="E57" s="4"/>
      <c r="F57" s="5"/>
      <c r="G57" s="4"/>
      <c r="H57" s="4"/>
      <c r="I57" s="4"/>
      <c r="J57" s="4"/>
      <c r="K57" s="4"/>
      <c r="L57" s="118"/>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19"/>
      <c r="C58" s="4"/>
      <c r="D58" s="4"/>
      <c r="E58" s="4"/>
      <c r="F58" s="5"/>
      <c r="G58" s="4"/>
      <c r="H58" s="4"/>
      <c r="I58" s="4"/>
      <c r="J58" s="4"/>
      <c r="K58" s="4"/>
      <c r="L58" s="118"/>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19"/>
      <c r="C59" s="4"/>
      <c r="D59" s="4"/>
      <c r="E59" s="4"/>
      <c r="F59" s="5"/>
      <c r="G59" s="4"/>
      <c r="H59" s="4"/>
      <c r="I59" s="4"/>
      <c r="J59" s="4"/>
      <c r="K59" s="4"/>
      <c r="L59" s="118"/>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19"/>
      <c r="C60" s="4"/>
      <c r="D60" s="4"/>
      <c r="E60" s="4"/>
      <c r="F60" s="5"/>
      <c r="G60" s="4"/>
      <c r="H60" s="4"/>
      <c r="I60" s="4"/>
      <c r="J60" s="4"/>
      <c r="K60" s="4"/>
      <c r="L60" s="118"/>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19"/>
      <c r="C61" s="4"/>
      <c r="D61" s="4"/>
      <c r="E61" s="4"/>
      <c r="F61" s="5"/>
      <c r="G61" s="4"/>
      <c r="H61" s="4"/>
      <c r="I61" s="4"/>
      <c r="J61" s="4"/>
      <c r="K61" s="4"/>
      <c r="L61" s="118"/>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5">
      <c r="A62" s="4"/>
      <c r="B62" s="19"/>
      <c r="C62" s="4"/>
      <c r="D62" s="4"/>
      <c r="E62" s="4"/>
      <c r="F62" s="5"/>
      <c r="G62" s="4"/>
      <c r="H62" s="4"/>
      <c r="I62" s="4"/>
      <c r="J62" s="4"/>
      <c r="K62" s="4"/>
      <c r="L62" s="118"/>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5">
      <c r="A63" s="4"/>
      <c r="B63" s="19"/>
      <c r="C63" s="4"/>
      <c r="D63" s="4"/>
      <c r="E63" s="4"/>
      <c r="F63" s="5"/>
      <c r="G63" s="4"/>
      <c r="H63" s="4"/>
      <c r="I63" s="4"/>
      <c r="J63" s="4"/>
      <c r="K63" s="4"/>
      <c r="L63" s="118"/>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5">
      <c r="A64" s="4"/>
      <c r="B64" s="19"/>
      <c r="C64" s="4"/>
      <c r="D64" s="4"/>
      <c r="E64" s="4"/>
      <c r="F64" s="5"/>
      <c r="G64" s="4"/>
      <c r="H64" s="4"/>
      <c r="I64" s="4"/>
      <c r="J64" s="4"/>
      <c r="K64" s="4"/>
      <c r="L64" s="118"/>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5">
      <c r="A65" s="4"/>
      <c r="B65" s="19"/>
      <c r="C65" s="4"/>
      <c r="D65" s="4"/>
      <c r="E65" s="4"/>
      <c r="F65" s="5"/>
      <c r="G65" s="4"/>
      <c r="H65" s="4"/>
      <c r="I65" s="4"/>
      <c r="J65" s="4"/>
      <c r="K65" s="4"/>
      <c r="L65" s="118"/>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5">
      <c r="A66" s="4"/>
      <c r="B66" s="19"/>
      <c r="C66" s="4"/>
      <c r="D66" s="4"/>
      <c r="E66" s="4"/>
      <c r="F66" s="5"/>
      <c r="G66" s="4"/>
      <c r="H66" s="4"/>
      <c r="I66" s="4"/>
      <c r="J66" s="4"/>
      <c r="K66" s="4"/>
      <c r="L66" s="118"/>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5">
      <c r="A67" s="4"/>
      <c r="B67" s="19"/>
      <c r="C67" s="4"/>
      <c r="D67" s="4"/>
      <c r="E67" s="4"/>
      <c r="F67" s="5"/>
      <c r="G67" s="4"/>
      <c r="H67" s="4"/>
      <c r="I67" s="4"/>
      <c r="J67" s="4"/>
      <c r="K67" s="4"/>
      <c r="L67" s="118"/>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5">
      <c r="A68" s="4"/>
      <c r="B68" s="19"/>
      <c r="C68" s="4"/>
      <c r="D68" s="4"/>
      <c r="E68" s="4"/>
      <c r="F68" s="5"/>
      <c r="G68" s="4"/>
      <c r="H68" s="4"/>
      <c r="I68" s="4"/>
      <c r="J68" s="4"/>
      <c r="K68" s="4"/>
      <c r="L68" s="118"/>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5">
      <c r="A69" s="4"/>
      <c r="B69" s="19"/>
      <c r="C69" s="4"/>
      <c r="D69" s="4"/>
      <c r="E69" s="4"/>
      <c r="F69" s="5"/>
      <c r="G69" s="4"/>
      <c r="H69" s="4"/>
      <c r="I69" s="4"/>
      <c r="J69" s="4"/>
      <c r="K69" s="4"/>
      <c r="L69" s="118"/>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5">
      <c r="A70" s="4"/>
      <c r="B70" s="19"/>
      <c r="C70" s="4"/>
      <c r="D70" s="4"/>
      <c r="E70" s="4"/>
      <c r="F70" s="5"/>
      <c r="G70" s="4"/>
      <c r="H70" s="4"/>
      <c r="I70" s="4"/>
      <c r="J70" s="4"/>
      <c r="K70" s="4"/>
      <c r="L70" s="118"/>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5">
      <c r="A71" s="4"/>
      <c r="B71" s="19"/>
      <c r="C71" s="4"/>
      <c r="D71" s="4"/>
      <c r="E71" s="4"/>
      <c r="F71" s="5"/>
      <c r="G71" s="4"/>
      <c r="H71" s="4"/>
      <c r="I71" s="4"/>
      <c r="J71" s="4"/>
      <c r="K71" s="4"/>
      <c r="L71" s="118"/>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5">
      <c r="A72" s="4"/>
      <c r="B72" s="19"/>
      <c r="C72" s="4"/>
      <c r="D72" s="4"/>
      <c r="E72" s="4"/>
      <c r="F72" s="5"/>
      <c r="G72" s="4"/>
      <c r="H72" s="4"/>
      <c r="I72" s="4"/>
      <c r="J72" s="4"/>
      <c r="K72" s="4"/>
      <c r="L72" s="118"/>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5">
      <c r="A73" s="4"/>
      <c r="B73" s="19"/>
      <c r="C73" s="4"/>
      <c r="D73" s="4"/>
      <c r="E73" s="4"/>
      <c r="F73" s="5"/>
      <c r="G73" s="4"/>
      <c r="H73" s="4"/>
      <c r="I73" s="4"/>
      <c r="J73" s="4"/>
      <c r="K73" s="4"/>
      <c r="L73" s="118"/>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5">
      <c r="A74" s="4"/>
      <c r="B74" s="19"/>
      <c r="C74" s="4"/>
      <c r="D74" s="4"/>
      <c r="E74" s="4"/>
      <c r="F74" s="5"/>
      <c r="G74" s="4"/>
      <c r="H74" s="4"/>
      <c r="I74" s="4"/>
      <c r="J74" s="4"/>
      <c r="K74" s="4"/>
      <c r="L74" s="118"/>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x14ac:dyDescent="0.25">
      <c r="A75" s="4"/>
      <c r="B75" s="19"/>
      <c r="C75" s="4"/>
      <c r="D75" s="4"/>
      <c r="E75" s="4"/>
      <c r="F75" s="5"/>
      <c r="G75" s="4"/>
      <c r="H75" s="4"/>
      <c r="I75" s="4"/>
      <c r="J75" s="4"/>
      <c r="K75" s="4"/>
      <c r="L75" s="118"/>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x14ac:dyDescent="0.25">
      <c r="A76" s="4"/>
      <c r="B76" s="19"/>
      <c r="C76" s="4"/>
      <c r="D76" s="4"/>
      <c r="E76" s="4"/>
      <c r="F76" s="5"/>
      <c r="G76" s="4"/>
      <c r="H76" s="4"/>
      <c r="I76" s="4"/>
      <c r="J76" s="4"/>
      <c r="K76" s="4"/>
      <c r="L76" s="118"/>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x14ac:dyDescent="0.25">
      <c r="A77" s="4"/>
      <c r="B77" s="19"/>
      <c r="C77" s="4"/>
      <c r="D77" s="4"/>
      <c r="E77" s="4"/>
      <c r="F77" s="5"/>
      <c r="G77" s="4"/>
      <c r="H77" s="4"/>
      <c r="I77" s="4"/>
      <c r="J77" s="4"/>
      <c r="K77" s="4"/>
      <c r="L77" s="118"/>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x14ac:dyDescent="0.25">
      <c r="A78" s="4"/>
      <c r="B78" s="19"/>
      <c r="C78" s="4"/>
      <c r="D78" s="4"/>
      <c r="E78" s="4"/>
      <c r="F78" s="5"/>
      <c r="G78" s="4"/>
      <c r="H78" s="4"/>
      <c r="I78" s="4"/>
      <c r="J78" s="4"/>
      <c r="K78" s="4"/>
      <c r="L78" s="118"/>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x14ac:dyDescent="0.25">
      <c r="A79" s="4"/>
      <c r="B79" s="19"/>
      <c r="C79" s="4"/>
      <c r="D79" s="4"/>
      <c r="E79" s="4"/>
      <c r="F79" s="5"/>
      <c r="G79" s="4"/>
      <c r="H79" s="4"/>
      <c r="I79" s="4"/>
      <c r="J79" s="4"/>
      <c r="K79" s="4"/>
      <c r="L79" s="118"/>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x14ac:dyDescent="0.25">
      <c r="A80" s="4"/>
      <c r="B80" s="19"/>
      <c r="C80" s="4"/>
      <c r="D80" s="4"/>
      <c r="E80" s="4"/>
      <c r="F80" s="5"/>
      <c r="G80" s="4"/>
      <c r="H80" s="4"/>
      <c r="I80" s="4"/>
      <c r="J80" s="4"/>
      <c r="K80" s="4"/>
      <c r="L80" s="118"/>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x14ac:dyDescent="0.25">
      <c r="A81" s="4"/>
      <c r="B81" s="19"/>
      <c r="C81" s="4"/>
      <c r="D81" s="4"/>
      <c r="E81" s="4"/>
      <c r="F81" s="5"/>
      <c r="G81" s="4"/>
      <c r="H81" s="4"/>
      <c r="I81" s="4"/>
      <c r="J81" s="4"/>
      <c r="K81" s="4"/>
      <c r="L81" s="118"/>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x14ac:dyDescent="0.25">
      <c r="A82" s="4"/>
      <c r="B82" s="19"/>
      <c r="C82" s="4"/>
      <c r="D82" s="4"/>
      <c r="E82" s="4"/>
      <c r="F82" s="5"/>
      <c r="G82" s="4"/>
      <c r="H82" s="4"/>
      <c r="I82" s="4"/>
      <c r="J82" s="4"/>
      <c r="K82" s="4"/>
      <c r="L82" s="118"/>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x14ac:dyDescent="0.25">
      <c r="A83" s="4"/>
      <c r="B83" s="19"/>
      <c r="C83" s="4"/>
      <c r="D83" s="4"/>
      <c r="E83" s="4"/>
      <c r="F83" s="5"/>
      <c r="G83" s="4"/>
      <c r="H83" s="4"/>
      <c r="I83" s="4"/>
      <c r="J83" s="4"/>
      <c r="K83" s="4"/>
      <c r="L83" s="118"/>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x14ac:dyDescent="0.25">
      <c r="A84" s="4"/>
      <c r="B84" s="19"/>
      <c r="C84" s="4"/>
      <c r="D84" s="4"/>
      <c r="E84" s="4"/>
      <c r="F84" s="5"/>
      <c r="G84" s="4"/>
      <c r="H84" s="4"/>
      <c r="I84" s="4"/>
      <c r="J84" s="4"/>
      <c r="K84" s="4"/>
      <c r="L84" s="118"/>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row>
    <row r="85" spans="1:52" x14ac:dyDescent="0.25">
      <c r="A85" s="4"/>
      <c r="B85" s="19"/>
      <c r="C85" s="4"/>
      <c r="D85" s="4"/>
      <c r="E85" s="4"/>
      <c r="F85" s="5"/>
      <c r="G85" s="4"/>
      <c r="H85" s="4"/>
      <c r="I85" s="4"/>
      <c r="J85" s="4"/>
      <c r="K85" s="4"/>
      <c r="L85" s="118"/>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row>
    <row r="86" spans="1:52" x14ac:dyDescent="0.25">
      <c r="A86" s="4"/>
      <c r="B86" s="19"/>
      <c r="C86" s="4"/>
      <c r="D86" s="4"/>
      <c r="E86" s="4"/>
      <c r="F86" s="5"/>
      <c r="G86" s="4"/>
      <c r="H86" s="4"/>
      <c r="I86" s="4"/>
      <c r="J86" s="4"/>
      <c r="K86" s="4"/>
      <c r="L86" s="118"/>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row>
    <row r="87" spans="1:52" x14ac:dyDescent="0.25">
      <c r="A87" s="4"/>
      <c r="B87" s="19"/>
      <c r="C87" s="4"/>
      <c r="D87" s="4"/>
      <c r="E87" s="4"/>
      <c r="F87" s="5"/>
      <c r="G87" s="4"/>
      <c r="H87" s="4"/>
      <c r="I87" s="4"/>
      <c r="J87" s="4"/>
      <c r="K87" s="4"/>
      <c r="L87" s="118"/>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row>
    <row r="88" spans="1:52" x14ac:dyDescent="0.25">
      <c r="A88" s="4"/>
      <c r="B88" s="19"/>
      <c r="C88" s="4"/>
      <c r="D88" s="4"/>
      <c r="E88" s="4"/>
      <c r="F88" s="5"/>
      <c r="G88" s="4"/>
      <c r="H88" s="4"/>
      <c r="I88" s="4"/>
      <c r="J88" s="4"/>
      <c r="K88" s="4"/>
      <c r="L88" s="118"/>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row>
    <row r="89" spans="1:52" x14ac:dyDescent="0.25">
      <c r="A89" s="4"/>
      <c r="B89" s="19"/>
      <c r="C89" s="4"/>
      <c r="D89" s="4"/>
      <c r="E89" s="4"/>
      <c r="F89" s="5"/>
      <c r="G89" s="4"/>
      <c r="H89" s="4"/>
      <c r="I89" s="4"/>
      <c r="J89" s="4"/>
      <c r="K89" s="4"/>
      <c r="L89" s="118"/>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row>
    <row r="90" spans="1:52" x14ac:dyDescent="0.25">
      <c r="A90" s="4"/>
      <c r="B90" s="19"/>
      <c r="C90" s="4"/>
      <c r="D90" s="4"/>
      <c r="E90" s="4"/>
      <c r="F90" s="5"/>
      <c r="G90" s="4"/>
      <c r="H90" s="4"/>
      <c r="I90" s="4"/>
      <c r="J90" s="4"/>
      <c r="K90" s="4"/>
      <c r="L90" s="118"/>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row>
    <row r="91" spans="1:52" x14ac:dyDescent="0.25">
      <c r="A91" s="4"/>
      <c r="B91" s="19"/>
      <c r="C91" s="4"/>
      <c r="D91" s="4"/>
      <c r="E91" s="4"/>
      <c r="F91" s="5"/>
      <c r="G91" s="4"/>
      <c r="H91" s="4"/>
      <c r="I91" s="4"/>
      <c r="J91" s="4"/>
      <c r="K91" s="4"/>
      <c r="L91" s="118"/>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row>
    <row r="92" spans="1:52" x14ac:dyDescent="0.25">
      <c r="A92" s="4"/>
      <c r="B92" s="19"/>
      <c r="C92" s="4"/>
      <c r="D92" s="4"/>
      <c r="E92" s="4"/>
      <c r="F92" s="5"/>
      <c r="G92" s="4"/>
      <c r="H92" s="4"/>
      <c r="I92" s="4"/>
      <c r="J92" s="4"/>
      <c r="K92" s="4"/>
      <c r="L92" s="118"/>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row>
    <row r="93" spans="1:52" x14ac:dyDescent="0.25">
      <c r="A93" s="4"/>
      <c r="B93" s="19"/>
      <c r="C93" s="4"/>
      <c r="D93" s="4"/>
      <c r="E93" s="4"/>
      <c r="F93" s="5"/>
      <c r="G93" s="4"/>
      <c r="H93" s="4"/>
      <c r="I93" s="4"/>
      <c r="J93" s="4"/>
      <c r="K93" s="4"/>
      <c r="L93" s="118"/>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row>
    <row r="94" spans="1:52" x14ac:dyDescent="0.25">
      <c r="A94" s="4"/>
      <c r="B94" s="19"/>
      <c r="C94" s="4"/>
      <c r="D94" s="4"/>
      <c r="E94" s="4"/>
      <c r="F94" s="5"/>
      <c r="G94" s="4"/>
      <c r="H94" s="4"/>
      <c r="I94" s="4"/>
      <c r="J94" s="4"/>
      <c r="K94" s="4"/>
      <c r="L94" s="118"/>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row>
    <row r="95" spans="1:52" x14ac:dyDescent="0.25">
      <c r="A95" s="4"/>
      <c r="B95" s="19"/>
      <c r="C95" s="4"/>
      <c r="D95" s="4"/>
      <c r="E95" s="4"/>
      <c r="F95" s="5"/>
      <c r="G95" s="4"/>
      <c r="H95" s="4"/>
      <c r="I95" s="4"/>
      <c r="J95" s="4"/>
      <c r="K95" s="4"/>
      <c r="L95" s="118"/>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row>
    <row r="96" spans="1:52" x14ac:dyDescent="0.25">
      <c r="A96" s="4"/>
      <c r="B96" s="19"/>
      <c r="C96" s="4"/>
      <c r="D96" s="4"/>
      <c r="E96" s="4"/>
      <c r="F96" s="5"/>
      <c r="G96" s="4"/>
      <c r="H96" s="4"/>
      <c r="I96" s="4"/>
      <c r="J96" s="4"/>
      <c r="K96" s="4"/>
      <c r="L96" s="118"/>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row>
    <row r="97" spans="1:52" x14ac:dyDescent="0.25">
      <c r="A97" s="4"/>
      <c r="B97" s="19"/>
      <c r="C97" s="4"/>
      <c r="D97" s="4"/>
      <c r="E97" s="4"/>
      <c r="F97" s="5"/>
      <c r="G97" s="4"/>
      <c r="H97" s="4"/>
      <c r="I97" s="4"/>
      <c r="J97" s="4"/>
      <c r="K97" s="4"/>
      <c r="L97" s="118"/>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row>
    <row r="98" spans="1:52" x14ac:dyDescent="0.25">
      <c r="A98" s="4"/>
      <c r="B98" s="19"/>
      <c r="C98" s="4"/>
      <c r="D98" s="4"/>
      <c r="E98" s="4"/>
      <c r="F98" s="5"/>
      <c r="G98" s="4"/>
      <c r="H98" s="4"/>
      <c r="I98" s="4"/>
      <c r="J98" s="4"/>
      <c r="K98" s="4"/>
      <c r="L98" s="118"/>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row>
    <row r="99" spans="1:52" x14ac:dyDescent="0.25">
      <c r="A99" s="4"/>
      <c r="B99" s="19"/>
      <c r="C99" s="4"/>
      <c r="D99" s="4"/>
      <c r="E99" s="4"/>
      <c r="F99" s="5"/>
      <c r="G99" s="4"/>
      <c r="H99" s="4"/>
      <c r="I99" s="4"/>
      <c r="J99" s="4"/>
      <c r="K99" s="4"/>
      <c r="L99" s="118"/>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row>
    <row r="100" spans="1:52" x14ac:dyDescent="0.25">
      <c r="A100" s="4"/>
      <c r="B100" s="19"/>
      <c r="C100" s="4"/>
      <c r="D100" s="4"/>
      <c r="E100" s="4"/>
      <c r="F100" s="5"/>
      <c r="G100" s="4"/>
      <c r="H100" s="4"/>
      <c r="I100" s="4"/>
      <c r="J100" s="4"/>
      <c r="K100" s="4"/>
      <c r="L100" s="118"/>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row>
    <row r="101" spans="1:52" x14ac:dyDescent="0.25">
      <c r="A101" s="4"/>
      <c r="B101" s="19"/>
      <c r="C101" s="4"/>
      <c r="D101" s="4"/>
      <c r="E101" s="4"/>
      <c r="F101" s="5"/>
      <c r="G101" s="4"/>
      <c r="H101" s="4"/>
      <c r="I101" s="4"/>
      <c r="J101" s="4"/>
      <c r="K101" s="4"/>
      <c r="L101" s="118"/>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row>
    <row r="102" spans="1:52" x14ac:dyDescent="0.25">
      <c r="A102" s="4"/>
      <c r="B102" s="19"/>
      <c r="C102" s="4"/>
      <c r="D102" s="4"/>
      <c r="E102" s="4"/>
      <c r="F102" s="5"/>
      <c r="G102" s="4"/>
      <c r="H102" s="4"/>
      <c r="I102" s="4"/>
      <c r="J102" s="4"/>
      <c r="K102" s="4"/>
      <c r="L102" s="118"/>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row>
    <row r="103" spans="1:52" x14ac:dyDescent="0.25">
      <c r="B103" s="36"/>
      <c r="F103" s="1"/>
    </row>
    <row r="104" spans="1:52" x14ac:dyDescent="0.25">
      <c r="B104" s="36"/>
      <c r="F104" s="1"/>
    </row>
    <row r="105" spans="1:52" x14ac:dyDescent="0.25">
      <c r="B105" s="36"/>
      <c r="F105" s="1"/>
    </row>
    <row r="106" spans="1:52" x14ac:dyDescent="0.25">
      <c r="B106" s="36"/>
      <c r="F106" s="1"/>
    </row>
    <row r="107" spans="1:52" x14ac:dyDescent="0.25">
      <c r="B107" s="36"/>
      <c r="F107" s="1"/>
    </row>
    <row r="108" spans="1:52" x14ac:dyDescent="0.25">
      <c r="B108" s="36"/>
      <c r="F108" s="1"/>
    </row>
    <row r="109" spans="1:52" x14ac:dyDescent="0.25">
      <c r="B109" s="36"/>
      <c r="F109" s="1"/>
    </row>
    <row r="110" spans="1:52" x14ac:dyDescent="0.25">
      <c r="B110" s="36"/>
      <c r="F110" s="1"/>
    </row>
    <row r="111" spans="1:52" x14ac:dyDescent="0.25">
      <c r="B111" s="36"/>
      <c r="F111" s="1"/>
    </row>
    <row r="112" spans="1:52" x14ac:dyDescent="0.25">
      <c r="B112" s="36"/>
      <c r="F112" s="1"/>
    </row>
    <row r="113" spans="2:6" x14ac:dyDescent="0.25">
      <c r="B113" s="36"/>
      <c r="F113" s="1"/>
    </row>
    <row r="114" spans="2:6" x14ac:dyDescent="0.25">
      <c r="B114" s="36"/>
      <c r="F114" s="1"/>
    </row>
    <row r="115" spans="2:6" x14ac:dyDescent="0.25">
      <c r="B115" s="36"/>
      <c r="F115" s="1"/>
    </row>
    <row r="116" spans="2:6" x14ac:dyDescent="0.25">
      <c r="B116" s="36"/>
      <c r="F116" s="1"/>
    </row>
    <row r="117" spans="2:6" x14ac:dyDescent="0.25">
      <c r="B117" s="36"/>
      <c r="F117" s="1"/>
    </row>
    <row r="118" spans="2:6" x14ac:dyDescent="0.25">
      <c r="B118" s="36"/>
      <c r="F118" s="1"/>
    </row>
    <row r="119" spans="2:6" x14ac:dyDescent="0.25">
      <c r="B119" s="36"/>
      <c r="F119" s="1"/>
    </row>
    <row r="120" spans="2:6" x14ac:dyDescent="0.25">
      <c r="B120" s="36"/>
      <c r="F120" s="1"/>
    </row>
    <row r="121" spans="2:6" x14ac:dyDescent="0.25">
      <c r="B121" s="36"/>
      <c r="F121" s="1"/>
    </row>
    <row r="122" spans="2:6" x14ac:dyDescent="0.25">
      <c r="B122" s="36"/>
      <c r="F122" s="1"/>
    </row>
    <row r="123" spans="2:6" x14ac:dyDescent="0.25">
      <c r="B123" s="36"/>
      <c r="F123" s="1"/>
    </row>
    <row r="124" spans="2:6" x14ac:dyDescent="0.25">
      <c r="B124" s="36"/>
      <c r="F124" s="1"/>
    </row>
    <row r="125" spans="2:6" x14ac:dyDescent="0.25">
      <c r="B125" s="36"/>
      <c r="F125" s="1"/>
    </row>
    <row r="126" spans="2:6" x14ac:dyDescent="0.25">
      <c r="B126" s="36"/>
      <c r="F126" s="1"/>
    </row>
    <row r="127" spans="2:6" x14ac:dyDescent="0.25">
      <c r="B127" s="36"/>
      <c r="F127" s="1"/>
    </row>
    <row r="128" spans="2:6" x14ac:dyDescent="0.25">
      <c r="B128" s="36"/>
      <c r="F128" s="1"/>
    </row>
    <row r="129" spans="2:6" x14ac:dyDescent="0.25">
      <c r="B129" s="36"/>
      <c r="F129" s="1"/>
    </row>
    <row r="130" spans="2:6" x14ac:dyDescent="0.25">
      <c r="B130" s="36"/>
      <c r="F130" s="1"/>
    </row>
    <row r="131" spans="2:6" x14ac:dyDescent="0.25">
      <c r="B131" s="36"/>
      <c r="F131" s="1"/>
    </row>
    <row r="132" spans="2:6" x14ac:dyDescent="0.25">
      <c r="B132" s="36"/>
      <c r="F132" s="1"/>
    </row>
    <row r="133" spans="2:6" x14ac:dyDescent="0.25">
      <c r="B133" s="36"/>
      <c r="F133" s="1"/>
    </row>
    <row r="134" spans="2:6" x14ac:dyDescent="0.25">
      <c r="B134" s="36"/>
      <c r="F134" s="1"/>
    </row>
    <row r="135" spans="2:6" x14ac:dyDescent="0.25">
      <c r="B135" s="36"/>
      <c r="F135" s="1"/>
    </row>
    <row r="136" spans="2:6" x14ac:dyDescent="0.25">
      <c r="B136" s="36"/>
      <c r="F136" s="1"/>
    </row>
    <row r="137" spans="2:6" x14ac:dyDescent="0.25">
      <c r="B137" s="36"/>
      <c r="F137" s="1"/>
    </row>
    <row r="138" spans="2:6" x14ac:dyDescent="0.25">
      <c r="B138" s="36"/>
      <c r="F138" s="1"/>
    </row>
    <row r="139" spans="2:6" x14ac:dyDescent="0.25">
      <c r="B139" s="36"/>
      <c r="F139" s="1"/>
    </row>
    <row r="140" spans="2:6" x14ac:dyDescent="0.25">
      <c r="B140" s="36"/>
      <c r="F140" s="1"/>
    </row>
    <row r="141" spans="2:6" x14ac:dyDescent="0.25">
      <c r="B141" s="36"/>
      <c r="F141" s="1"/>
    </row>
    <row r="142" spans="2:6" x14ac:dyDescent="0.25">
      <c r="B142" s="36"/>
      <c r="F142" s="1"/>
    </row>
    <row r="143" spans="2:6" x14ac:dyDescent="0.25">
      <c r="B143" s="36"/>
      <c r="F143" s="1"/>
    </row>
    <row r="144" spans="2:6" x14ac:dyDescent="0.25">
      <c r="B144" s="36"/>
      <c r="F144" s="1"/>
    </row>
    <row r="145" spans="2:6" x14ac:dyDescent="0.25">
      <c r="B145" s="36"/>
      <c r="F145" s="1"/>
    </row>
    <row r="146" spans="2:6" x14ac:dyDescent="0.25">
      <c r="B146" s="36"/>
      <c r="F146" s="1"/>
    </row>
    <row r="147" spans="2:6" x14ac:dyDescent="0.25">
      <c r="B147" s="36"/>
      <c r="F147" s="1"/>
    </row>
    <row r="148" spans="2:6" x14ac:dyDescent="0.25">
      <c r="B148" s="36"/>
      <c r="F148" s="1"/>
    </row>
    <row r="149" spans="2:6" x14ac:dyDescent="0.25">
      <c r="B149" s="36"/>
      <c r="F149" s="1"/>
    </row>
    <row r="150" spans="2:6" x14ac:dyDescent="0.25">
      <c r="B150" s="36"/>
      <c r="F150" s="1"/>
    </row>
    <row r="151" spans="2:6" x14ac:dyDescent="0.25">
      <c r="B151" s="36"/>
      <c r="F151" s="1"/>
    </row>
    <row r="152" spans="2:6" x14ac:dyDescent="0.25">
      <c r="B152" s="36"/>
      <c r="F152" s="1"/>
    </row>
    <row r="153" spans="2:6" x14ac:dyDescent="0.25">
      <c r="B153" s="36"/>
      <c r="F153" s="1"/>
    </row>
    <row r="154" spans="2:6" x14ac:dyDescent="0.25">
      <c r="B154" s="36"/>
      <c r="F154" s="1"/>
    </row>
    <row r="155" spans="2:6" x14ac:dyDescent="0.25">
      <c r="B155" s="36"/>
      <c r="F155" s="1"/>
    </row>
    <row r="156" spans="2:6" x14ac:dyDescent="0.25">
      <c r="B156" s="36"/>
      <c r="F156" s="1"/>
    </row>
    <row r="157" spans="2:6" x14ac:dyDescent="0.25">
      <c r="B157" s="36"/>
      <c r="F157" s="1"/>
    </row>
    <row r="158" spans="2:6" x14ac:dyDescent="0.25">
      <c r="B158" s="36"/>
      <c r="F158" s="1"/>
    </row>
    <row r="159" spans="2:6" x14ac:dyDescent="0.25">
      <c r="B159" s="36"/>
      <c r="F159" s="1"/>
    </row>
    <row r="160" spans="2:6" x14ac:dyDescent="0.25">
      <c r="B160" s="36"/>
      <c r="F160" s="1"/>
    </row>
    <row r="161" spans="2:6" x14ac:dyDescent="0.25">
      <c r="B161" s="36"/>
      <c r="F161" s="1"/>
    </row>
    <row r="162" spans="2:6" x14ac:dyDescent="0.25">
      <c r="B162" s="36"/>
      <c r="F162" s="1"/>
    </row>
    <row r="163" spans="2:6" x14ac:dyDescent="0.25">
      <c r="B163" s="36"/>
      <c r="F163" s="1"/>
    </row>
    <row r="164" spans="2:6" x14ac:dyDescent="0.25">
      <c r="B164" s="36"/>
      <c r="F164" s="1"/>
    </row>
    <row r="165" spans="2:6" x14ac:dyDescent="0.25">
      <c r="B165" s="36"/>
      <c r="F165" s="1"/>
    </row>
    <row r="166" spans="2:6" x14ac:dyDescent="0.25">
      <c r="B166" s="36"/>
      <c r="F166" s="1"/>
    </row>
    <row r="167" spans="2:6" x14ac:dyDescent="0.25">
      <c r="B167" s="36"/>
      <c r="F167" s="1"/>
    </row>
    <row r="168" spans="2:6" x14ac:dyDescent="0.25">
      <c r="B168" s="36"/>
      <c r="F168" s="1"/>
    </row>
    <row r="169" spans="2:6" x14ac:dyDescent="0.25">
      <c r="B169" s="36"/>
      <c r="F169" s="1"/>
    </row>
    <row r="170" spans="2:6" x14ac:dyDescent="0.25">
      <c r="B170" s="36"/>
      <c r="F170" s="1"/>
    </row>
    <row r="171" spans="2:6" x14ac:dyDescent="0.25">
      <c r="B171" s="36"/>
      <c r="F171" s="1"/>
    </row>
    <row r="172" spans="2:6" x14ac:dyDescent="0.25">
      <c r="B172" s="36"/>
      <c r="F172" s="1"/>
    </row>
    <row r="173" spans="2:6" x14ac:dyDescent="0.25">
      <c r="B173" s="36"/>
      <c r="F173" s="1"/>
    </row>
    <row r="174" spans="2:6" x14ac:dyDescent="0.25">
      <c r="B174" s="36"/>
      <c r="F174" s="1"/>
    </row>
    <row r="175" spans="2:6" x14ac:dyDescent="0.25">
      <c r="B175" s="36"/>
      <c r="F175" s="1"/>
    </row>
    <row r="176" spans="2:6" x14ac:dyDescent="0.25">
      <c r="B176" s="36"/>
      <c r="F176" s="1"/>
    </row>
    <row r="177" spans="2:6" x14ac:dyDescent="0.25">
      <c r="B177" s="36"/>
      <c r="F177" s="1"/>
    </row>
    <row r="178" spans="2:6" x14ac:dyDescent="0.25">
      <c r="B178" s="36"/>
      <c r="F178" s="1"/>
    </row>
    <row r="179" spans="2:6" x14ac:dyDescent="0.25">
      <c r="B179" s="36"/>
      <c r="F179" s="1"/>
    </row>
    <row r="180" spans="2:6" x14ac:dyDescent="0.25">
      <c r="B180" s="36"/>
      <c r="F180" s="1"/>
    </row>
    <row r="181" spans="2:6" x14ac:dyDescent="0.25">
      <c r="B181" s="36"/>
      <c r="F181" s="1"/>
    </row>
    <row r="182" spans="2:6" x14ac:dyDescent="0.25">
      <c r="B182" s="36"/>
      <c r="F182" s="1"/>
    </row>
    <row r="183" spans="2:6" x14ac:dyDescent="0.25">
      <c r="B183" s="36"/>
      <c r="F183" s="1"/>
    </row>
    <row r="184" spans="2:6" x14ac:dyDescent="0.25">
      <c r="B184" s="36"/>
      <c r="F184" s="1"/>
    </row>
    <row r="185" spans="2:6" x14ac:dyDescent="0.25">
      <c r="B185" s="36"/>
      <c r="F185" s="1"/>
    </row>
    <row r="186" spans="2:6" x14ac:dyDescent="0.25">
      <c r="B186" s="36"/>
      <c r="F186" s="1"/>
    </row>
    <row r="187" spans="2:6" x14ac:dyDescent="0.25">
      <c r="B187" s="36"/>
      <c r="F187" s="1"/>
    </row>
    <row r="188" spans="2:6" x14ac:dyDescent="0.25">
      <c r="B188" s="36"/>
      <c r="F188" s="1"/>
    </row>
    <row r="189" spans="2:6" x14ac:dyDescent="0.25">
      <c r="B189" s="36"/>
      <c r="F189" s="1"/>
    </row>
    <row r="190" spans="2:6" x14ac:dyDescent="0.25">
      <c r="B190" s="36"/>
      <c r="F190" s="1"/>
    </row>
    <row r="191" spans="2:6" x14ac:dyDescent="0.25">
      <c r="B191" s="36"/>
      <c r="F191" s="1"/>
    </row>
    <row r="192" spans="2:6" x14ac:dyDescent="0.25">
      <c r="B192" s="36"/>
      <c r="F192" s="1"/>
    </row>
    <row r="193" spans="2:6" x14ac:dyDescent="0.25">
      <c r="B193" s="36"/>
      <c r="F193" s="1"/>
    </row>
    <row r="194" spans="2:6" x14ac:dyDescent="0.25">
      <c r="B194" s="36"/>
      <c r="F194" s="1"/>
    </row>
    <row r="195" spans="2:6" x14ac:dyDescent="0.25">
      <c r="B195" s="36"/>
      <c r="F195" s="1"/>
    </row>
    <row r="196" spans="2:6" x14ac:dyDescent="0.25">
      <c r="B196" s="36"/>
      <c r="F196" s="1"/>
    </row>
    <row r="197" spans="2:6" x14ac:dyDescent="0.25">
      <c r="B197" s="36"/>
      <c r="F197" s="1"/>
    </row>
    <row r="198" spans="2:6" x14ac:dyDescent="0.25">
      <c r="B198" s="36"/>
      <c r="F198" s="1"/>
    </row>
    <row r="199" spans="2:6" x14ac:dyDescent="0.25">
      <c r="B199" s="36"/>
      <c r="F199" s="1"/>
    </row>
    <row r="200" spans="2:6" x14ac:dyDescent="0.25">
      <c r="B200" s="36"/>
      <c r="F200" s="1"/>
    </row>
    <row r="201" spans="2:6" x14ac:dyDescent="0.25">
      <c r="B201" s="36"/>
    </row>
    <row r="202" spans="2:6" x14ac:dyDescent="0.25">
      <c r="B202" s="36"/>
    </row>
    <row r="203" spans="2:6" x14ac:dyDescent="0.25">
      <c r="B203" s="36"/>
    </row>
    <row r="204" spans="2:6" x14ac:dyDescent="0.25">
      <c r="B204" s="36"/>
    </row>
    <row r="205" spans="2:6" x14ac:dyDescent="0.25">
      <c r="B205" s="36"/>
    </row>
    <row r="206" spans="2:6" x14ac:dyDescent="0.25">
      <c r="B206" s="36"/>
    </row>
    <row r="207" spans="2:6" x14ac:dyDescent="0.25">
      <c r="B207" s="36"/>
    </row>
    <row r="208" spans="2:6" x14ac:dyDescent="0.25">
      <c r="B208" s="36"/>
    </row>
    <row r="209" spans="2:2" x14ac:dyDescent="0.25">
      <c r="B209" s="36"/>
    </row>
    <row r="210" spans="2:2" x14ac:dyDescent="0.25">
      <c r="B210" s="36"/>
    </row>
    <row r="211" spans="2:2" x14ac:dyDescent="0.25">
      <c r="B211" s="36"/>
    </row>
    <row r="212" spans="2:2" x14ac:dyDescent="0.25">
      <c r="B212" s="36"/>
    </row>
    <row r="213" spans="2:2" x14ac:dyDescent="0.25">
      <c r="B213" s="36"/>
    </row>
    <row r="214" spans="2:2" x14ac:dyDescent="0.25">
      <c r="B214" s="36"/>
    </row>
    <row r="215" spans="2:2" x14ac:dyDescent="0.25">
      <c r="B215" s="36"/>
    </row>
    <row r="216" spans="2:2" x14ac:dyDescent="0.25">
      <c r="B216" s="36"/>
    </row>
    <row r="217" spans="2:2" x14ac:dyDescent="0.25">
      <c r="B217" s="36"/>
    </row>
    <row r="218" spans="2:2" x14ac:dyDescent="0.25">
      <c r="B218" s="36"/>
    </row>
    <row r="219" spans="2:2" x14ac:dyDescent="0.25">
      <c r="B219" s="36"/>
    </row>
    <row r="220" spans="2:2" x14ac:dyDescent="0.25">
      <c r="B220" s="36"/>
    </row>
    <row r="221" spans="2:2" x14ac:dyDescent="0.25">
      <c r="B221" s="36"/>
    </row>
    <row r="222" spans="2:2" x14ac:dyDescent="0.25">
      <c r="B222" s="36"/>
    </row>
    <row r="223" spans="2:2" x14ac:dyDescent="0.25">
      <c r="B223" s="36"/>
    </row>
    <row r="224" spans="2:2" x14ac:dyDescent="0.25">
      <c r="B224" s="36"/>
    </row>
    <row r="225" spans="2:2" x14ac:dyDescent="0.25">
      <c r="B225" s="36"/>
    </row>
    <row r="226" spans="2:2" x14ac:dyDescent="0.25">
      <c r="B226" s="36"/>
    </row>
    <row r="227" spans="2:2" x14ac:dyDescent="0.25">
      <c r="B227" s="36"/>
    </row>
    <row r="228" spans="2:2" x14ac:dyDescent="0.25">
      <c r="B228" s="36"/>
    </row>
    <row r="229" spans="2:2" x14ac:dyDescent="0.25">
      <c r="B229" s="36"/>
    </row>
    <row r="230" spans="2:2" x14ac:dyDescent="0.25">
      <c r="B230" s="36"/>
    </row>
    <row r="231" spans="2:2" x14ac:dyDescent="0.25">
      <c r="B231" s="36"/>
    </row>
    <row r="232" spans="2:2" x14ac:dyDescent="0.25">
      <c r="B232" s="36"/>
    </row>
    <row r="233" spans="2:2" x14ac:dyDescent="0.25">
      <c r="B233" s="36"/>
    </row>
    <row r="234" spans="2:2" x14ac:dyDescent="0.25">
      <c r="B234" s="36"/>
    </row>
    <row r="235" spans="2:2" x14ac:dyDescent="0.25">
      <c r="B235" s="36"/>
    </row>
    <row r="236" spans="2:2" x14ac:dyDescent="0.25">
      <c r="B236" s="36"/>
    </row>
    <row r="237" spans="2:2" x14ac:dyDescent="0.25">
      <c r="B237" s="36"/>
    </row>
    <row r="238" spans="2:2" x14ac:dyDescent="0.25">
      <c r="B238" s="36"/>
    </row>
    <row r="239" spans="2:2" x14ac:dyDescent="0.25">
      <c r="B239" s="36"/>
    </row>
    <row r="240" spans="2:2" x14ac:dyDescent="0.25">
      <c r="B240" s="36"/>
    </row>
    <row r="241" spans="2:2" x14ac:dyDescent="0.25">
      <c r="B241" s="36"/>
    </row>
    <row r="242" spans="2:2" x14ac:dyDescent="0.25">
      <c r="B242" s="36"/>
    </row>
    <row r="243" spans="2:2" x14ac:dyDescent="0.25">
      <c r="B243" s="36"/>
    </row>
    <row r="244" spans="2:2" x14ac:dyDescent="0.25">
      <c r="B244" s="36"/>
    </row>
    <row r="245" spans="2:2" x14ac:dyDescent="0.25">
      <c r="B245" s="36"/>
    </row>
    <row r="246" spans="2:2" x14ac:dyDescent="0.25">
      <c r="B246" s="36"/>
    </row>
    <row r="247" spans="2:2" x14ac:dyDescent="0.25">
      <c r="B247" s="36"/>
    </row>
    <row r="248" spans="2:2" x14ac:dyDescent="0.25">
      <c r="B248" s="36"/>
    </row>
    <row r="249" spans="2:2" x14ac:dyDescent="0.25">
      <c r="B249" s="36"/>
    </row>
    <row r="250" spans="2:2" x14ac:dyDescent="0.25">
      <c r="B250" s="36"/>
    </row>
    <row r="251" spans="2:2" x14ac:dyDescent="0.25">
      <c r="B251" s="36"/>
    </row>
    <row r="252" spans="2:2" x14ac:dyDescent="0.25">
      <c r="B252" s="36"/>
    </row>
    <row r="253" spans="2:2" x14ac:dyDescent="0.25">
      <c r="B253" s="36"/>
    </row>
    <row r="254" spans="2:2" x14ac:dyDescent="0.25">
      <c r="B254" s="36"/>
    </row>
    <row r="255" spans="2:2" x14ac:dyDescent="0.25">
      <c r="B255" s="36"/>
    </row>
    <row r="256" spans="2:2" x14ac:dyDescent="0.25">
      <c r="B256" s="36"/>
    </row>
    <row r="257" spans="2:2" x14ac:dyDescent="0.25">
      <c r="B257" s="36"/>
    </row>
    <row r="258" spans="2:2" x14ac:dyDescent="0.25">
      <c r="B258" s="36"/>
    </row>
    <row r="259" spans="2:2" x14ac:dyDescent="0.25">
      <c r="B259" s="36"/>
    </row>
    <row r="260" spans="2:2" x14ac:dyDescent="0.25">
      <c r="B260" s="36"/>
    </row>
  </sheetData>
  <mergeCells count="8">
    <mergeCell ref="B3:D3"/>
    <mergeCell ref="G10:J10"/>
    <mergeCell ref="C10:F10"/>
    <mergeCell ref="B22:E22"/>
    <mergeCell ref="F22:G22"/>
    <mergeCell ref="H22:J22"/>
    <mergeCell ref="C5:D5"/>
    <mergeCell ref="C4:D4"/>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52" zoomScaleNormal="52" workbookViewId="0">
      <selection activeCell="I6" sqref="I6"/>
    </sheetView>
  </sheetViews>
  <sheetFormatPr defaultColWidth="8.6640625" defaultRowHeight="13.8" x14ac:dyDescent="0.3"/>
  <cols>
    <col min="1" max="1" width="8.6640625" style="1" customWidth="1"/>
    <col min="2" max="6" width="20.6640625" style="1" customWidth="1"/>
    <col min="7" max="7" width="10.21875" style="1" customWidth="1"/>
    <col min="8" max="8" width="9.21875" style="1" customWidth="1"/>
    <col min="9" max="9" width="11.5546875" style="1" customWidth="1"/>
    <col min="10" max="10" width="11" style="1" customWidth="1"/>
    <col min="11" max="11" width="11.33203125" style="1" customWidth="1"/>
    <col min="12" max="12" width="18.33203125" style="1" customWidth="1"/>
    <col min="13" max="14" width="23.33203125" style="1" customWidth="1"/>
    <col min="15" max="15" width="24.33203125" style="1" customWidth="1"/>
    <col min="16" max="19" width="23.33203125" style="1" customWidth="1"/>
    <col min="20" max="16384" width="8.6640625" style="1"/>
  </cols>
  <sheetData>
    <row r="1" spans="1:26" s="5" customFormat="1" ht="15" customHeight="1" x14ac:dyDescent="0.3">
      <c r="B1" s="167" t="s">
        <v>58</v>
      </c>
    </row>
    <row r="2" spans="1:26" ht="15" customHeight="1" x14ac:dyDescent="0.3">
      <c r="A2" s="5"/>
      <c r="B2" s="5"/>
      <c r="C2" s="5"/>
      <c r="D2" s="5"/>
      <c r="E2" s="5"/>
      <c r="F2" s="5"/>
      <c r="G2" s="5"/>
      <c r="H2" s="5"/>
      <c r="I2" s="5"/>
      <c r="J2" s="5"/>
      <c r="K2" s="5"/>
      <c r="L2" s="5"/>
      <c r="M2" s="5"/>
      <c r="N2" s="5"/>
      <c r="O2" s="5"/>
      <c r="P2" s="5"/>
      <c r="Q2" s="5"/>
      <c r="R2" s="5"/>
      <c r="S2" s="5"/>
      <c r="T2" s="5"/>
      <c r="U2" s="5"/>
      <c r="V2" s="5"/>
      <c r="W2" s="5"/>
      <c r="X2" s="5"/>
      <c r="Y2" s="5"/>
      <c r="Z2" s="5"/>
    </row>
    <row r="3" spans="1:26" ht="20.25" customHeight="1" x14ac:dyDescent="0.3">
      <c r="A3" s="5"/>
      <c r="B3" s="553" t="s">
        <v>22</v>
      </c>
      <c r="C3" s="554"/>
      <c r="D3" s="555"/>
      <c r="E3" s="5"/>
      <c r="F3" s="5"/>
      <c r="G3" s="5"/>
      <c r="H3" s="5"/>
      <c r="I3" s="5"/>
      <c r="J3" s="5"/>
      <c r="K3" s="5"/>
      <c r="L3" s="5"/>
      <c r="M3" s="5"/>
      <c r="N3" s="5"/>
      <c r="O3" s="5"/>
      <c r="P3" s="5"/>
      <c r="Q3" s="5"/>
      <c r="R3" s="5"/>
      <c r="S3" s="5"/>
      <c r="T3" s="5"/>
      <c r="U3" s="5"/>
      <c r="V3" s="5"/>
      <c r="W3" s="5"/>
      <c r="X3" s="5"/>
      <c r="Y3" s="5"/>
      <c r="Z3" s="5"/>
    </row>
    <row r="4" spans="1:26" ht="14.25" customHeight="1" x14ac:dyDescent="0.3">
      <c r="A4" s="214"/>
      <c r="B4" s="75" t="s">
        <v>31</v>
      </c>
      <c r="C4" s="667" t="s">
        <v>32</v>
      </c>
      <c r="D4" s="668"/>
      <c r="E4" s="5"/>
      <c r="F4" s="5"/>
      <c r="G4" s="5"/>
      <c r="H4" s="5"/>
      <c r="I4" s="5"/>
      <c r="J4" s="5"/>
      <c r="K4" s="5"/>
      <c r="L4" s="5"/>
      <c r="M4" s="5"/>
      <c r="N4" s="5"/>
      <c r="O4" s="5"/>
      <c r="P4" s="5"/>
      <c r="Q4" s="5"/>
      <c r="R4" s="5"/>
      <c r="S4" s="5"/>
      <c r="T4" s="5"/>
      <c r="U4" s="5"/>
      <c r="V4" s="5"/>
      <c r="W4" s="5"/>
      <c r="X4" s="5"/>
      <c r="Y4" s="5"/>
      <c r="Z4" s="5"/>
    </row>
    <row r="5" spans="1:26" ht="14.25" customHeight="1" x14ac:dyDescent="0.3">
      <c r="A5" s="5"/>
      <c r="B5" s="10" t="s">
        <v>33</v>
      </c>
      <c r="C5" s="663" t="str">
        <f>Guidance!C5</f>
        <v>Baozelong Metal Material Co., Ltd Hejian</v>
      </c>
      <c r="D5" s="664"/>
      <c r="E5" s="5"/>
      <c r="F5" s="5"/>
      <c r="G5" s="5"/>
      <c r="H5" s="5"/>
      <c r="I5" s="5"/>
      <c r="J5" s="5"/>
      <c r="K5" s="5"/>
      <c r="L5" s="5"/>
      <c r="M5" s="5"/>
      <c r="N5" s="5"/>
      <c r="O5" s="5"/>
      <c r="P5" s="5"/>
      <c r="Q5" s="5"/>
      <c r="R5" s="5"/>
      <c r="S5" s="5"/>
      <c r="T5" s="5"/>
      <c r="U5" s="5"/>
      <c r="V5" s="5"/>
      <c r="W5" s="5"/>
      <c r="X5" s="5"/>
      <c r="Y5" s="5"/>
      <c r="Z5" s="5"/>
    </row>
    <row r="6" spans="1:26" ht="15.6" customHeight="1" x14ac:dyDescent="0.3">
      <c r="A6" s="5"/>
      <c r="B6" s="222"/>
      <c r="C6" s="222"/>
      <c r="D6" s="222"/>
      <c r="E6" s="5"/>
      <c r="F6" s="5"/>
      <c r="G6" s="5"/>
      <c r="H6" s="5"/>
      <c r="I6" s="5"/>
      <c r="J6" s="5"/>
      <c r="K6" s="5"/>
      <c r="L6" s="5"/>
      <c r="M6" s="5"/>
      <c r="N6" s="5"/>
      <c r="O6" s="5"/>
      <c r="P6" s="5"/>
      <c r="Q6" s="5"/>
      <c r="R6" s="5"/>
      <c r="S6" s="5"/>
      <c r="T6" s="5"/>
      <c r="U6" s="5"/>
      <c r="V6" s="5"/>
      <c r="W6" s="5"/>
      <c r="X6" s="5"/>
      <c r="Y6" s="5"/>
      <c r="Z6" s="5"/>
    </row>
    <row r="7" spans="1:26" ht="16.5" customHeight="1" x14ac:dyDescent="0.3">
      <c r="A7" s="5"/>
      <c r="B7" s="48" t="s">
        <v>268</v>
      </c>
      <c r="C7" s="222"/>
      <c r="D7" s="222"/>
      <c r="E7" s="5"/>
      <c r="F7" s="5"/>
      <c r="G7" s="5"/>
      <c r="H7" s="5"/>
      <c r="I7" s="5"/>
      <c r="J7" s="5"/>
      <c r="K7" s="5"/>
      <c r="L7" s="5"/>
      <c r="M7" s="5"/>
      <c r="N7" s="5"/>
      <c r="O7" s="5"/>
      <c r="P7" s="5"/>
      <c r="Q7" s="5"/>
      <c r="R7" s="5"/>
      <c r="S7" s="5"/>
      <c r="T7" s="5"/>
      <c r="U7" s="5"/>
      <c r="V7" s="5"/>
      <c r="W7" s="5"/>
      <c r="X7" s="5"/>
      <c r="Y7" s="5"/>
      <c r="Z7" s="5"/>
    </row>
    <row r="8" spans="1:26" ht="14.4" x14ac:dyDescent="0.3">
      <c r="A8" s="5"/>
      <c r="B8" s="5"/>
      <c r="C8" s="217"/>
      <c r="D8" s="5"/>
      <c r="E8" s="5"/>
      <c r="F8" s="5"/>
      <c r="G8" s="5"/>
      <c r="H8" s="5"/>
      <c r="I8" s="5"/>
      <c r="J8" s="5"/>
      <c r="K8" s="5"/>
      <c r="L8" s="5"/>
      <c r="M8" s="5"/>
      <c r="N8" s="5"/>
      <c r="O8" s="5"/>
      <c r="P8" s="5"/>
      <c r="Q8" s="5"/>
      <c r="R8" s="5"/>
      <c r="S8" s="5"/>
      <c r="T8" s="5"/>
      <c r="U8" s="5"/>
      <c r="V8" s="5"/>
      <c r="W8" s="5"/>
      <c r="X8" s="5"/>
      <c r="Y8" s="5"/>
      <c r="Z8" s="5"/>
    </row>
    <row r="9" spans="1:26" x14ac:dyDescent="0.3">
      <c r="A9" s="5"/>
      <c r="B9" s="410" t="s">
        <v>269</v>
      </c>
      <c r="C9" s="411">
        <v>2016</v>
      </c>
      <c r="D9" s="181">
        <f>IF(ISNUMBER(C9),C9+1,"")</f>
        <v>2017</v>
      </c>
      <c r="E9" s="181">
        <f>IF(ISNUMBER(C9),D9+1,"")</f>
        <v>2018</v>
      </c>
      <c r="F9" s="412" t="s">
        <v>128</v>
      </c>
      <c r="G9" s="5"/>
      <c r="H9" s="5"/>
      <c r="I9" s="5"/>
      <c r="J9" s="5"/>
      <c r="K9" s="5"/>
      <c r="L9" s="5"/>
      <c r="M9" s="5"/>
      <c r="N9" s="5"/>
      <c r="O9" s="5"/>
      <c r="P9" s="5"/>
      <c r="Q9" s="5"/>
      <c r="R9" s="5"/>
      <c r="S9" s="5"/>
      <c r="T9" s="5"/>
      <c r="U9" s="5"/>
      <c r="V9" s="5"/>
      <c r="W9" s="5"/>
      <c r="X9" s="5"/>
      <c r="Y9" s="5"/>
      <c r="Z9" s="5"/>
    </row>
    <row r="10" spans="1:26" ht="42.6" customHeight="1" x14ac:dyDescent="0.3">
      <c r="A10" s="5"/>
      <c r="B10" s="121" t="s">
        <v>270</v>
      </c>
      <c r="C10" s="499">
        <v>100</v>
      </c>
      <c r="D10" s="500">
        <v>103.88065743545363</v>
      </c>
      <c r="E10" s="500">
        <v>376.98525043216301</v>
      </c>
      <c r="F10" s="501">
        <v>241.42815154605049</v>
      </c>
      <c r="G10" s="5"/>
      <c r="H10" s="5"/>
      <c r="I10" s="5"/>
      <c r="J10" s="5"/>
      <c r="K10" s="5"/>
      <c r="L10" s="5"/>
      <c r="M10" s="5"/>
      <c r="N10" s="5"/>
      <c r="O10" s="5"/>
      <c r="P10" s="5"/>
      <c r="Q10" s="5"/>
      <c r="R10" s="5"/>
      <c r="S10" s="5"/>
      <c r="T10" s="5"/>
      <c r="U10" s="5"/>
      <c r="V10" s="5"/>
      <c r="W10" s="5"/>
      <c r="X10" s="5"/>
      <c r="Y10" s="5"/>
      <c r="Z10" s="5"/>
    </row>
    <row r="11" spans="1:26" ht="42.6" customHeight="1" x14ac:dyDescent="0.3">
      <c r="A11" s="214"/>
      <c r="B11" s="215" t="s">
        <v>271</v>
      </c>
      <c r="C11" s="502">
        <v>100</v>
      </c>
      <c r="D11" s="503">
        <v>103.88065743545363</v>
      </c>
      <c r="E11" s="503">
        <v>376.98525043216301</v>
      </c>
      <c r="F11" s="504">
        <v>241.42815154605049</v>
      </c>
      <c r="G11" s="5"/>
      <c r="H11" s="5"/>
      <c r="I11" s="5"/>
      <c r="J11" s="5"/>
      <c r="K11" s="5"/>
      <c r="L11" s="5"/>
      <c r="M11" s="5"/>
      <c r="N11" s="5"/>
      <c r="O11" s="5"/>
      <c r="P11" s="5"/>
      <c r="Q11" s="5"/>
      <c r="R11" s="5"/>
      <c r="S11" s="5"/>
      <c r="T11" s="5"/>
      <c r="U11" s="5"/>
      <c r="V11" s="5"/>
      <c r="W11" s="5"/>
      <c r="X11" s="5"/>
      <c r="Y11" s="5"/>
      <c r="Z11" s="5"/>
    </row>
    <row r="12" spans="1:26" ht="42.6" customHeight="1" x14ac:dyDescent="0.3">
      <c r="A12" s="214"/>
      <c r="B12" s="215" t="s">
        <v>272</v>
      </c>
      <c r="C12" s="502">
        <v>100</v>
      </c>
      <c r="D12" s="503">
        <v>103.88065743545363</v>
      </c>
      <c r="E12" s="503">
        <v>376.98525043216301</v>
      </c>
      <c r="F12" s="504">
        <v>241.42815154605049</v>
      </c>
      <c r="G12" s="5"/>
      <c r="H12" s="5"/>
      <c r="I12" s="5"/>
      <c r="J12" s="5"/>
      <c r="K12" s="5"/>
      <c r="L12" s="5"/>
      <c r="M12" s="5"/>
      <c r="N12" s="5"/>
      <c r="O12" s="5"/>
      <c r="P12" s="5"/>
      <c r="Q12" s="5"/>
      <c r="R12" s="5"/>
      <c r="S12" s="5"/>
      <c r="T12" s="5"/>
      <c r="U12" s="5"/>
      <c r="V12" s="5"/>
      <c r="W12" s="5"/>
      <c r="X12" s="5"/>
      <c r="Y12" s="5"/>
      <c r="Z12" s="5"/>
    </row>
    <row r="13" spans="1:26" ht="42.6" customHeight="1" x14ac:dyDescent="0.3">
      <c r="A13" s="214"/>
      <c r="B13" s="216" t="s">
        <v>273</v>
      </c>
      <c r="C13" s="275"/>
      <c r="D13" s="276"/>
      <c r="E13" s="276"/>
      <c r="F13" s="277"/>
      <c r="G13" s="5"/>
      <c r="H13" s="5"/>
      <c r="I13" s="5"/>
      <c r="J13" s="5"/>
      <c r="K13" s="5"/>
      <c r="L13" s="5"/>
      <c r="M13" s="5"/>
      <c r="N13" s="5"/>
      <c r="O13" s="5"/>
      <c r="P13" s="5"/>
      <c r="Q13" s="5"/>
      <c r="R13" s="5"/>
      <c r="S13" s="5"/>
      <c r="T13" s="5"/>
      <c r="U13" s="5"/>
      <c r="V13" s="5"/>
      <c r="W13" s="5"/>
      <c r="X13" s="5"/>
      <c r="Y13" s="5"/>
      <c r="Z13" s="5"/>
    </row>
    <row r="14" spans="1:26" x14ac:dyDescent="0.3">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x14ac:dyDescent="0.3">
      <c r="A15" s="5"/>
      <c r="B15" s="5"/>
      <c r="C15" s="5"/>
      <c r="D15" s="5" t="s">
        <v>274</v>
      </c>
      <c r="E15" s="5"/>
      <c r="F15" s="5"/>
      <c r="G15" s="5"/>
      <c r="H15" s="5"/>
      <c r="I15" s="5"/>
      <c r="J15" s="5"/>
      <c r="K15" s="5"/>
      <c r="L15" s="5"/>
      <c r="M15" s="5"/>
      <c r="N15" s="5"/>
      <c r="O15" s="5"/>
      <c r="P15" s="5"/>
      <c r="Q15" s="5"/>
      <c r="R15" s="5"/>
      <c r="S15" s="5"/>
      <c r="T15" s="5"/>
      <c r="U15" s="5"/>
      <c r="V15" s="5"/>
      <c r="W15" s="5"/>
      <c r="X15" s="5"/>
      <c r="Y15" s="5"/>
      <c r="Z15" s="5"/>
    </row>
    <row r="16" spans="1:26" x14ac:dyDescent="0.3">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x14ac:dyDescent="0.3">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x14ac:dyDescent="0.3">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x14ac:dyDescent="0.3">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x14ac:dyDescent="0.3">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x14ac:dyDescent="0.3">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x14ac:dyDescent="0.3">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3">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3">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3">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3">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3">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3">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3">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3">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3">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3">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3">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3">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3">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3">
      <c r="A36" s="5"/>
      <c r="B36" s="5"/>
      <c r="C36" s="5"/>
      <c r="D36" s="5"/>
      <c r="E36" s="5"/>
      <c r="F36" s="5"/>
      <c r="G36" s="5"/>
      <c r="H36" s="5"/>
      <c r="I36" s="5"/>
      <c r="J36" s="5"/>
      <c r="K36" s="5"/>
      <c r="L36" s="5"/>
      <c r="M36" s="122"/>
      <c r="N36" s="122"/>
      <c r="O36" s="122"/>
      <c r="P36" s="122"/>
      <c r="Q36" s="122"/>
      <c r="R36" s="122"/>
      <c r="S36" s="122"/>
      <c r="T36" s="5"/>
      <c r="U36" s="5"/>
      <c r="V36" s="5"/>
      <c r="W36" s="5"/>
      <c r="X36" s="5"/>
      <c r="Y36" s="5"/>
      <c r="Z36" s="5"/>
    </row>
    <row r="37" spans="1:26" x14ac:dyDescent="0.3">
      <c r="A37" s="5"/>
      <c r="B37" s="5"/>
      <c r="C37" s="5"/>
      <c r="D37" s="5"/>
      <c r="E37" s="5"/>
      <c r="F37" s="5"/>
      <c r="G37" s="5"/>
      <c r="H37" s="5"/>
      <c r="I37" s="5"/>
      <c r="J37" s="5"/>
      <c r="K37" s="5"/>
      <c r="L37" s="5"/>
      <c r="M37" s="122"/>
      <c r="N37" s="122"/>
      <c r="O37" s="122"/>
      <c r="P37" s="122"/>
      <c r="Q37" s="122"/>
      <c r="R37" s="122"/>
      <c r="S37" s="122"/>
      <c r="T37" s="5"/>
      <c r="U37" s="5"/>
      <c r="V37" s="5"/>
      <c r="W37" s="5"/>
      <c r="X37" s="5"/>
      <c r="Y37" s="5"/>
      <c r="Z37" s="5"/>
    </row>
    <row r="38" spans="1:26" x14ac:dyDescent="0.3">
      <c r="A38" s="5"/>
      <c r="B38" s="5"/>
      <c r="C38" s="5"/>
      <c r="D38" s="5"/>
      <c r="E38" s="5"/>
      <c r="F38" s="5"/>
      <c r="G38" s="5"/>
      <c r="H38" s="5"/>
      <c r="I38" s="5"/>
      <c r="J38" s="5"/>
      <c r="K38" s="5"/>
      <c r="L38" s="5"/>
      <c r="M38" s="122"/>
      <c r="N38" s="122"/>
      <c r="O38" s="122"/>
      <c r="P38" s="122"/>
      <c r="Q38" s="122"/>
      <c r="R38" s="122"/>
      <c r="S38" s="122"/>
      <c r="T38" s="5"/>
      <c r="U38" s="5"/>
      <c r="V38" s="5"/>
      <c r="W38" s="5"/>
      <c r="X38" s="5"/>
      <c r="Y38" s="5"/>
      <c r="Z38" s="5"/>
    </row>
    <row r="39" spans="1:26" x14ac:dyDescent="0.3">
      <c r="A39" s="5"/>
      <c r="B39" s="5"/>
      <c r="C39" s="5"/>
      <c r="D39" s="5"/>
      <c r="E39" s="5"/>
      <c r="F39" s="5"/>
      <c r="G39" s="5"/>
      <c r="H39" s="5"/>
      <c r="I39" s="5"/>
      <c r="J39" s="5"/>
      <c r="K39" s="5"/>
      <c r="L39" s="5"/>
      <c r="M39" s="122"/>
      <c r="N39" s="122"/>
      <c r="O39" s="122"/>
      <c r="P39" s="122"/>
      <c r="Q39" s="122"/>
      <c r="R39" s="122"/>
      <c r="S39" s="122"/>
      <c r="T39" s="5"/>
      <c r="U39" s="5"/>
      <c r="V39" s="5"/>
      <c r="W39" s="5"/>
      <c r="X39" s="5"/>
      <c r="Y39" s="5"/>
      <c r="Z39" s="5"/>
    </row>
    <row r="40" spans="1:26" x14ac:dyDescent="0.3">
      <c r="A40" s="5"/>
      <c r="B40" s="5"/>
      <c r="C40" s="5"/>
      <c r="D40" s="5"/>
      <c r="E40" s="5"/>
      <c r="F40" s="5"/>
      <c r="G40" s="5"/>
      <c r="H40" s="5"/>
      <c r="I40" s="5"/>
      <c r="J40" s="5"/>
      <c r="K40" s="5"/>
      <c r="L40" s="5"/>
      <c r="M40" s="122"/>
      <c r="N40" s="122"/>
      <c r="O40" s="122"/>
      <c r="P40" s="122"/>
      <c r="Q40" s="122"/>
      <c r="R40" s="122"/>
      <c r="S40" s="122"/>
      <c r="T40" s="5"/>
      <c r="U40" s="5"/>
      <c r="V40" s="5"/>
      <c r="W40" s="5"/>
      <c r="X40" s="5"/>
      <c r="Y40" s="5"/>
      <c r="Z40" s="5"/>
    </row>
    <row r="41" spans="1:26" x14ac:dyDescent="0.3">
      <c r="A41" s="5"/>
      <c r="B41" s="5"/>
      <c r="C41" s="5"/>
      <c r="D41" s="5"/>
      <c r="E41" s="5"/>
      <c r="F41" s="5"/>
      <c r="G41" s="5"/>
      <c r="H41" s="5"/>
      <c r="I41" s="5"/>
      <c r="J41" s="5"/>
      <c r="K41" s="5"/>
      <c r="L41" s="5"/>
      <c r="M41" s="122"/>
      <c r="N41" s="122"/>
      <c r="O41" s="122"/>
      <c r="P41" s="122"/>
      <c r="Q41" s="122"/>
      <c r="R41" s="122"/>
      <c r="S41" s="122"/>
      <c r="T41" s="5"/>
      <c r="U41" s="5"/>
      <c r="V41" s="5"/>
      <c r="W41" s="5"/>
      <c r="X41" s="5"/>
      <c r="Y41" s="5"/>
      <c r="Z41" s="5"/>
    </row>
    <row r="42" spans="1:26" x14ac:dyDescent="0.3">
      <c r="A42" s="5"/>
      <c r="B42" s="5"/>
      <c r="C42" s="5"/>
      <c r="D42" s="5"/>
      <c r="E42" s="5"/>
      <c r="F42" s="5"/>
      <c r="G42" s="5"/>
      <c r="H42" s="5"/>
      <c r="I42" s="5"/>
      <c r="J42" s="5"/>
      <c r="K42" s="5"/>
      <c r="L42" s="5"/>
      <c r="M42" s="122"/>
      <c r="N42" s="122"/>
      <c r="O42" s="122"/>
      <c r="P42" s="122"/>
      <c r="Q42" s="122"/>
      <c r="R42" s="122"/>
      <c r="S42" s="122"/>
      <c r="T42" s="5"/>
      <c r="U42" s="5"/>
      <c r="V42" s="5"/>
      <c r="W42" s="5"/>
      <c r="X42" s="5"/>
      <c r="Y42" s="5"/>
      <c r="Z42" s="5"/>
    </row>
    <row r="43" spans="1:26" x14ac:dyDescent="0.3">
      <c r="A43" s="5"/>
      <c r="B43" s="5"/>
      <c r="C43" s="5"/>
      <c r="D43" s="5"/>
      <c r="E43" s="5"/>
      <c r="F43" s="5"/>
      <c r="G43" s="5"/>
      <c r="H43" s="5"/>
      <c r="I43" s="5"/>
      <c r="J43" s="5"/>
      <c r="K43" s="5"/>
      <c r="L43" s="5"/>
      <c r="M43" s="122"/>
      <c r="N43" s="122"/>
      <c r="O43" s="122"/>
      <c r="P43" s="122"/>
      <c r="Q43" s="122"/>
      <c r="R43" s="122"/>
      <c r="S43" s="122"/>
      <c r="T43" s="5"/>
      <c r="U43" s="5"/>
      <c r="V43" s="5"/>
      <c r="W43" s="5"/>
      <c r="X43" s="5"/>
      <c r="Y43" s="5"/>
      <c r="Z43" s="5"/>
    </row>
    <row r="44" spans="1:26" x14ac:dyDescent="0.3">
      <c r="A44" s="5"/>
      <c r="B44" s="5"/>
      <c r="C44" s="5"/>
      <c r="D44" s="5"/>
      <c r="E44" s="5"/>
      <c r="F44" s="5"/>
      <c r="G44" s="5"/>
      <c r="H44" s="5"/>
      <c r="I44" s="5"/>
      <c r="J44" s="5"/>
      <c r="K44" s="5"/>
      <c r="L44" s="5"/>
      <c r="M44" s="122"/>
      <c r="N44" s="122"/>
      <c r="O44" s="122"/>
      <c r="P44" s="122"/>
      <c r="Q44" s="122"/>
      <c r="R44" s="122"/>
      <c r="S44" s="122"/>
      <c r="T44" s="5"/>
      <c r="U44" s="5"/>
      <c r="V44" s="5"/>
      <c r="W44" s="5"/>
      <c r="X44" s="5"/>
      <c r="Y44" s="5"/>
      <c r="Z44" s="5"/>
    </row>
    <row r="45" spans="1:26" x14ac:dyDescent="0.3">
      <c r="A45" s="5"/>
      <c r="B45" s="5"/>
      <c r="C45" s="5"/>
      <c r="D45" s="5"/>
      <c r="E45" s="5"/>
      <c r="F45" s="5"/>
      <c r="G45" s="5"/>
      <c r="H45" s="5"/>
      <c r="I45" s="5"/>
      <c r="J45" s="5"/>
      <c r="K45" s="5"/>
      <c r="L45" s="5"/>
      <c r="M45" s="122"/>
      <c r="N45" s="122"/>
      <c r="O45" s="122"/>
      <c r="P45" s="122"/>
      <c r="Q45" s="122"/>
      <c r="R45" s="122"/>
      <c r="S45" s="122"/>
      <c r="T45" s="5"/>
      <c r="U45" s="5"/>
      <c r="V45" s="5"/>
      <c r="W45" s="5"/>
      <c r="X45" s="5"/>
      <c r="Y45" s="5"/>
      <c r="Z45" s="5"/>
    </row>
    <row r="46" spans="1:26" x14ac:dyDescent="0.3">
      <c r="A46" s="5"/>
      <c r="B46" s="5"/>
      <c r="C46" s="5"/>
      <c r="D46" s="5"/>
      <c r="E46" s="5"/>
      <c r="F46" s="5"/>
      <c r="G46" s="5"/>
      <c r="H46" s="5"/>
      <c r="I46" s="5"/>
      <c r="J46" s="5"/>
      <c r="K46" s="5"/>
      <c r="L46" s="5"/>
      <c r="M46" s="122"/>
      <c r="N46" s="122"/>
      <c r="O46" s="122"/>
      <c r="P46" s="122"/>
      <c r="Q46" s="122"/>
      <c r="R46" s="122"/>
      <c r="S46" s="122"/>
      <c r="T46" s="5"/>
      <c r="U46" s="5"/>
      <c r="V46" s="5"/>
      <c r="W46" s="5"/>
      <c r="X46" s="5"/>
      <c r="Y46" s="5"/>
      <c r="Z46" s="5"/>
    </row>
    <row r="47" spans="1:26" x14ac:dyDescent="0.3">
      <c r="A47" s="5"/>
      <c r="B47" s="5"/>
      <c r="C47" s="5"/>
      <c r="D47" s="5"/>
      <c r="E47" s="5"/>
      <c r="F47" s="5"/>
      <c r="G47" s="5"/>
      <c r="H47" s="5"/>
      <c r="I47" s="5"/>
      <c r="J47" s="5"/>
      <c r="K47" s="5"/>
      <c r="L47" s="5"/>
      <c r="M47" s="122"/>
      <c r="N47" s="122"/>
      <c r="O47" s="122"/>
      <c r="P47" s="122"/>
      <c r="Q47" s="122"/>
      <c r="R47" s="122"/>
      <c r="S47" s="122"/>
      <c r="T47" s="5"/>
      <c r="U47" s="5"/>
      <c r="V47" s="5"/>
      <c r="W47" s="5"/>
      <c r="X47" s="5"/>
      <c r="Y47" s="5"/>
      <c r="Z47" s="5"/>
    </row>
    <row r="48" spans="1:26" x14ac:dyDescent="0.3">
      <c r="A48" s="5"/>
      <c r="B48" s="5"/>
      <c r="C48" s="5"/>
      <c r="D48" s="5"/>
      <c r="E48" s="5"/>
      <c r="F48" s="5"/>
      <c r="G48" s="5"/>
      <c r="H48" s="5"/>
      <c r="I48" s="5"/>
      <c r="J48" s="5"/>
      <c r="K48" s="5"/>
      <c r="L48" s="5"/>
      <c r="M48" s="122"/>
      <c r="N48" s="122"/>
      <c r="O48" s="122"/>
      <c r="P48" s="122"/>
      <c r="Q48" s="122"/>
      <c r="R48" s="122"/>
      <c r="S48" s="122"/>
      <c r="T48" s="5"/>
      <c r="U48" s="5"/>
      <c r="V48" s="5"/>
      <c r="W48" s="5"/>
      <c r="X48" s="5"/>
      <c r="Y48" s="5"/>
      <c r="Z48" s="5"/>
    </row>
    <row r="49" spans="1:26" x14ac:dyDescent="0.3">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3">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3">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3">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3">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3">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3">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3">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3">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3">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3">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3">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3">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3">
      <c r="B62" s="5"/>
      <c r="C62" s="5"/>
      <c r="D62" s="5"/>
      <c r="E62" s="5"/>
      <c r="F62" s="5"/>
    </row>
  </sheetData>
  <mergeCells count="3">
    <mergeCell ref="C4:D4"/>
    <mergeCell ref="C5:D5"/>
    <mergeCell ref="B3:D3"/>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1"/>
  <sheetViews>
    <sheetView topLeftCell="A22" workbookViewId="0">
      <selection activeCell="D32" sqref="D32"/>
    </sheetView>
  </sheetViews>
  <sheetFormatPr defaultColWidth="8.6640625" defaultRowHeight="13.8" x14ac:dyDescent="0.25"/>
  <cols>
    <col min="1" max="1" width="8.6640625" style="2" customWidth="1"/>
    <col min="2" max="2" width="20.6640625" style="2" customWidth="1"/>
    <col min="3" max="5" width="17.44140625" style="2" customWidth="1"/>
    <col min="6" max="6" width="10.6640625" style="2" customWidth="1"/>
    <col min="7" max="7" width="12.6640625" style="2" customWidth="1"/>
    <col min="8" max="16384" width="8.6640625" style="2"/>
  </cols>
  <sheetData>
    <row r="1" spans="1:50" s="4" customFormat="1" ht="15" customHeight="1" x14ac:dyDescent="0.25">
      <c r="B1" s="167" t="s">
        <v>58</v>
      </c>
      <c r="C1" s="9" t="s">
        <v>507</v>
      </c>
    </row>
    <row r="2" spans="1:50"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pans="1:50" ht="20.25" customHeight="1" thickBot="1" x14ac:dyDescent="0.3">
      <c r="A3" s="4"/>
      <c r="B3" s="675" t="s">
        <v>275</v>
      </c>
      <c r="C3" s="676"/>
      <c r="D3" s="676"/>
      <c r="E3" s="676"/>
      <c r="F3" s="669" t="s">
        <v>187</v>
      </c>
      <c r="G3" s="670"/>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50" ht="14.25" customHeight="1" thickBot="1" x14ac:dyDescent="0.3">
      <c r="A4" s="200"/>
      <c r="B4" s="21" t="s">
        <v>31</v>
      </c>
      <c r="C4" s="565" t="s">
        <v>32</v>
      </c>
      <c r="D4" s="677"/>
      <c r="E4" s="677"/>
      <c r="F4" s="671" t="s">
        <v>411</v>
      </c>
      <c r="G4" s="672"/>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ht="15.75" customHeight="1" thickBot="1" x14ac:dyDescent="0.3">
      <c r="A5" s="4"/>
      <c r="B5" s="10" t="s">
        <v>33</v>
      </c>
      <c r="C5" s="609" t="str">
        <f>Guidance!C5</f>
        <v>Baozelong Metal Material Co., Ltd Hejian</v>
      </c>
      <c r="D5" s="601"/>
      <c r="E5" s="601">
        <f>Guidance!E5</f>
        <v>0</v>
      </c>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row>
    <row r="6" spans="1:50" x14ac:dyDescent="0.25">
      <c r="A6" s="4"/>
      <c r="B6" s="19"/>
      <c r="C6" s="19"/>
      <c r="D6" s="19"/>
      <c r="E6" s="19"/>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row>
    <row r="7" spans="1:50" x14ac:dyDescent="0.25">
      <c r="A7" s="4"/>
      <c r="B7" s="413" t="s">
        <v>276</v>
      </c>
      <c r="C7" s="414"/>
      <c r="D7" s="414"/>
      <c r="E7" s="41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0" ht="14.4" thickBot="1" x14ac:dyDescent="0.3">
      <c r="A8" s="4"/>
      <c r="B8" s="19"/>
      <c r="C8" s="19"/>
      <c r="D8" s="19"/>
      <c r="E8" s="19"/>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row>
    <row r="9" spans="1:50" ht="27.6" x14ac:dyDescent="0.25">
      <c r="A9" s="4"/>
      <c r="B9" s="415"/>
      <c r="C9" s="426" t="s">
        <v>461</v>
      </c>
      <c r="D9" s="426" t="s">
        <v>462</v>
      </c>
      <c r="E9" s="426" t="s">
        <v>508</v>
      </c>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x14ac:dyDescent="0.25">
      <c r="A10" s="4"/>
      <c r="B10" s="505" t="s">
        <v>463</v>
      </c>
      <c r="C10" s="506"/>
      <c r="D10" s="506"/>
      <c r="E10" s="506"/>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row>
    <row r="11" spans="1:50" x14ac:dyDescent="0.25">
      <c r="A11" s="4"/>
      <c r="B11" s="673" t="s">
        <v>464</v>
      </c>
      <c r="C11" s="674"/>
      <c r="D11" s="674"/>
      <c r="E11" s="67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row>
    <row r="12" spans="1:50" x14ac:dyDescent="0.25">
      <c r="A12" s="4"/>
      <c r="B12" s="416" t="s">
        <v>465</v>
      </c>
      <c r="C12" s="80"/>
      <c r="D12" s="81"/>
      <c r="E12" s="80"/>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row>
    <row r="13" spans="1:50" x14ac:dyDescent="0.25">
      <c r="A13" s="4"/>
      <c r="B13" s="417" t="s">
        <v>466</v>
      </c>
      <c r="C13" s="333" t="s">
        <v>540</v>
      </c>
      <c r="D13" s="333" t="s">
        <v>540</v>
      </c>
      <c r="E13" s="333" t="s">
        <v>540</v>
      </c>
      <c r="F13" s="4"/>
      <c r="G13" s="4"/>
      <c r="H13" s="4"/>
      <c r="I13" s="418"/>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0" x14ac:dyDescent="0.25">
      <c r="A14" s="4"/>
      <c r="B14" s="417" t="s">
        <v>485</v>
      </c>
      <c r="C14" s="333" t="s">
        <v>540</v>
      </c>
      <c r="D14" s="333" t="s">
        <v>540</v>
      </c>
      <c r="E14" s="333" t="s">
        <v>540</v>
      </c>
      <c r="F14" s="4"/>
      <c r="G14" s="4"/>
      <c r="H14" s="4"/>
      <c r="I14" s="418"/>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row>
    <row r="15" spans="1:50" x14ac:dyDescent="0.25">
      <c r="A15" s="4"/>
      <c r="B15" s="417" t="s">
        <v>467</v>
      </c>
      <c r="C15" s="333" t="s">
        <v>540</v>
      </c>
      <c r="D15" s="333" t="s">
        <v>540</v>
      </c>
      <c r="E15" s="333" t="s">
        <v>540</v>
      </c>
      <c r="F15" s="4"/>
      <c r="G15" s="4"/>
      <c r="H15" s="4"/>
      <c r="I15" s="418"/>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row>
    <row r="16" spans="1:50" x14ac:dyDescent="0.25">
      <c r="A16" s="4"/>
      <c r="B16" s="417" t="s">
        <v>468</v>
      </c>
      <c r="C16" s="333" t="s">
        <v>540</v>
      </c>
      <c r="D16" s="333" t="s">
        <v>540</v>
      </c>
      <c r="E16" s="333" t="s">
        <v>540</v>
      </c>
      <c r="F16" s="4"/>
      <c r="G16" s="4"/>
      <c r="H16" s="4"/>
      <c r="I16" s="418"/>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row>
    <row r="17" spans="1:50" x14ac:dyDescent="0.25">
      <c r="A17" s="4"/>
      <c r="B17" s="419" t="s">
        <v>469</v>
      </c>
      <c r="C17" s="333" t="s">
        <v>540</v>
      </c>
      <c r="D17" s="333" t="s">
        <v>540</v>
      </c>
      <c r="E17" s="333" t="s">
        <v>540</v>
      </c>
      <c r="F17" s="4"/>
      <c r="G17" s="4"/>
      <c r="H17" s="4"/>
      <c r="I17" s="418"/>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row>
    <row r="18" spans="1:50" x14ac:dyDescent="0.25">
      <c r="A18" s="4"/>
      <c r="B18" s="420" t="s">
        <v>470</v>
      </c>
      <c r="C18" s="333" t="s">
        <v>540</v>
      </c>
      <c r="D18" s="333" t="s">
        <v>540</v>
      </c>
      <c r="E18" s="333" t="s">
        <v>540</v>
      </c>
      <c r="F18" s="4"/>
      <c r="G18" s="4"/>
      <c r="H18" s="4"/>
      <c r="I18" s="418"/>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x14ac:dyDescent="0.25">
      <c r="A19" s="4"/>
      <c r="B19" s="419" t="s">
        <v>280</v>
      </c>
      <c r="C19" s="281"/>
      <c r="D19" s="281"/>
      <c r="E19" s="281"/>
      <c r="F19" s="4"/>
      <c r="G19" s="4"/>
      <c r="H19" s="4"/>
      <c r="I19" s="418"/>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row r="20" spans="1:50" x14ac:dyDescent="0.25">
      <c r="A20" s="4"/>
      <c r="B20" s="419" t="s">
        <v>280</v>
      </c>
      <c r="C20" s="281"/>
      <c r="D20" s="281"/>
      <c r="E20" s="281"/>
      <c r="F20" s="4"/>
      <c r="G20" s="4"/>
      <c r="H20" s="4"/>
      <c r="I20" s="418"/>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x14ac:dyDescent="0.25">
      <c r="A21" s="4"/>
      <c r="B21" s="421" t="s">
        <v>471</v>
      </c>
      <c r="C21" s="422"/>
      <c r="D21" s="422"/>
      <c r="E21" s="422"/>
      <c r="F21" s="4"/>
      <c r="G21" s="4"/>
      <c r="H21" s="4"/>
      <c r="I21" s="418"/>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row>
    <row r="22" spans="1:50" x14ac:dyDescent="0.25">
      <c r="A22" s="4"/>
      <c r="B22" s="507" t="s">
        <v>472</v>
      </c>
      <c r="C22" s="508"/>
      <c r="D22" s="508"/>
      <c r="E22" s="508"/>
      <c r="F22" s="4"/>
      <c r="G22" s="4"/>
      <c r="H22" s="4"/>
      <c r="I22" s="418"/>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x14ac:dyDescent="0.25">
      <c r="A23" s="4"/>
      <c r="B23" s="416" t="s">
        <v>473</v>
      </c>
      <c r="C23" s="281"/>
      <c r="D23" s="281"/>
      <c r="E23" s="281"/>
      <c r="F23" s="4"/>
      <c r="G23" s="4"/>
      <c r="H23" s="4"/>
      <c r="I23" s="418"/>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row>
    <row r="24" spans="1:50" x14ac:dyDescent="0.25">
      <c r="A24" s="4"/>
      <c r="B24" s="416" t="s">
        <v>474</v>
      </c>
      <c r="C24" s="333" t="s">
        <v>540</v>
      </c>
      <c r="D24" s="333" t="s">
        <v>540</v>
      </c>
      <c r="E24" s="333" t="s">
        <v>540</v>
      </c>
      <c r="F24" s="4"/>
      <c r="G24" s="4"/>
      <c r="H24" s="4"/>
      <c r="I24" s="418"/>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row>
    <row r="25" spans="1:50" x14ac:dyDescent="0.25">
      <c r="A25" s="4"/>
      <c r="B25" s="416" t="s">
        <v>475</v>
      </c>
      <c r="C25" s="333" t="s">
        <v>540</v>
      </c>
      <c r="D25" s="333" t="s">
        <v>540</v>
      </c>
      <c r="E25" s="333" t="s">
        <v>540</v>
      </c>
      <c r="F25" s="4"/>
      <c r="G25" s="4"/>
      <c r="H25" s="4"/>
      <c r="I25" s="418"/>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row>
    <row r="26" spans="1:50" x14ac:dyDescent="0.25">
      <c r="A26" s="4"/>
      <c r="B26" s="416" t="s">
        <v>476</v>
      </c>
      <c r="C26" s="333" t="s">
        <v>540</v>
      </c>
      <c r="D26" s="333" t="s">
        <v>540</v>
      </c>
      <c r="E26" s="333" t="s">
        <v>540</v>
      </c>
      <c r="F26" s="4"/>
      <c r="G26" s="4"/>
      <c r="H26" s="4"/>
      <c r="I26" s="418"/>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row>
    <row r="27" spans="1:50" x14ac:dyDescent="0.25">
      <c r="A27" s="4"/>
      <c r="B27" s="419" t="s">
        <v>477</v>
      </c>
      <c r="C27" s="333" t="s">
        <v>540</v>
      </c>
      <c r="D27" s="333" t="s">
        <v>540</v>
      </c>
      <c r="E27" s="333" t="s">
        <v>540</v>
      </c>
      <c r="F27" s="4"/>
      <c r="G27" s="4"/>
      <c r="H27" s="4"/>
      <c r="I27" s="418"/>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row>
    <row r="28" spans="1:50" x14ac:dyDescent="0.25">
      <c r="A28" s="4"/>
      <c r="B28" s="420" t="s">
        <v>478</v>
      </c>
      <c r="C28" s="333" t="s">
        <v>540</v>
      </c>
      <c r="D28" s="333" t="s">
        <v>540</v>
      </c>
      <c r="E28" s="333" t="s">
        <v>540</v>
      </c>
      <c r="F28" s="4"/>
      <c r="G28" s="4"/>
      <c r="H28" s="4"/>
      <c r="I28" s="418"/>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row>
    <row r="29" spans="1:50" x14ac:dyDescent="0.25">
      <c r="A29" s="4"/>
      <c r="B29" s="419" t="s">
        <v>280</v>
      </c>
      <c r="C29" s="281"/>
      <c r="D29" s="281"/>
      <c r="E29" s="281"/>
      <c r="F29" s="4"/>
      <c r="G29" s="4"/>
      <c r="H29" s="4"/>
      <c r="I29" s="418"/>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row>
    <row r="30" spans="1:50" x14ac:dyDescent="0.25">
      <c r="A30" s="4"/>
      <c r="B30" s="419" t="s">
        <v>280</v>
      </c>
      <c r="C30" s="281"/>
      <c r="D30" s="281"/>
      <c r="E30" s="281"/>
      <c r="F30" s="4"/>
      <c r="G30" s="4"/>
      <c r="H30" s="4"/>
      <c r="I30" s="418"/>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row>
    <row r="31" spans="1:50" x14ac:dyDescent="0.25">
      <c r="A31" s="4"/>
      <c r="B31" s="421" t="s">
        <v>479</v>
      </c>
      <c r="C31" s="333" t="s">
        <v>540</v>
      </c>
      <c r="D31" s="333" t="s">
        <v>540</v>
      </c>
      <c r="E31" s="333" t="s">
        <v>540</v>
      </c>
      <c r="F31" s="4"/>
      <c r="G31" s="4"/>
      <c r="H31" s="4"/>
      <c r="I31" s="418"/>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row>
    <row r="32" spans="1:50" ht="41.4" x14ac:dyDescent="0.25">
      <c r="A32" s="4"/>
      <c r="B32" s="423" t="s">
        <v>480</v>
      </c>
      <c r="C32" s="333" t="s">
        <v>540</v>
      </c>
      <c r="D32" s="333" t="s">
        <v>540</v>
      </c>
      <c r="E32" s="333" t="s">
        <v>540</v>
      </c>
      <c r="F32" s="4"/>
      <c r="G32" s="4"/>
      <c r="H32" s="4"/>
      <c r="I32" s="418"/>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row>
    <row r="33" spans="1:50" ht="27.6" x14ac:dyDescent="0.25">
      <c r="A33" s="4"/>
      <c r="B33" s="423" t="s">
        <v>481</v>
      </c>
      <c r="C33" s="333" t="s">
        <v>540</v>
      </c>
      <c r="D33" s="333" t="s">
        <v>540</v>
      </c>
      <c r="E33" s="333" t="s">
        <v>540</v>
      </c>
      <c r="F33" s="4"/>
      <c r="G33" s="4"/>
      <c r="H33" s="4"/>
      <c r="I33" s="418"/>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row>
    <row r="34" spans="1:50" ht="41.4" x14ac:dyDescent="0.25">
      <c r="A34" s="4"/>
      <c r="B34" s="423" t="s">
        <v>482</v>
      </c>
      <c r="C34" s="333" t="s">
        <v>540</v>
      </c>
      <c r="D34" s="333" t="s">
        <v>540</v>
      </c>
      <c r="E34" s="333" t="s">
        <v>540</v>
      </c>
      <c r="F34" s="4"/>
      <c r="G34" s="4"/>
      <c r="H34" s="4"/>
      <c r="I34" s="418"/>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row>
    <row r="35" spans="1:50" ht="27.6" x14ac:dyDescent="0.25">
      <c r="A35" s="200"/>
      <c r="B35" s="424" t="s">
        <v>483</v>
      </c>
      <c r="C35" s="333" t="s">
        <v>540</v>
      </c>
      <c r="D35" s="333" t="s">
        <v>540</v>
      </c>
      <c r="E35" s="333" t="s">
        <v>540</v>
      </c>
      <c r="F35" s="4"/>
      <c r="G35" s="4"/>
      <c r="H35" s="4"/>
      <c r="I35" s="418"/>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row>
    <row r="36" spans="1:50" ht="28.2" thickBot="1" x14ac:dyDescent="0.3">
      <c r="A36" s="4"/>
      <c r="B36" s="425" t="s">
        <v>484</v>
      </c>
      <c r="C36" s="333" t="s">
        <v>540</v>
      </c>
      <c r="D36" s="333" t="s">
        <v>540</v>
      </c>
      <c r="E36" s="333" t="s">
        <v>540</v>
      </c>
      <c r="F36" s="4"/>
      <c r="G36" s="4"/>
      <c r="H36" s="4"/>
      <c r="I36" s="418"/>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row r="37" spans="1:5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row>
    <row r="38" spans="1:5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row>
    <row r="40" spans="1:5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row>
    <row r="41" spans="1:5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row>
    <row r="42" spans="1:5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row>
    <row r="43" spans="1:5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row>
    <row r="44" spans="1:5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row>
    <row r="45" spans="1:5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row>
    <row r="46" spans="1:5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row>
    <row r="47" spans="1:5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row>
    <row r="48" spans="1:5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row>
    <row r="49" spans="1:5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row>
    <row r="50" spans="1:5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row>
    <row r="51" spans="1:50"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row>
    <row r="52" spans="1:50"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row>
    <row r="54" spans="1:50"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row>
    <row r="55" spans="1:50"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row>
    <row r="56" spans="1:50"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row>
    <row r="57" spans="1:50"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row>
    <row r="58" spans="1:50"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row>
    <row r="59" spans="1:50"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row>
    <row r="60" spans="1:50"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row>
    <row r="61" spans="1:50"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row>
    <row r="62" spans="1:50"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row>
    <row r="63" spans="1:50"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row>
    <row r="64" spans="1:50"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1:50"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row>
    <row r="66" spans="1:50"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row>
    <row r="67" spans="1:50"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row>
    <row r="68" spans="1:50"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row>
    <row r="69" spans="1:50"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row>
    <row r="70" spans="1:50"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row>
    <row r="71" spans="1:50"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row>
    <row r="72" spans="1:50"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row>
    <row r="73" spans="1:50"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row>
    <row r="74" spans="1:50"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row>
    <row r="75" spans="1:50"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row>
    <row r="76" spans="1:50"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row>
    <row r="77" spans="1:50"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row>
    <row r="78" spans="1:50"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row>
    <row r="79" spans="1:50"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row>
    <row r="80" spans="1:50"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row>
    <row r="81" spans="1:50"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row>
  </sheetData>
  <mergeCells count="6">
    <mergeCell ref="F3:G3"/>
    <mergeCell ref="F4:G4"/>
    <mergeCell ref="B11:E11"/>
    <mergeCell ref="B3:E3"/>
    <mergeCell ref="C4:E4"/>
    <mergeCell ref="C5:E5"/>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2CC"/>
  </sheetPr>
  <dimension ref="A1:AZ79"/>
  <sheetViews>
    <sheetView topLeftCell="A16" zoomScale="150" zoomScaleNormal="90" zoomScalePageLayoutView="90" workbookViewId="0">
      <selection activeCell="E9" sqref="E9:K9"/>
    </sheetView>
  </sheetViews>
  <sheetFormatPr defaultColWidth="8.6640625" defaultRowHeight="13.8" x14ac:dyDescent="0.25"/>
  <cols>
    <col min="1" max="1" width="8.6640625" style="2" customWidth="1"/>
    <col min="2" max="2" width="41.33203125" style="2" customWidth="1"/>
    <col min="3" max="8" width="10.6640625" style="2" customWidth="1"/>
    <col min="9" max="9" width="12.6640625" style="2" customWidth="1"/>
    <col min="10" max="16384" width="8.6640625" style="2"/>
  </cols>
  <sheetData>
    <row r="1" spans="1:52" s="4" customFormat="1" ht="15" customHeight="1" x14ac:dyDescent="0.25">
      <c r="B1" s="167" t="s">
        <v>58</v>
      </c>
    </row>
    <row r="2" spans="1:52"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25" customHeight="1" x14ac:dyDescent="0.25">
      <c r="A3" s="4"/>
      <c r="B3" s="562" t="s">
        <v>283</v>
      </c>
      <c r="C3" s="563"/>
      <c r="D3" s="563"/>
      <c r="E3" s="563"/>
      <c r="F3" s="564"/>
      <c r="G3" s="4"/>
      <c r="H3" s="669" t="s">
        <v>187</v>
      </c>
      <c r="I3" s="670"/>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25" customHeight="1" x14ac:dyDescent="0.25">
      <c r="A4" s="4"/>
      <c r="B4" s="75" t="s">
        <v>31</v>
      </c>
      <c r="C4" s="646" t="s">
        <v>32</v>
      </c>
      <c r="D4" s="684"/>
      <c r="E4" s="684"/>
      <c r="F4" s="593"/>
      <c r="G4" s="4"/>
      <c r="H4" s="671" t="s">
        <v>188</v>
      </c>
      <c r="I4" s="672"/>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75" customHeight="1" x14ac:dyDescent="0.25">
      <c r="A5" s="4"/>
      <c r="B5" s="10" t="s">
        <v>33</v>
      </c>
      <c r="C5" s="609" t="str">
        <f>Guidance!C5</f>
        <v>Baozelong Metal Material Co., Ltd Hejian</v>
      </c>
      <c r="D5" s="601"/>
      <c r="E5" s="601">
        <f>Guidance!E5</f>
        <v>0</v>
      </c>
      <c r="F5" s="602"/>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19"/>
      <c r="C6" s="19"/>
      <c r="D6" s="19"/>
      <c r="E6" s="19"/>
      <c r="F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x14ac:dyDescent="0.25">
      <c r="A7" s="4"/>
      <c r="B7" s="127" t="s">
        <v>276</v>
      </c>
      <c r="C7" s="19"/>
      <c r="D7" s="19"/>
      <c r="E7" s="19"/>
      <c r="F7" s="4"/>
      <c r="G7" s="127"/>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x14ac:dyDescent="0.25">
      <c r="A8" s="4"/>
      <c r="B8" s="19"/>
      <c r="C8" s="19"/>
      <c r="D8" s="19"/>
      <c r="E8" s="19"/>
      <c r="F8" s="4"/>
      <c r="G8" s="127"/>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28.2" thickBot="1" x14ac:dyDescent="0.3">
      <c r="A9" s="4"/>
      <c r="B9" s="91"/>
      <c r="C9" s="230" t="s">
        <v>369</v>
      </c>
      <c r="D9" s="181" t="s">
        <v>370</v>
      </c>
      <c r="E9" s="179" t="s">
        <v>277</v>
      </c>
      <c r="F9" s="179" t="s">
        <v>278</v>
      </c>
      <c r="G9" s="180" t="s">
        <v>279</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14.4" thickBot="1" x14ac:dyDescent="0.3">
      <c r="A10" s="4"/>
      <c r="B10" s="685" t="s">
        <v>371</v>
      </c>
      <c r="C10" s="686"/>
      <c r="D10" s="686"/>
      <c r="E10" s="686"/>
      <c r="F10" s="686"/>
      <c r="G10" s="687"/>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14.4" thickBot="1" x14ac:dyDescent="0.3">
      <c r="A11" s="4"/>
      <c r="B11" s="678" t="s">
        <v>372</v>
      </c>
      <c r="C11" s="679"/>
      <c r="D11" s="679"/>
      <c r="E11" s="679"/>
      <c r="F11" s="679"/>
      <c r="G11" s="680"/>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x14ac:dyDescent="0.25">
      <c r="A12" s="4"/>
      <c r="B12" s="182" t="s">
        <v>373</v>
      </c>
      <c r="C12" s="40"/>
      <c r="D12" s="79">
        <f t="shared" ref="D12:D18" si="0">SUM(E12:J12)</f>
        <v>0</v>
      </c>
      <c r="E12" s="84"/>
      <c r="F12" s="102"/>
      <c r="G12" s="85"/>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5">
      <c r="A13" s="4"/>
      <c r="B13" s="139" t="s">
        <v>374</v>
      </c>
      <c r="C13" s="82"/>
      <c r="D13" s="39">
        <f t="shared" si="0"/>
        <v>0</v>
      </c>
      <c r="E13" s="80"/>
      <c r="F13" s="81"/>
      <c r="G13" s="83"/>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5">
      <c r="A14" s="4"/>
      <c r="B14" s="139" t="s">
        <v>375</v>
      </c>
      <c r="C14" s="82"/>
      <c r="D14" s="39">
        <f t="shared" si="0"/>
        <v>0</v>
      </c>
      <c r="E14" s="80"/>
      <c r="F14" s="81"/>
      <c r="G14" s="83"/>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5">
      <c r="A15" s="4"/>
      <c r="B15" s="139" t="s">
        <v>376</v>
      </c>
      <c r="C15" s="82"/>
      <c r="D15" s="39">
        <f t="shared" si="0"/>
        <v>0</v>
      </c>
      <c r="E15" s="80"/>
      <c r="F15" s="81"/>
      <c r="G15" s="83"/>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5">
      <c r="A16" s="4"/>
      <c r="B16" s="139" t="s">
        <v>377</v>
      </c>
      <c r="C16" s="82"/>
      <c r="D16" s="39">
        <f t="shared" si="0"/>
        <v>0</v>
      </c>
      <c r="E16" s="80"/>
      <c r="F16" s="81"/>
      <c r="G16" s="83"/>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5">
      <c r="A17" s="4"/>
      <c r="B17" s="183" t="s">
        <v>378</v>
      </c>
      <c r="C17" s="82"/>
      <c r="D17" s="39">
        <f t="shared" si="0"/>
        <v>0</v>
      </c>
      <c r="E17" s="80"/>
      <c r="F17" s="81"/>
      <c r="G17" s="83"/>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5">
      <c r="A18" s="4"/>
      <c r="B18" s="231" t="s">
        <v>379</v>
      </c>
      <c r="C18" s="82"/>
      <c r="D18" s="39">
        <f t="shared" si="0"/>
        <v>0</v>
      </c>
      <c r="E18" s="80"/>
      <c r="F18" s="81"/>
      <c r="G18" s="83"/>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183" t="s">
        <v>280</v>
      </c>
      <c r="C19" s="82"/>
      <c r="D19" s="80"/>
      <c r="E19" s="80"/>
      <c r="F19" s="81"/>
      <c r="G19" s="83"/>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x14ac:dyDescent="0.25">
      <c r="A20" s="4"/>
      <c r="B20" s="184" t="s">
        <v>280</v>
      </c>
      <c r="C20" s="89"/>
      <c r="D20" s="86"/>
      <c r="E20" s="86"/>
      <c r="F20" s="87"/>
      <c r="G20" s="88"/>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148" t="s">
        <v>380</v>
      </c>
      <c r="C21" s="150">
        <f>SUM(C12:C20)</f>
        <v>0</v>
      </c>
      <c r="D21" s="151">
        <f>SUM(D12:D20)</f>
        <v>0</v>
      </c>
      <c r="E21" s="151">
        <f>SUM(E12:E20)</f>
        <v>0</v>
      </c>
      <c r="F21" s="151">
        <f>SUM(F12:F20)</f>
        <v>0</v>
      </c>
      <c r="G21" s="152">
        <f>SUM(G12:G20)</f>
        <v>0</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5">
      <c r="A22" s="4"/>
      <c r="B22" s="681" t="s">
        <v>381</v>
      </c>
      <c r="C22" s="682"/>
      <c r="D22" s="682"/>
      <c r="E22" s="682"/>
      <c r="F22" s="682"/>
      <c r="G22" s="683"/>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182" t="s">
        <v>382</v>
      </c>
      <c r="C23" s="40"/>
      <c r="D23" s="79">
        <f t="shared" ref="D23:D28" si="1">SUM(E23:J23)</f>
        <v>0</v>
      </c>
      <c r="E23" s="84"/>
      <c r="F23" s="84"/>
      <c r="G23" s="85"/>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185" t="s">
        <v>383</v>
      </c>
      <c r="C24" s="82"/>
      <c r="D24" s="39">
        <f t="shared" si="1"/>
        <v>0</v>
      </c>
      <c r="E24" s="80"/>
      <c r="F24" s="81"/>
      <c r="G24" s="83"/>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185" t="s">
        <v>386</v>
      </c>
      <c r="C25" s="82"/>
      <c r="D25" s="39">
        <f t="shared" si="1"/>
        <v>0</v>
      </c>
      <c r="E25" s="80"/>
      <c r="F25" s="81"/>
      <c r="G25" s="83"/>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185" t="s">
        <v>384</v>
      </c>
      <c r="C26" s="82"/>
      <c r="D26" s="39">
        <f t="shared" si="1"/>
        <v>0</v>
      </c>
      <c r="E26" s="80"/>
      <c r="F26" s="81"/>
      <c r="G26" s="83"/>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183" t="s">
        <v>385</v>
      </c>
      <c r="C27" s="82"/>
      <c r="D27" s="39">
        <f t="shared" si="1"/>
        <v>0</v>
      </c>
      <c r="E27" s="80"/>
      <c r="F27" s="81"/>
      <c r="G27" s="83"/>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183" t="s">
        <v>379</v>
      </c>
      <c r="C28" s="82"/>
      <c r="D28" s="39">
        <f t="shared" si="1"/>
        <v>0</v>
      </c>
      <c r="E28" s="80"/>
      <c r="F28" s="81"/>
      <c r="G28" s="83"/>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183" t="s">
        <v>280</v>
      </c>
      <c r="C29" s="82"/>
      <c r="D29" s="80"/>
      <c r="E29" s="80"/>
      <c r="F29" s="81"/>
      <c r="G29" s="83"/>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184" t="s">
        <v>280</v>
      </c>
      <c r="C30" s="89"/>
      <c r="D30" s="86"/>
      <c r="E30" s="86"/>
      <c r="F30" s="87"/>
      <c r="G30" s="88"/>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149" t="s">
        <v>387</v>
      </c>
      <c r="C31" s="153">
        <f>SUM(C23:C30)</f>
        <v>0</v>
      </c>
      <c r="D31" s="154">
        <f>SUM(D23:D30)</f>
        <v>0</v>
      </c>
      <c r="E31" s="154">
        <f>SUM(E23:E30)</f>
        <v>0</v>
      </c>
      <c r="F31" s="155">
        <f>SUM(F23:F30)</f>
        <v>0</v>
      </c>
      <c r="G31" s="156">
        <f>SUM(G23:G30)</f>
        <v>0</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27.6" x14ac:dyDescent="0.25">
      <c r="A32" s="4"/>
      <c r="B32" s="187" t="s">
        <v>388</v>
      </c>
      <c r="C32" s="153">
        <f>SUM(C21,C31)</f>
        <v>0</v>
      </c>
      <c r="D32" s="154">
        <f>SUM(D21,D31)</f>
        <v>0</v>
      </c>
      <c r="E32" s="154">
        <f>SUM(E21,E31)</f>
        <v>0</v>
      </c>
      <c r="F32" s="154">
        <f>SUM(F21,F31)</f>
        <v>0</v>
      </c>
      <c r="G32" s="157">
        <f>SUM(G21,G31)</f>
        <v>0</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200"/>
      <c r="B33" s="218" t="s">
        <v>389</v>
      </c>
      <c r="C33" s="126"/>
      <c r="D33" s="124"/>
      <c r="E33" s="124"/>
      <c r="F33" s="124"/>
      <c r="G33" s="125"/>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135" t="s">
        <v>390</v>
      </c>
      <c r="C34" s="158">
        <f>IF(C33&gt;0,C32/C33,0)</f>
        <v>0</v>
      </c>
      <c r="D34" s="159">
        <f t="shared" ref="D34:G34" si="2">IF(D33&gt;0,D32/D33,0)</f>
        <v>0</v>
      </c>
      <c r="E34" s="159">
        <f t="shared" si="2"/>
        <v>0</v>
      </c>
      <c r="F34" s="159">
        <f t="shared" si="2"/>
        <v>0</v>
      </c>
      <c r="G34" s="160">
        <f t="shared" si="2"/>
        <v>0</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sheetData>
  <mergeCells count="8">
    <mergeCell ref="B11:G11"/>
    <mergeCell ref="B22:G22"/>
    <mergeCell ref="B3:F3"/>
    <mergeCell ref="H3:I3"/>
    <mergeCell ref="C4:F4"/>
    <mergeCell ref="H4:I4"/>
    <mergeCell ref="C5:F5"/>
    <mergeCell ref="B10:G10"/>
  </mergeCells>
  <phoneticPr fontId="27" type="noConversion"/>
  <hyperlinks>
    <hyperlink ref="B1" location="Contents!A1" display="Back to Contents"/>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zoomScale="139" zoomScaleNormal="90" zoomScalePageLayoutView="90" workbookViewId="0">
      <selection activeCell="F12" sqref="F12"/>
    </sheetView>
  </sheetViews>
  <sheetFormatPr defaultColWidth="9.109375" defaultRowHeight="13.8" x14ac:dyDescent="0.25"/>
  <cols>
    <col min="1" max="1" width="8.6640625" style="2" customWidth="1"/>
    <col min="2" max="6" width="20.6640625" style="2" customWidth="1"/>
    <col min="7" max="7" width="9.109375" style="2"/>
    <col min="8" max="8" width="69.33203125" style="2" customWidth="1"/>
    <col min="9" max="16384" width="9.109375" style="2"/>
  </cols>
  <sheetData>
    <row r="1" spans="1:26" x14ac:dyDescent="0.25">
      <c r="A1" s="4"/>
      <c r="B1" s="4"/>
      <c r="C1" s="4"/>
      <c r="D1" s="4"/>
      <c r="E1" s="4"/>
      <c r="F1" s="4"/>
      <c r="G1" s="4"/>
      <c r="H1" s="4"/>
      <c r="I1" s="4"/>
      <c r="J1" s="4"/>
      <c r="K1" s="4"/>
      <c r="L1" s="4"/>
      <c r="M1" s="4"/>
      <c r="N1" s="4"/>
      <c r="O1" s="4"/>
      <c r="P1" s="4"/>
      <c r="Q1" s="4"/>
      <c r="R1" s="4"/>
      <c r="S1" s="4"/>
      <c r="T1" s="4"/>
      <c r="U1" s="4"/>
      <c r="V1" s="4"/>
      <c r="W1" s="4"/>
      <c r="X1" s="4"/>
      <c r="Y1" s="4"/>
      <c r="Z1" s="4"/>
    </row>
    <row r="2" spans="1:26" ht="14.4"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18.75" customHeight="1" thickBot="1" x14ac:dyDescent="0.3">
      <c r="A3" s="4"/>
      <c r="B3" s="532" t="s">
        <v>30</v>
      </c>
      <c r="C3" s="533"/>
      <c r="D3" s="534"/>
      <c r="E3" s="4"/>
      <c r="F3" s="4"/>
      <c r="G3" s="4"/>
      <c r="H3" s="530"/>
      <c r="I3" s="219"/>
      <c r="J3" s="219"/>
      <c r="K3" s="219"/>
      <c r="L3" s="219"/>
      <c r="M3" s="219"/>
      <c r="N3" s="219"/>
      <c r="O3" s="219"/>
      <c r="P3" s="219"/>
      <c r="Q3" s="219"/>
      <c r="R3" s="219"/>
      <c r="S3" s="219"/>
      <c r="T3" s="219"/>
      <c r="U3" s="219"/>
      <c r="V3" s="219"/>
      <c r="W3" s="4"/>
      <c r="X3" s="4"/>
      <c r="Y3" s="4"/>
      <c r="Z3" s="4"/>
    </row>
    <row r="4" spans="1:26" ht="15" customHeight="1" x14ac:dyDescent="0.25">
      <c r="A4" s="176"/>
      <c r="B4" s="170" t="s">
        <v>31</v>
      </c>
      <c r="C4" s="535" t="s">
        <v>32</v>
      </c>
      <c r="D4" s="536"/>
      <c r="E4" s="4"/>
      <c r="F4" s="4"/>
      <c r="G4" s="4"/>
      <c r="H4" s="530"/>
      <c r="I4" s="4"/>
      <c r="J4" s="4"/>
      <c r="K4" s="4"/>
      <c r="L4" s="4"/>
      <c r="M4" s="4"/>
      <c r="N4" s="4"/>
      <c r="O4" s="4"/>
      <c r="P4" s="4"/>
      <c r="Q4" s="4"/>
      <c r="R4" s="4"/>
      <c r="S4" s="4"/>
      <c r="T4" s="4"/>
      <c r="U4" s="4"/>
      <c r="V4" s="4"/>
      <c r="W4" s="4"/>
      <c r="X4" s="4"/>
      <c r="Y4" s="4"/>
      <c r="Z4" s="4"/>
    </row>
    <row r="5" spans="1:26" ht="15.75" customHeight="1" x14ac:dyDescent="0.25">
      <c r="A5" s="4"/>
      <c r="B5" s="10" t="s">
        <v>33</v>
      </c>
      <c r="C5" s="537" t="s">
        <v>506</v>
      </c>
      <c r="D5" s="538"/>
      <c r="E5" s="4"/>
      <c r="F5" s="4"/>
      <c r="G5" s="4"/>
      <c r="H5" s="530"/>
      <c r="I5" s="4"/>
      <c r="J5" s="4"/>
      <c r="K5" s="4"/>
      <c r="L5" s="4"/>
      <c r="M5" s="4"/>
      <c r="N5" s="4"/>
      <c r="O5" s="4"/>
      <c r="P5" s="4"/>
      <c r="Q5" s="4"/>
      <c r="R5" s="4"/>
      <c r="S5" s="4"/>
      <c r="T5" s="4"/>
      <c r="U5" s="4"/>
      <c r="V5" s="4"/>
      <c r="W5" s="4"/>
      <c r="X5" s="4"/>
      <c r="Y5" s="4"/>
      <c r="Z5" s="4"/>
    </row>
    <row r="6" spans="1:26" ht="14.25" customHeight="1" x14ac:dyDescent="0.25">
      <c r="A6" s="4"/>
      <c r="B6" s="4"/>
      <c r="C6" s="4"/>
      <c r="D6" s="4"/>
      <c r="E6" s="4"/>
      <c r="F6" s="4"/>
      <c r="G6" s="4"/>
      <c r="H6" s="530"/>
      <c r="I6" s="4"/>
      <c r="J6" s="4"/>
      <c r="K6" s="4"/>
      <c r="L6" s="4"/>
      <c r="M6" s="4"/>
      <c r="N6" s="4"/>
      <c r="O6" s="4"/>
      <c r="P6" s="4"/>
      <c r="Q6" s="4"/>
      <c r="R6" s="4"/>
      <c r="S6" s="4"/>
      <c r="T6" s="4"/>
      <c r="U6" s="4"/>
      <c r="V6" s="4"/>
      <c r="W6" s="4"/>
      <c r="X6" s="4"/>
      <c r="Y6" s="4"/>
      <c r="Z6" s="4"/>
    </row>
    <row r="7" spans="1:26" ht="14.25" customHeight="1" x14ac:dyDescent="0.25">
      <c r="A7" s="4"/>
      <c r="B7" s="4"/>
      <c r="C7" s="4"/>
      <c r="D7" s="4"/>
      <c r="E7" s="4"/>
      <c r="F7" s="4"/>
      <c r="G7" s="4"/>
      <c r="H7" s="530"/>
      <c r="I7" s="4"/>
      <c r="J7" s="4"/>
      <c r="K7" s="4"/>
      <c r="L7" s="4"/>
      <c r="M7" s="4"/>
      <c r="N7" s="4"/>
      <c r="O7" s="4"/>
      <c r="P7" s="4"/>
      <c r="Q7" s="4"/>
      <c r="R7" s="4"/>
      <c r="S7" s="4"/>
      <c r="T7" s="4"/>
      <c r="U7" s="4"/>
      <c r="V7" s="4"/>
      <c r="W7" s="4"/>
      <c r="X7" s="4"/>
      <c r="Y7" s="4"/>
      <c r="Z7" s="4"/>
    </row>
    <row r="8" spans="1:26" ht="15" customHeight="1" x14ac:dyDescent="0.25">
      <c r="A8" s="4"/>
      <c r="B8" s="47" t="s">
        <v>34</v>
      </c>
      <c r="C8" s="4"/>
      <c r="D8" s="4"/>
      <c r="E8" s="4"/>
      <c r="F8" s="4"/>
      <c r="G8" s="4"/>
      <c r="H8" s="4"/>
      <c r="I8" s="4"/>
      <c r="J8" s="4"/>
      <c r="K8" s="4"/>
      <c r="L8" s="4"/>
      <c r="M8" s="4"/>
      <c r="N8" s="4"/>
      <c r="O8" s="4"/>
      <c r="P8" s="4"/>
      <c r="Q8" s="4"/>
      <c r="R8" s="4"/>
      <c r="S8" s="4"/>
      <c r="T8" s="4"/>
      <c r="U8" s="4"/>
      <c r="V8" s="4"/>
      <c r="W8" s="4"/>
      <c r="X8" s="4"/>
      <c r="Y8" s="4"/>
      <c r="Z8" s="4"/>
    </row>
    <row r="9" spans="1:26" ht="14.25" customHeight="1" x14ac:dyDescent="0.25">
      <c r="A9" s="4"/>
      <c r="B9" s="4"/>
      <c r="C9" s="4"/>
      <c r="D9" s="4"/>
      <c r="E9" s="4"/>
      <c r="F9" s="4"/>
      <c r="G9" s="4"/>
      <c r="H9" s="4"/>
      <c r="I9" s="4"/>
      <c r="J9" s="4"/>
      <c r="K9" s="4"/>
      <c r="L9" s="4"/>
      <c r="M9" s="4"/>
      <c r="N9" s="4"/>
      <c r="O9" s="4"/>
      <c r="P9" s="4"/>
      <c r="Q9" s="4"/>
      <c r="R9" s="4"/>
      <c r="S9" s="4"/>
      <c r="T9" s="4"/>
      <c r="U9" s="4"/>
      <c r="V9" s="4"/>
      <c r="W9" s="4"/>
      <c r="X9" s="4"/>
      <c r="Y9" s="4"/>
      <c r="Z9" s="4"/>
    </row>
    <row r="10" spans="1:26" ht="14.25" customHeight="1" x14ac:dyDescent="0.25">
      <c r="A10" s="4"/>
      <c r="B10" s="4" t="s">
        <v>35</v>
      </c>
      <c r="C10" s="4"/>
      <c r="D10" s="4"/>
      <c r="E10" s="4"/>
      <c r="F10" s="4"/>
      <c r="G10" s="4"/>
      <c r="H10" s="4"/>
      <c r="I10" s="4"/>
      <c r="J10" s="4"/>
      <c r="K10" s="4"/>
      <c r="L10" s="4"/>
      <c r="M10" s="4"/>
      <c r="N10" s="4"/>
      <c r="O10" s="4"/>
      <c r="P10" s="4"/>
      <c r="Q10" s="4"/>
      <c r="R10" s="4"/>
      <c r="S10" s="4"/>
      <c r="T10" s="4"/>
      <c r="U10" s="4"/>
      <c r="V10" s="4"/>
      <c r="W10" s="4"/>
      <c r="X10" s="4"/>
      <c r="Y10" s="4"/>
      <c r="Z10" s="4"/>
    </row>
    <row r="11" spans="1:26" ht="15" customHeight="1" thickBot="1" x14ac:dyDescent="0.3">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ht="45.75" customHeight="1" thickBot="1" x14ac:dyDescent="0.3">
      <c r="A12" s="176"/>
      <c r="B12" s="311" t="s">
        <v>36</v>
      </c>
      <c r="C12" s="312" t="s">
        <v>37</v>
      </c>
      <c r="D12" s="4"/>
      <c r="E12" s="4"/>
      <c r="F12" s="4"/>
      <c r="G12" s="4"/>
      <c r="H12" s="4"/>
      <c r="I12" s="4"/>
      <c r="J12" s="4"/>
      <c r="K12" s="4"/>
      <c r="L12" s="4"/>
      <c r="M12" s="4"/>
      <c r="N12" s="4"/>
      <c r="O12" s="4"/>
      <c r="P12" s="4"/>
      <c r="Q12" s="4"/>
      <c r="R12" s="4"/>
      <c r="S12" s="4"/>
      <c r="T12" s="4"/>
      <c r="U12" s="4"/>
      <c r="V12" s="4"/>
      <c r="W12" s="4"/>
      <c r="X12" s="4"/>
    </row>
    <row r="13" spans="1:26" ht="30.75" customHeight="1" thickBot="1" x14ac:dyDescent="0.3">
      <c r="A13" s="176"/>
      <c r="B13" s="195" t="s">
        <v>38</v>
      </c>
      <c r="C13" s="195" t="s">
        <v>39</v>
      </c>
      <c r="D13" s="4"/>
      <c r="E13" s="4"/>
      <c r="F13" s="4"/>
      <c r="G13" s="4"/>
      <c r="H13" s="4"/>
      <c r="I13" s="4"/>
      <c r="J13" s="4"/>
      <c r="K13" s="4"/>
      <c r="L13" s="4"/>
      <c r="M13" s="4"/>
      <c r="N13" s="4"/>
      <c r="O13" s="4"/>
      <c r="P13" s="4"/>
      <c r="Q13" s="4"/>
      <c r="R13" s="4"/>
      <c r="S13" s="4"/>
      <c r="T13" s="4"/>
      <c r="U13" s="4"/>
      <c r="V13" s="4"/>
      <c r="W13" s="4"/>
      <c r="X13" s="4"/>
    </row>
    <row r="14" spans="1:26" ht="14.25" customHeight="1" thickBot="1" x14ac:dyDescent="0.3">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5">
      <c r="A15" s="4"/>
      <c r="B15" s="4" t="s">
        <v>40</v>
      </c>
      <c r="C15" s="4"/>
      <c r="D15" s="313" t="s">
        <v>41</v>
      </c>
      <c r="E15" s="8"/>
      <c r="F15" s="8"/>
      <c r="G15" s="4"/>
      <c r="H15" s="4"/>
      <c r="I15" s="4"/>
      <c r="J15" s="4"/>
      <c r="K15" s="4"/>
      <c r="L15" s="8"/>
      <c r="M15" s="8"/>
      <c r="N15" s="4"/>
      <c r="O15" s="4"/>
      <c r="P15" s="4"/>
      <c r="Q15" s="4"/>
      <c r="R15" s="4"/>
      <c r="S15" s="4"/>
      <c r="T15" s="4"/>
      <c r="U15" s="4"/>
      <c r="V15" s="4"/>
      <c r="W15" s="4"/>
      <c r="X15" s="4"/>
      <c r="Y15" s="4"/>
      <c r="Z15" s="4"/>
    </row>
    <row r="16" spans="1:26" ht="14.25" customHeight="1" x14ac:dyDescent="0.25">
      <c r="A16" s="4"/>
      <c r="B16" s="4"/>
      <c r="C16" s="4"/>
      <c r="D16" s="4"/>
      <c r="E16" s="4"/>
      <c r="F16" s="8"/>
      <c r="G16" s="4"/>
      <c r="H16" s="4"/>
      <c r="I16" s="4"/>
      <c r="J16" s="4"/>
      <c r="K16" s="4"/>
      <c r="L16" s="8"/>
      <c r="M16" s="8"/>
      <c r="N16" s="4"/>
      <c r="O16" s="4"/>
      <c r="P16" s="4"/>
      <c r="Q16" s="4"/>
      <c r="R16" s="4"/>
      <c r="S16" s="4"/>
      <c r="T16" s="4"/>
      <c r="U16" s="4"/>
      <c r="V16" s="4"/>
      <c r="W16" s="4"/>
      <c r="X16" s="4"/>
      <c r="Y16" s="4"/>
      <c r="Z16" s="4"/>
    </row>
    <row r="17" spans="1:26" ht="14.25" customHeight="1" x14ac:dyDescent="0.25">
      <c r="A17" s="4"/>
      <c r="B17" s="4" t="s">
        <v>42</v>
      </c>
      <c r="C17" s="4"/>
      <c r="D17" s="313" t="s">
        <v>43</v>
      </c>
      <c r="E17" s="197"/>
      <c r="F17" s="8"/>
      <c r="G17" s="4"/>
      <c r="H17" s="4"/>
      <c r="I17" s="4"/>
      <c r="J17" s="4"/>
      <c r="K17" s="4"/>
      <c r="L17" s="8"/>
      <c r="M17" s="8"/>
      <c r="N17" s="4"/>
      <c r="O17" s="4"/>
      <c r="P17" s="4"/>
      <c r="Q17" s="4"/>
      <c r="R17" s="4"/>
      <c r="S17" s="4"/>
      <c r="T17" s="4"/>
      <c r="U17" s="4"/>
      <c r="V17" s="4"/>
      <c r="W17" s="4"/>
      <c r="X17" s="4"/>
      <c r="Y17" s="4"/>
      <c r="Z17" s="4"/>
    </row>
    <row r="18" spans="1:26" ht="14.25" customHeight="1" x14ac:dyDescent="0.25">
      <c r="A18" s="4"/>
      <c r="B18" s="4"/>
      <c r="C18" s="4"/>
      <c r="D18" s="9"/>
      <c r="E18" s="8"/>
      <c r="F18" s="8"/>
      <c r="G18" s="4"/>
      <c r="H18" s="4"/>
      <c r="I18" s="4"/>
      <c r="J18" s="4"/>
      <c r="K18" s="4"/>
      <c r="L18" s="8"/>
      <c r="M18" s="8"/>
      <c r="N18" s="4"/>
      <c r="O18" s="4"/>
      <c r="P18" s="4"/>
      <c r="Q18" s="4"/>
      <c r="R18" s="4"/>
      <c r="S18" s="4"/>
      <c r="T18" s="4"/>
      <c r="U18" s="4"/>
      <c r="V18" s="4"/>
      <c r="W18" s="4"/>
      <c r="X18" s="4"/>
      <c r="Y18" s="4"/>
      <c r="Z18" s="4"/>
    </row>
    <row r="19" spans="1:26" ht="14.25" customHeight="1" x14ac:dyDescent="0.25">
      <c r="A19" s="4"/>
      <c r="B19" s="5" t="s">
        <v>44</v>
      </c>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4"/>
      <c r="B20" s="6" t="s">
        <v>45</v>
      </c>
      <c r="C20" s="5"/>
      <c r="D20" s="5"/>
      <c r="E20" s="5"/>
      <c r="F20" s="5"/>
      <c r="G20" s="5"/>
      <c r="H20" s="5"/>
      <c r="I20" s="5"/>
      <c r="J20" s="4"/>
      <c r="K20" s="4"/>
      <c r="L20" s="4"/>
      <c r="M20" s="4"/>
      <c r="N20" s="4"/>
      <c r="O20" s="4"/>
      <c r="P20" s="4"/>
      <c r="Q20" s="4"/>
      <c r="R20" s="4"/>
      <c r="S20" s="4"/>
      <c r="T20" s="4"/>
      <c r="U20" s="4"/>
      <c r="V20" s="4"/>
      <c r="W20" s="4"/>
      <c r="X20" s="4"/>
      <c r="Y20" s="4"/>
      <c r="Z20" s="4"/>
    </row>
    <row r="21" spans="1:26" ht="14.25" customHeight="1" x14ac:dyDescent="0.3">
      <c r="A21" s="4"/>
      <c r="B21" s="4"/>
      <c r="C21" s="4"/>
      <c r="D21" s="4"/>
      <c r="E21" s="4"/>
      <c r="F21" s="4"/>
      <c r="G21" s="4"/>
      <c r="H21" s="4"/>
      <c r="I21" s="4"/>
      <c r="J21" s="7"/>
      <c r="K21" s="4"/>
      <c r="L21" s="4"/>
      <c r="M21" s="4"/>
      <c r="N21" s="4"/>
      <c r="O21" s="4"/>
      <c r="P21" s="4"/>
      <c r="Q21" s="4"/>
      <c r="R21" s="4"/>
      <c r="S21" s="4"/>
      <c r="T21" s="4"/>
      <c r="U21" s="4"/>
      <c r="V21" s="4"/>
      <c r="W21" s="4"/>
      <c r="X21" s="4"/>
      <c r="Y21" s="4"/>
      <c r="Z21" s="4"/>
    </row>
    <row r="22" spans="1:26" ht="15" customHeight="1" x14ac:dyDescent="0.25">
      <c r="A22" s="4"/>
      <c r="B22" s="4" t="s">
        <v>46</v>
      </c>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3">
      <c r="A23" s="4"/>
      <c r="B23" s="7" t="s">
        <v>47</v>
      </c>
      <c r="C23" s="4"/>
      <c r="D23" s="4"/>
      <c r="E23" s="4"/>
      <c r="F23" s="4"/>
      <c r="G23" s="4"/>
      <c r="H23" s="4"/>
      <c r="I23" s="4"/>
      <c r="J23" s="4"/>
      <c r="K23" s="4"/>
      <c r="L23" s="4"/>
      <c r="M23" s="4"/>
      <c r="N23" s="4"/>
      <c r="O23" s="4"/>
      <c r="P23" s="4"/>
      <c r="Q23" s="4"/>
      <c r="R23" s="4"/>
      <c r="S23" s="4"/>
      <c r="T23" s="4"/>
      <c r="U23" s="4"/>
      <c r="V23" s="4"/>
      <c r="W23" s="4"/>
      <c r="X23" s="4"/>
      <c r="Y23" s="4"/>
      <c r="Z23" s="4"/>
    </row>
    <row r="24" spans="1:26" ht="1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t="s">
        <v>48</v>
      </c>
      <c r="C25" s="8"/>
      <c r="D25" s="8"/>
      <c r="E25" s="4"/>
      <c r="F25" s="4"/>
      <c r="G25" s="4"/>
      <c r="H25" s="4"/>
      <c r="I25" s="4"/>
      <c r="J25" s="4"/>
      <c r="K25" s="8"/>
      <c r="L25" s="4"/>
      <c r="M25" s="4"/>
      <c r="N25" s="4"/>
      <c r="O25" s="4"/>
      <c r="P25" s="4"/>
      <c r="Q25" s="4"/>
      <c r="R25" s="4"/>
      <c r="S25" s="4"/>
      <c r="T25" s="4"/>
      <c r="U25" s="4"/>
      <c r="V25" s="4"/>
      <c r="W25" s="4"/>
      <c r="X25" s="4"/>
      <c r="Y25" s="4"/>
      <c r="Z25" s="4"/>
    </row>
    <row r="26" spans="1:26" ht="15" customHeight="1" x14ac:dyDescent="0.25">
      <c r="A26" s="4"/>
      <c r="B26" s="4"/>
      <c r="C26" s="8"/>
      <c r="D26" s="8"/>
      <c r="E26" s="4"/>
      <c r="F26" s="4"/>
      <c r="G26" s="4"/>
      <c r="H26" s="4"/>
      <c r="I26" s="4"/>
      <c r="J26" s="4"/>
      <c r="K26" s="8"/>
      <c r="L26" s="4"/>
      <c r="M26" s="4"/>
      <c r="N26" s="4"/>
      <c r="O26" s="4"/>
      <c r="P26" s="4"/>
      <c r="Q26" s="4"/>
      <c r="R26" s="4"/>
      <c r="S26" s="4"/>
      <c r="T26" s="4"/>
      <c r="U26" s="4"/>
      <c r="V26" s="4"/>
      <c r="W26" s="4"/>
      <c r="X26" s="4"/>
      <c r="Y26" s="4"/>
      <c r="Z26" s="4"/>
    </row>
    <row r="27" spans="1:26" ht="14.25" customHeight="1" x14ac:dyDescent="0.25">
      <c r="A27" s="4"/>
      <c r="B27" s="4" t="s">
        <v>49</v>
      </c>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3">
      <c r="A28" s="4"/>
      <c r="B28" s="7" t="s">
        <v>50</v>
      </c>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3">
      <c r="A29" s="4"/>
      <c r="B29" s="7"/>
      <c r="C29" s="4"/>
      <c r="D29" s="4"/>
      <c r="E29" s="4"/>
      <c r="F29" s="4"/>
      <c r="G29" s="4"/>
      <c r="H29" s="4"/>
      <c r="I29" s="4"/>
      <c r="J29" s="4"/>
      <c r="K29" s="4"/>
      <c r="L29" s="4"/>
      <c r="M29" s="4"/>
      <c r="N29" s="4"/>
      <c r="O29" s="4"/>
      <c r="P29" s="4"/>
      <c r="Q29" s="4"/>
      <c r="R29" s="4"/>
      <c r="S29" s="4"/>
      <c r="T29" s="4"/>
      <c r="U29" s="4"/>
      <c r="V29" s="4"/>
      <c r="W29" s="4"/>
      <c r="X29" s="4"/>
      <c r="Y29" s="4"/>
      <c r="Z29" s="4"/>
    </row>
    <row r="30" spans="1:26" ht="14.25" customHeight="1" x14ac:dyDescent="0.25">
      <c r="A30" s="4"/>
      <c r="B30" s="5" t="s">
        <v>51</v>
      </c>
      <c r="C30" s="4"/>
      <c r="D30" s="4"/>
      <c r="E30" s="4"/>
      <c r="F30" s="4"/>
      <c r="G30" s="4"/>
      <c r="H30" s="4"/>
      <c r="I30" s="4"/>
      <c r="J30" s="4"/>
      <c r="K30" s="4"/>
      <c r="L30" s="4"/>
      <c r="M30" s="4"/>
      <c r="N30" s="4"/>
      <c r="O30" s="4"/>
      <c r="P30" s="4"/>
      <c r="Q30" s="4"/>
      <c r="R30" s="4"/>
      <c r="S30" s="4"/>
      <c r="T30" s="4"/>
      <c r="U30" s="4"/>
      <c r="V30" s="4"/>
      <c r="W30" s="4"/>
      <c r="X30" s="4"/>
      <c r="Y30" s="4"/>
      <c r="Z30" s="4"/>
    </row>
    <row r="31" spans="1:26" ht="14.25" customHeight="1" x14ac:dyDescent="0.25">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4.25" customHeight="1" x14ac:dyDescent="0.25">
      <c r="A32" s="4"/>
      <c r="B32" s="5" t="s">
        <v>52</v>
      </c>
      <c r="C32" s="4"/>
      <c r="D32" s="4"/>
      <c r="E32" s="4"/>
      <c r="F32" s="4"/>
      <c r="G32" s="4"/>
      <c r="H32" s="4"/>
      <c r="I32" s="4"/>
      <c r="J32" s="4"/>
      <c r="K32" s="4"/>
      <c r="L32" s="4"/>
      <c r="M32" s="4"/>
      <c r="N32" s="4"/>
      <c r="O32" s="4"/>
      <c r="P32" s="4"/>
      <c r="Q32" s="4"/>
      <c r="R32" s="4"/>
      <c r="S32" s="4"/>
      <c r="T32" s="4"/>
      <c r="U32" s="4"/>
      <c r="V32" s="4"/>
      <c r="W32" s="4"/>
      <c r="X32" s="4"/>
      <c r="Y32" s="4"/>
      <c r="Z32" s="4"/>
    </row>
    <row r="33" spans="1:26" ht="14.25" customHeight="1" x14ac:dyDescent="0.25">
      <c r="A33" s="4"/>
      <c r="B33" s="4" t="s">
        <v>53</v>
      </c>
      <c r="C33" s="4"/>
      <c r="D33" s="4"/>
      <c r="E33" s="161"/>
      <c r="F33" s="4"/>
      <c r="G33" s="4"/>
      <c r="H33" s="4"/>
      <c r="I33" s="4"/>
      <c r="J33" s="4"/>
      <c r="K33" s="4"/>
      <c r="L33" s="4"/>
      <c r="M33" s="4"/>
      <c r="N33" s="4"/>
      <c r="O33" s="4"/>
      <c r="P33" s="4"/>
      <c r="Q33" s="4"/>
      <c r="R33" s="4"/>
      <c r="S33" s="4"/>
      <c r="T33" s="4"/>
      <c r="U33" s="4"/>
      <c r="V33" s="4"/>
      <c r="W33" s="4"/>
      <c r="X33" s="4"/>
      <c r="Y33" s="4"/>
      <c r="Z33" s="4"/>
    </row>
    <row r="34" spans="1:26" ht="14.25" customHeight="1" x14ac:dyDescent="0.25">
      <c r="A34" s="4"/>
      <c r="B34" s="4" t="s">
        <v>54</v>
      </c>
      <c r="C34" s="4"/>
      <c r="D34" s="4"/>
      <c r="E34" s="4"/>
      <c r="F34" s="4"/>
      <c r="G34" s="4"/>
      <c r="H34" s="4"/>
      <c r="I34" s="4"/>
      <c r="J34" s="4"/>
      <c r="K34" s="4"/>
      <c r="L34" s="4"/>
      <c r="M34" s="4"/>
      <c r="N34" s="4"/>
      <c r="O34" s="4"/>
      <c r="P34" s="4"/>
      <c r="Q34" s="4"/>
      <c r="R34" s="4"/>
      <c r="S34" s="4"/>
      <c r="T34" s="4"/>
      <c r="U34" s="4"/>
      <c r="V34" s="4"/>
      <c r="W34" s="4"/>
      <c r="X34" s="4"/>
      <c r="Y34" s="4"/>
      <c r="Z34" s="4"/>
    </row>
    <row r="35" spans="1:26" ht="14.2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t="s">
        <v>55</v>
      </c>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t="s">
        <v>56</v>
      </c>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531" t="s">
        <v>57</v>
      </c>
      <c r="C39" s="531"/>
      <c r="D39" s="531"/>
      <c r="E39" s="531"/>
      <c r="F39" s="531"/>
      <c r="G39" s="531"/>
      <c r="H39" s="531"/>
      <c r="I39" s="4"/>
      <c r="J39" s="4"/>
      <c r="K39" s="4"/>
      <c r="L39" s="4"/>
      <c r="M39" s="4"/>
      <c r="N39" s="4"/>
      <c r="O39" s="4"/>
      <c r="P39" s="4"/>
      <c r="Q39" s="4"/>
      <c r="R39" s="4"/>
      <c r="S39" s="4"/>
      <c r="T39" s="4"/>
      <c r="U39" s="4"/>
      <c r="V39" s="4"/>
      <c r="W39" s="4"/>
      <c r="X39" s="4"/>
      <c r="Y39" s="4"/>
      <c r="Z39" s="4"/>
    </row>
    <row r="40" spans="1:26" x14ac:dyDescent="0.25">
      <c r="A40" s="4"/>
      <c r="B40" s="531"/>
      <c r="C40" s="531"/>
      <c r="D40" s="531"/>
      <c r="E40" s="531"/>
      <c r="F40" s="531"/>
      <c r="G40" s="531"/>
      <c r="H40" s="531"/>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sheetData>
  <mergeCells count="5">
    <mergeCell ref="H3:H7"/>
    <mergeCell ref="B39:H40"/>
    <mergeCell ref="B3:D3"/>
    <mergeCell ref="C4:D4"/>
    <mergeCell ref="C5:D5"/>
  </mergeCells>
  <phoneticPr fontId="2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69" zoomScaleNormal="69" workbookViewId="0">
      <selection activeCell="C34" sqref="C34:E34"/>
    </sheetView>
  </sheetViews>
  <sheetFormatPr defaultColWidth="8.88671875" defaultRowHeight="13.8" x14ac:dyDescent="0.25"/>
  <cols>
    <col min="1" max="1" width="8.6640625" style="162" customWidth="1"/>
    <col min="2" max="2" width="25.44140625" style="162" customWidth="1"/>
    <col min="3" max="5" width="17.88671875" style="162" customWidth="1"/>
    <col min="6" max="7" width="10.6640625" style="162" customWidth="1"/>
    <col min="8" max="16384" width="8.88671875" style="162"/>
  </cols>
  <sheetData>
    <row r="1" spans="1:13" x14ac:dyDescent="0.25">
      <c r="A1" s="4"/>
      <c r="B1" s="167" t="s">
        <v>58</v>
      </c>
      <c r="C1" s="9" t="s">
        <v>507</v>
      </c>
      <c r="D1" s="4"/>
      <c r="E1" s="4"/>
      <c r="F1" s="4"/>
      <c r="G1" s="4"/>
      <c r="H1" s="4"/>
      <c r="I1" s="4"/>
      <c r="J1" s="4"/>
      <c r="K1" s="4"/>
      <c r="L1" s="4"/>
      <c r="M1" s="4"/>
    </row>
    <row r="2" spans="1:13" ht="14.4" thickBot="1" x14ac:dyDescent="0.3">
      <c r="A2" s="4"/>
      <c r="B2" s="4"/>
      <c r="C2" s="4"/>
      <c r="D2" s="4"/>
      <c r="E2" s="4"/>
      <c r="F2" s="4"/>
      <c r="G2" s="4"/>
      <c r="H2" s="4"/>
      <c r="I2" s="4"/>
      <c r="J2" s="4"/>
      <c r="K2" s="4"/>
      <c r="L2" s="4"/>
      <c r="M2" s="4"/>
    </row>
    <row r="3" spans="1:13" ht="18" thickBot="1" x14ac:dyDescent="0.3">
      <c r="A3" s="4"/>
      <c r="B3" s="626" t="s">
        <v>284</v>
      </c>
      <c r="C3" s="627"/>
      <c r="D3" s="627"/>
      <c r="E3" s="627"/>
      <c r="F3" s="669" t="s">
        <v>187</v>
      </c>
      <c r="G3" s="670"/>
      <c r="H3" s="4"/>
      <c r="I3" s="4"/>
      <c r="J3" s="4"/>
      <c r="K3" s="4"/>
      <c r="L3" s="4"/>
      <c r="M3" s="4"/>
    </row>
    <row r="4" spans="1:13" ht="15" thickBot="1" x14ac:dyDescent="0.3">
      <c r="A4" s="200"/>
      <c r="B4" s="21" t="s">
        <v>31</v>
      </c>
      <c r="C4" s="565" t="s">
        <v>32</v>
      </c>
      <c r="D4" s="677"/>
      <c r="E4" s="677"/>
      <c r="F4" s="688" t="s">
        <v>411</v>
      </c>
      <c r="G4" s="689"/>
      <c r="H4" s="4"/>
      <c r="I4" s="4"/>
      <c r="J4" s="4"/>
      <c r="K4" s="4"/>
      <c r="L4" s="4"/>
      <c r="M4" s="4"/>
    </row>
    <row r="5" spans="1:13" ht="15" thickBot="1" x14ac:dyDescent="0.3">
      <c r="A5" s="4"/>
      <c r="B5" s="10" t="s">
        <v>33</v>
      </c>
      <c r="C5" s="609" t="str">
        <f>Guidance!C5</f>
        <v>Baozelong Metal Material Co., Ltd Hejian</v>
      </c>
      <c r="D5" s="601"/>
      <c r="E5" s="601">
        <f>Guidance!E5</f>
        <v>0</v>
      </c>
      <c r="F5" s="4"/>
      <c r="G5" s="4"/>
      <c r="H5" s="4"/>
      <c r="I5" s="4"/>
      <c r="J5" s="4"/>
      <c r="K5" s="4"/>
      <c r="L5" s="4"/>
      <c r="M5" s="4"/>
    </row>
    <row r="6" spans="1:13" x14ac:dyDescent="0.25">
      <c r="A6" s="4"/>
      <c r="B6" s="19"/>
      <c r="C6" s="19"/>
      <c r="D6" s="19"/>
      <c r="E6" s="19"/>
      <c r="F6" s="4"/>
      <c r="G6" s="4"/>
      <c r="H6" s="4"/>
      <c r="I6" s="4"/>
      <c r="J6" s="4"/>
      <c r="K6" s="4"/>
      <c r="L6" s="4"/>
      <c r="M6" s="4"/>
    </row>
    <row r="7" spans="1:13" x14ac:dyDescent="0.25">
      <c r="A7" s="4"/>
      <c r="B7" s="127" t="s">
        <v>276</v>
      </c>
      <c r="C7" s="19"/>
      <c r="D7" s="19"/>
      <c r="E7" s="19"/>
      <c r="F7" s="4"/>
      <c r="G7" s="4"/>
      <c r="H7" s="4"/>
      <c r="I7" s="4"/>
      <c r="J7" s="4"/>
      <c r="K7" s="4"/>
      <c r="L7" s="4"/>
      <c r="M7" s="4"/>
    </row>
    <row r="8" spans="1:13" ht="14.4" thickBot="1" x14ac:dyDescent="0.3">
      <c r="A8" s="4"/>
      <c r="B8" s="19"/>
      <c r="C8" s="19"/>
      <c r="D8" s="19"/>
      <c r="E8" s="19"/>
      <c r="F8" s="4"/>
      <c r="G8" s="4"/>
      <c r="H8" s="4"/>
      <c r="I8" s="4"/>
      <c r="J8" s="4"/>
      <c r="K8" s="4"/>
      <c r="L8" s="4"/>
      <c r="M8" s="4"/>
    </row>
    <row r="9" spans="1:13" ht="42" thickBot="1" x14ac:dyDescent="0.3">
      <c r="A9" s="4"/>
      <c r="B9" s="91"/>
      <c r="C9" s="230" t="s">
        <v>486</v>
      </c>
      <c r="D9" s="181" t="s">
        <v>487</v>
      </c>
      <c r="E9" s="188" t="s">
        <v>508</v>
      </c>
      <c r="F9" s="4"/>
      <c r="G9" s="4"/>
      <c r="H9" s="4"/>
      <c r="I9" s="4"/>
      <c r="J9" s="4"/>
      <c r="K9" s="4"/>
      <c r="L9" s="4"/>
      <c r="M9" s="4"/>
    </row>
    <row r="10" spans="1:13" x14ac:dyDescent="0.25">
      <c r="A10" s="4"/>
      <c r="B10" s="513" t="s">
        <v>488</v>
      </c>
      <c r="C10" s="514"/>
      <c r="D10" s="514"/>
      <c r="E10" s="514"/>
      <c r="F10" s="4"/>
      <c r="G10" s="4"/>
      <c r="H10" s="4"/>
      <c r="I10" s="4"/>
      <c r="J10" s="4"/>
      <c r="K10" s="4"/>
      <c r="L10" s="4"/>
      <c r="M10" s="4"/>
    </row>
    <row r="11" spans="1:13" ht="14.4" thickBot="1" x14ac:dyDescent="0.3">
      <c r="A11" s="4"/>
      <c r="B11" s="509" t="s">
        <v>492</v>
      </c>
      <c r="C11" s="510"/>
      <c r="D11" s="510"/>
      <c r="E11" s="510"/>
      <c r="F11" s="4"/>
      <c r="G11" s="4"/>
      <c r="H11" s="4"/>
      <c r="I11" s="4"/>
      <c r="J11" s="4"/>
      <c r="K11" s="4"/>
      <c r="L11" s="4"/>
      <c r="M11" s="4"/>
    </row>
    <row r="12" spans="1:13" x14ac:dyDescent="0.25">
      <c r="A12" s="4"/>
      <c r="B12" s="185" t="s">
        <v>489</v>
      </c>
      <c r="C12" s="278"/>
      <c r="D12" s="279"/>
      <c r="E12" s="279"/>
      <c r="F12" s="4"/>
      <c r="G12" s="4"/>
      <c r="H12" s="4"/>
      <c r="I12" s="4"/>
      <c r="J12" s="4"/>
      <c r="K12" s="4"/>
      <c r="L12" s="4"/>
      <c r="M12" s="4"/>
    </row>
    <row r="13" spans="1:13" x14ac:dyDescent="0.25">
      <c r="A13" s="4"/>
      <c r="B13" s="190" t="s">
        <v>490</v>
      </c>
      <c r="C13" s="333" t="s">
        <v>540</v>
      </c>
      <c r="D13" s="333" t="s">
        <v>540</v>
      </c>
      <c r="E13" s="333" t="s">
        <v>540</v>
      </c>
      <c r="F13" s="4"/>
      <c r="G13" s="4"/>
      <c r="H13" s="4"/>
      <c r="I13" s="4"/>
      <c r="J13" s="4"/>
      <c r="K13" s="4"/>
      <c r="L13" s="4"/>
      <c r="M13" s="4"/>
    </row>
    <row r="14" spans="1:13" x14ac:dyDescent="0.25">
      <c r="A14" s="4"/>
      <c r="B14" s="185" t="s">
        <v>478</v>
      </c>
      <c r="C14" s="333" t="s">
        <v>540</v>
      </c>
      <c r="D14" s="333" t="s">
        <v>540</v>
      </c>
      <c r="E14" s="333" t="s">
        <v>540</v>
      </c>
      <c r="F14" s="4"/>
      <c r="G14" s="4"/>
      <c r="H14" s="4"/>
      <c r="I14" s="4"/>
      <c r="J14" s="4"/>
      <c r="K14" s="4"/>
      <c r="L14" s="4"/>
      <c r="M14" s="4"/>
    </row>
    <row r="15" spans="1:13" ht="14.4" thickBot="1" x14ac:dyDescent="0.3">
      <c r="A15" s="4"/>
      <c r="B15" s="190" t="s">
        <v>280</v>
      </c>
      <c r="C15" s="284"/>
      <c r="D15" s="285"/>
      <c r="E15" s="285"/>
      <c r="F15" s="4"/>
      <c r="G15" s="4"/>
      <c r="H15" s="4"/>
      <c r="I15" s="4"/>
      <c r="J15" s="4"/>
      <c r="K15" s="4"/>
      <c r="L15" s="4"/>
      <c r="M15" s="4"/>
    </row>
    <row r="16" spans="1:13" ht="14.4" thickBot="1" x14ac:dyDescent="0.3">
      <c r="A16" s="4"/>
      <c r="B16" s="148" t="s">
        <v>494</v>
      </c>
      <c r="C16" s="286"/>
      <c r="D16" s="287"/>
      <c r="E16" s="287"/>
      <c r="F16" s="4"/>
      <c r="G16" s="4"/>
      <c r="H16" s="4"/>
      <c r="I16" s="4"/>
      <c r="J16" s="4"/>
      <c r="K16" s="4"/>
      <c r="L16" s="4"/>
      <c r="M16" s="4"/>
    </row>
    <row r="17" spans="1:13" ht="14.4" thickBot="1" x14ac:dyDescent="0.3">
      <c r="A17" s="4"/>
      <c r="B17" s="511" t="s">
        <v>493</v>
      </c>
      <c r="C17" s="512"/>
      <c r="D17" s="512"/>
      <c r="E17" s="512"/>
      <c r="F17" s="4"/>
      <c r="G17" s="4"/>
      <c r="H17" s="4"/>
      <c r="I17" s="4"/>
      <c r="J17" s="4"/>
      <c r="K17" s="4"/>
      <c r="L17" s="4"/>
      <c r="M17" s="4"/>
    </row>
    <row r="18" spans="1:13" x14ac:dyDescent="0.25">
      <c r="A18" s="4"/>
      <c r="B18" s="182" t="s">
        <v>490</v>
      </c>
      <c r="C18" s="333" t="s">
        <v>540</v>
      </c>
      <c r="D18" s="333" t="s">
        <v>540</v>
      </c>
      <c r="E18" s="333" t="s">
        <v>540</v>
      </c>
      <c r="F18" s="4"/>
      <c r="G18" s="4"/>
      <c r="H18" s="4"/>
      <c r="I18" s="4"/>
      <c r="J18" s="4"/>
      <c r="K18" s="4"/>
      <c r="L18" s="4"/>
      <c r="M18" s="4"/>
    </row>
    <row r="19" spans="1:13" x14ac:dyDescent="0.25">
      <c r="A19" s="4"/>
      <c r="B19" s="185" t="s">
        <v>491</v>
      </c>
      <c r="C19" s="333" t="s">
        <v>540</v>
      </c>
      <c r="D19" s="333" t="s">
        <v>540</v>
      </c>
      <c r="E19" s="333" t="s">
        <v>540</v>
      </c>
      <c r="F19" s="4"/>
      <c r="G19" s="4"/>
      <c r="H19" s="4"/>
      <c r="I19" s="4"/>
      <c r="J19" s="4"/>
      <c r="K19" s="4"/>
      <c r="L19" s="4"/>
      <c r="M19" s="4"/>
    </row>
    <row r="20" spans="1:13" x14ac:dyDescent="0.25">
      <c r="A20" s="4"/>
      <c r="B20" s="183"/>
      <c r="C20" s="280"/>
      <c r="D20" s="281"/>
      <c r="E20" s="281"/>
      <c r="F20" s="4"/>
      <c r="G20" s="4"/>
      <c r="H20" s="4"/>
      <c r="I20" s="4"/>
      <c r="J20" s="4"/>
      <c r="K20" s="4"/>
      <c r="L20" s="4"/>
      <c r="M20" s="4"/>
    </row>
    <row r="21" spans="1:13" ht="14.4" thickBot="1" x14ac:dyDescent="0.3">
      <c r="A21" s="4"/>
      <c r="B21" s="190" t="s">
        <v>280</v>
      </c>
      <c r="C21" s="284"/>
      <c r="D21" s="285"/>
      <c r="E21" s="285"/>
      <c r="F21" s="4"/>
      <c r="G21" s="4"/>
      <c r="H21" s="4"/>
      <c r="I21" s="4"/>
      <c r="J21" s="4"/>
      <c r="K21" s="4"/>
      <c r="L21" s="4"/>
      <c r="M21" s="4"/>
    </row>
    <row r="22" spans="1:13" ht="14.4" thickBot="1" x14ac:dyDescent="0.3">
      <c r="A22" s="4"/>
      <c r="B22" s="148" t="s">
        <v>479</v>
      </c>
      <c r="C22" s="286"/>
      <c r="D22" s="287"/>
      <c r="E22" s="287"/>
      <c r="F22" s="4"/>
      <c r="G22" s="4"/>
      <c r="H22" s="4"/>
      <c r="I22" s="4"/>
      <c r="J22" s="4"/>
      <c r="K22" s="4"/>
      <c r="L22" s="4"/>
      <c r="M22" s="4"/>
    </row>
    <row r="23" spans="1:13" ht="14.4" thickBot="1" x14ac:dyDescent="0.3">
      <c r="A23" s="4"/>
      <c r="B23" s="511" t="s">
        <v>502</v>
      </c>
      <c r="C23" s="512"/>
      <c r="D23" s="512"/>
      <c r="E23" s="512"/>
      <c r="F23" s="4"/>
      <c r="G23" s="4"/>
      <c r="H23" s="4"/>
      <c r="I23" s="4"/>
      <c r="J23" s="4"/>
      <c r="K23" s="4"/>
      <c r="L23" s="4"/>
      <c r="M23" s="4"/>
    </row>
    <row r="24" spans="1:13" x14ac:dyDescent="0.25">
      <c r="A24" s="4"/>
      <c r="B24" s="182" t="s">
        <v>495</v>
      </c>
      <c r="C24" s="333" t="s">
        <v>540</v>
      </c>
      <c r="D24" s="333" t="s">
        <v>540</v>
      </c>
      <c r="E24" s="333" t="s">
        <v>540</v>
      </c>
      <c r="F24" s="4"/>
      <c r="G24" s="4"/>
      <c r="H24" s="4"/>
      <c r="I24" s="4"/>
      <c r="J24" s="4"/>
      <c r="K24" s="4"/>
      <c r="L24" s="4"/>
      <c r="M24" s="4"/>
    </row>
    <row r="25" spans="1:13" x14ac:dyDescent="0.25">
      <c r="A25" s="4"/>
      <c r="B25" s="183" t="s">
        <v>496</v>
      </c>
      <c r="C25" s="333" t="s">
        <v>540</v>
      </c>
      <c r="D25" s="333" t="s">
        <v>540</v>
      </c>
      <c r="E25" s="333" t="s">
        <v>540</v>
      </c>
      <c r="F25" s="4"/>
      <c r="G25" s="4"/>
      <c r="H25" s="4"/>
      <c r="I25" s="4"/>
      <c r="J25" s="4"/>
      <c r="K25" s="4"/>
      <c r="L25" s="4"/>
      <c r="M25" s="4"/>
    </row>
    <row r="26" spans="1:13" x14ac:dyDescent="0.25">
      <c r="A26" s="4"/>
      <c r="B26" s="183" t="s">
        <v>478</v>
      </c>
      <c r="C26" s="333" t="s">
        <v>540</v>
      </c>
      <c r="D26" s="333" t="s">
        <v>540</v>
      </c>
      <c r="E26" s="333" t="s">
        <v>540</v>
      </c>
      <c r="F26" s="4"/>
      <c r="G26" s="4"/>
      <c r="H26" s="4"/>
      <c r="I26" s="4"/>
      <c r="J26" s="4"/>
      <c r="K26" s="4"/>
      <c r="L26" s="4"/>
      <c r="M26" s="4"/>
    </row>
    <row r="27" spans="1:13" x14ac:dyDescent="0.25">
      <c r="A27" s="4"/>
      <c r="B27" s="183" t="s">
        <v>280</v>
      </c>
      <c r="C27" s="280"/>
      <c r="D27" s="281"/>
      <c r="E27" s="281"/>
      <c r="F27" s="4"/>
      <c r="G27" s="4"/>
      <c r="H27" s="4"/>
      <c r="I27" s="4"/>
      <c r="J27" s="4"/>
      <c r="K27" s="4"/>
      <c r="L27" s="4"/>
      <c r="M27" s="4"/>
    </row>
    <row r="28" spans="1:13" ht="14.4" thickBot="1" x14ac:dyDescent="0.3">
      <c r="A28" s="4"/>
      <c r="B28" s="184" t="s">
        <v>280</v>
      </c>
      <c r="C28" s="280"/>
      <c r="D28" s="281"/>
      <c r="E28" s="281"/>
      <c r="F28" s="4"/>
      <c r="G28" s="4"/>
      <c r="H28" s="4"/>
      <c r="I28" s="4"/>
      <c r="J28" s="4"/>
      <c r="K28" s="4"/>
      <c r="L28" s="4"/>
      <c r="M28" s="4"/>
    </row>
    <row r="29" spans="1:13" ht="14.4" thickBot="1" x14ac:dyDescent="0.3">
      <c r="A29" s="4"/>
      <c r="B29" s="186" t="s">
        <v>497</v>
      </c>
      <c r="C29" s="282"/>
      <c r="D29" s="283"/>
      <c r="E29" s="283"/>
      <c r="F29" s="4"/>
      <c r="G29" s="4"/>
      <c r="H29" s="4"/>
      <c r="I29" s="4"/>
      <c r="J29" s="4"/>
      <c r="K29" s="4"/>
      <c r="L29" s="4"/>
      <c r="M29" s="4"/>
    </row>
    <row r="30" spans="1:13" ht="14.4" thickBot="1" x14ac:dyDescent="0.3">
      <c r="A30" s="200"/>
      <c r="B30" s="191" t="s">
        <v>498</v>
      </c>
      <c r="C30" s="288"/>
      <c r="D30" s="289"/>
      <c r="E30" s="289"/>
      <c r="F30" s="4"/>
      <c r="G30" s="4"/>
      <c r="H30" s="4"/>
      <c r="I30" s="4"/>
      <c r="J30" s="4"/>
      <c r="K30" s="4"/>
      <c r="L30" s="4"/>
      <c r="M30" s="4"/>
    </row>
    <row r="31" spans="1:13" ht="27.6" x14ac:dyDescent="0.25">
      <c r="A31" s="4"/>
      <c r="B31" s="186" t="s">
        <v>499</v>
      </c>
      <c r="C31" s="333" t="s">
        <v>540</v>
      </c>
      <c r="D31" s="333" t="s">
        <v>540</v>
      </c>
      <c r="E31" s="333" t="s">
        <v>540</v>
      </c>
      <c r="F31" s="4"/>
      <c r="G31" s="4"/>
      <c r="H31" s="4"/>
      <c r="I31" s="4"/>
      <c r="J31" s="4"/>
      <c r="K31" s="4"/>
      <c r="L31" s="4"/>
      <c r="M31" s="4"/>
    </row>
    <row r="32" spans="1:13" x14ac:dyDescent="0.25">
      <c r="A32" s="4"/>
      <c r="B32" s="192" t="s">
        <v>500</v>
      </c>
      <c r="C32" s="333" t="s">
        <v>540</v>
      </c>
      <c r="D32" s="333" t="s">
        <v>540</v>
      </c>
      <c r="E32" s="333" t="s">
        <v>540</v>
      </c>
      <c r="F32" s="4"/>
      <c r="G32" s="4"/>
      <c r="H32" s="4"/>
      <c r="I32" s="4"/>
      <c r="J32" s="4"/>
      <c r="K32" s="4"/>
      <c r="L32" s="4"/>
      <c r="M32" s="4"/>
    </row>
    <row r="33" spans="2:5" x14ac:dyDescent="0.25">
      <c r="B33" s="427"/>
    </row>
    <row r="34" spans="2:5" ht="55.2" x14ac:dyDescent="0.25">
      <c r="B34" s="172" t="s">
        <v>501</v>
      </c>
      <c r="C34" s="333" t="s">
        <v>540</v>
      </c>
      <c r="D34" s="333" t="s">
        <v>540</v>
      </c>
      <c r="E34" s="333" t="s">
        <v>540</v>
      </c>
    </row>
  </sheetData>
  <mergeCells count="5">
    <mergeCell ref="B3:E3"/>
    <mergeCell ref="C4:E4"/>
    <mergeCell ref="C5:E5"/>
    <mergeCell ref="F3:G3"/>
    <mergeCell ref="F4:G4"/>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4"/>
  <sheetViews>
    <sheetView zoomScale="130" zoomScaleNormal="130" zoomScalePageLayoutView="130" workbookViewId="0">
      <selection activeCell="D34" sqref="D34:H34"/>
    </sheetView>
  </sheetViews>
  <sheetFormatPr defaultColWidth="8.88671875" defaultRowHeight="14.4" x14ac:dyDescent="0.3"/>
  <cols>
    <col min="1" max="1" width="8.6640625" customWidth="1"/>
    <col min="2" max="3" width="20.6640625" customWidth="1"/>
    <col min="4" max="10" width="10.6640625" customWidth="1"/>
  </cols>
  <sheetData>
    <row r="1" spans="1:25" ht="15" customHeight="1" x14ac:dyDescent="0.3">
      <c r="A1" s="4"/>
      <c r="B1" s="167" t="s">
        <v>58</v>
      </c>
      <c r="C1" s="167"/>
      <c r="D1" s="4"/>
      <c r="E1" s="4"/>
      <c r="F1" s="4"/>
      <c r="G1" s="4"/>
      <c r="H1" s="4"/>
      <c r="I1" s="4"/>
      <c r="J1" s="4"/>
      <c r="K1" s="4"/>
      <c r="L1" s="4"/>
      <c r="M1" s="4"/>
      <c r="N1" s="4"/>
      <c r="O1" s="4"/>
      <c r="P1" s="4"/>
      <c r="Q1" s="4"/>
      <c r="R1" s="4"/>
      <c r="S1" s="4"/>
      <c r="T1" s="4"/>
      <c r="U1" s="4"/>
      <c r="V1" s="4"/>
      <c r="W1" s="4"/>
      <c r="X1" s="4"/>
      <c r="Y1" s="4"/>
    </row>
    <row r="2" spans="1:25" ht="15" customHeight="1" x14ac:dyDescent="0.3">
      <c r="A2" s="4"/>
      <c r="B2" s="4"/>
      <c r="C2" s="4"/>
      <c r="D2" s="4"/>
      <c r="E2" s="4"/>
      <c r="F2" s="4"/>
      <c r="G2" s="4"/>
      <c r="H2" s="4"/>
      <c r="I2" s="4"/>
      <c r="J2" s="4"/>
      <c r="K2" s="4"/>
      <c r="L2" s="4"/>
      <c r="M2" s="4"/>
      <c r="N2" s="4"/>
      <c r="O2" s="4"/>
      <c r="P2" s="4"/>
      <c r="Q2" s="4"/>
      <c r="R2" s="4"/>
      <c r="S2" s="4"/>
      <c r="T2" s="4"/>
      <c r="U2" s="4"/>
      <c r="V2" s="4"/>
      <c r="W2" s="4"/>
      <c r="X2" s="4"/>
      <c r="Y2" s="4"/>
    </row>
    <row r="3" spans="1:25" ht="20.25" customHeight="1" x14ac:dyDescent="0.3">
      <c r="A3" s="4"/>
      <c r="B3" s="626" t="s">
        <v>296</v>
      </c>
      <c r="C3" s="627"/>
      <c r="D3" s="627"/>
      <c r="E3" s="627"/>
      <c r="F3" s="627"/>
      <c r="G3" s="628"/>
      <c r="H3" s="4"/>
      <c r="I3" s="669" t="s">
        <v>187</v>
      </c>
      <c r="J3" s="670"/>
      <c r="K3" s="4"/>
      <c r="L3" s="4"/>
      <c r="M3" s="4"/>
      <c r="N3" s="4"/>
      <c r="O3" s="4"/>
      <c r="P3" s="4"/>
      <c r="Q3" s="4"/>
      <c r="R3" s="4"/>
      <c r="S3" s="4"/>
      <c r="T3" s="4"/>
      <c r="U3" s="4"/>
      <c r="V3" s="4"/>
      <c r="W3" s="4"/>
      <c r="X3" s="4"/>
      <c r="Y3" s="4"/>
    </row>
    <row r="4" spans="1:25" x14ac:dyDescent="0.3">
      <c r="A4" s="200"/>
      <c r="B4" s="21" t="s">
        <v>31</v>
      </c>
      <c r="C4" s="225"/>
      <c r="D4" s="565" t="s">
        <v>32</v>
      </c>
      <c r="E4" s="677"/>
      <c r="F4" s="677"/>
      <c r="G4" s="566"/>
      <c r="H4" s="4"/>
      <c r="I4" s="671" t="s">
        <v>188</v>
      </c>
      <c r="J4" s="672"/>
      <c r="K4" s="4"/>
      <c r="L4" s="4"/>
      <c r="M4" s="4"/>
      <c r="N4" s="4"/>
      <c r="O4" s="4"/>
      <c r="P4" s="4"/>
      <c r="Q4" s="4"/>
      <c r="R4" s="4"/>
      <c r="S4" s="4"/>
      <c r="T4" s="4"/>
      <c r="U4" s="4"/>
      <c r="V4" s="4"/>
      <c r="W4" s="4"/>
      <c r="X4" s="4"/>
      <c r="Y4" s="4"/>
    </row>
    <row r="5" spans="1:25" x14ac:dyDescent="0.3">
      <c r="A5" s="4"/>
      <c r="B5" s="10" t="s">
        <v>33</v>
      </c>
      <c r="C5" s="226"/>
      <c r="D5" s="609" t="str">
        <f>Guidance!C5</f>
        <v>Baozelong Metal Material Co., Ltd Hejian</v>
      </c>
      <c r="E5" s="601"/>
      <c r="F5" s="601">
        <f>Guidance!E5</f>
        <v>0</v>
      </c>
      <c r="G5" s="602"/>
      <c r="H5" s="4"/>
      <c r="I5" s="4"/>
      <c r="J5" s="4"/>
      <c r="K5" s="4"/>
      <c r="L5" s="4"/>
      <c r="M5" s="4"/>
      <c r="N5" s="4"/>
      <c r="O5" s="4"/>
      <c r="P5" s="4"/>
      <c r="Q5" s="4"/>
      <c r="R5" s="4"/>
      <c r="S5" s="4"/>
      <c r="T5" s="4"/>
      <c r="U5" s="4"/>
      <c r="V5" s="4"/>
      <c r="W5" s="4"/>
      <c r="X5" s="4"/>
      <c r="Y5" s="4"/>
    </row>
    <row r="6" spans="1:25" x14ac:dyDescent="0.3">
      <c r="A6" s="4"/>
      <c r="B6" s="19"/>
      <c r="C6" s="19"/>
      <c r="D6" s="19"/>
      <c r="E6" s="19"/>
      <c r="F6" s="19"/>
      <c r="G6" s="4"/>
      <c r="I6" s="4"/>
      <c r="J6" s="4"/>
      <c r="K6" s="4"/>
      <c r="L6" s="4"/>
      <c r="M6" s="4"/>
      <c r="N6" s="4"/>
      <c r="O6" s="4"/>
      <c r="P6" s="4"/>
      <c r="Q6" s="4"/>
      <c r="R6" s="4"/>
      <c r="S6" s="4"/>
      <c r="T6" s="4"/>
      <c r="U6" s="4"/>
      <c r="V6" s="4"/>
      <c r="W6" s="4"/>
      <c r="X6" s="4"/>
      <c r="Y6" s="4"/>
    </row>
    <row r="7" spans="1:25" x14ac:dyDescent="0.3">
      <c r="A7" s="4"/>
      <c r="B7" s="127" t="s">
        <v>276</v>
      </c>
      <c r="C7" s="127"/>
      <c r="D7" s="19"/>
      <c r="E7" s="19"/>
      <c r="F7" s="19"/>
      <c r="G7" s="4"/>
      <c r="H7" s="127"/>
      <c r="I7" s="4"/>
      <c r="J7" s="4"/>
      <c r="K7" s="4"/>
      <c r="L7" s="4"/>
      <c r="M7" s="4"/>
      <c r="N7" s="4"/>
      <c r="O7" s="4"/>
      <c r="P7" s="4"/>
      <c r="Q7" s="4"/>
      <c r="R7" s="4"/>
      <c r="S7" s="4"/>
      <c r="T7" s="4"/>
      <c r="U7" s="4"/>
      <c r="V7" s="4"/>
      <c r="W7" s="4"/>
      <c r="X7" s="4"/>
      <c r="Y7" s="4"/>
    </row>
    <row r="8" spans="1:25" ht="15" thickBot="1" x14ac:dyDescent="0.35">
      <c r="A8" s="4"/>
      <c r="B8" s="19"/>
      <c r="C8" s="19"/>
      <c r="D8" s="19"/>
      <c r="E8" s="19"/>
      <c r="F8" s="19"/>
      <c r="G8" s="4"/>
      <c r="H8" s="127"/>
      <c r="I8" s="4"/>
      <c r="J8" s="4"/>
      <c r="K8" s="4"/>
      <c r="L8" s="4"/>
      <c r="M8" s="4"/>
      <c r="N8" s="4"/>
      <c r="O8" s="4"/>
      <c r="P8" s="4"/>
      <c r="Q8" s="4"/>
      <c r="R8" s="4"/>
      <c r="S8" s="4"/>
      <c r="T8" s="4"/>
      <c r="U8" s="4"/>
      <c r="V8" s="4"/>
      <c r="W8" s="4"/>
      <c r="X8" s="4"/>
      <c r="Y8" s="4"/>
    </row>
    <row r="9" spans="1:25" ht="28.2" thickBot="1" x14ac:dyDescent="0.35">
      <c r="A9" s="4"/>
      <c r="B9" s="91"/>
      <c r="C9" s="91"/>
      <c r="D9" s="230" t="s">
        <v>369</v>
      </c>
      <c r="E9" s="181" t="s">
        <v>370</v>
      </c>
      <c r="F9" s="188" t="s">
        <v>277</v>
      </c>
      <c r="G9" s="188" t="s">
        <v>278</v>
      </c>
      <c r="H9" s="189" t="s">
        <v>279</v>
      </c>
      <c r="I9" s="4"/>
      <c r="J9" s="4"/>
      <c r="K9" s="4"/>
      <c r="L9" s="4"/>
      <c r="M9" s="4"/>
      <c r="N9" s="4"/>
      <c r="O9" s="4"/>
      <c r="P9" s="4"/>
      <c r="Q9" s="4"/>
      <c r="R9" s="4"/>
      <c r="S9" s="4"/>
      <c r="T9" s="4"/>
      <c r="U9" s="4"/>
      <c r="V9" s="4"/>
      <c r="W9" s="4"/>
      <c r="X9" s="4"/>
      <c r="Y9" s="4"/>
    </row>
    <row r="10" spans="1:25" x14ac:dyDescent="0.3">
      <c r="A10" s="4"/>
      <c r="B10" s="690" t="s">
        <v>401</v>
      </c>
      <c r="C10" s="691"/>
      <c r="D10" s="691"/>
      <c r="E10" s="691"/>
      <c r="F10" s="691"/>
      <c r="G10" s="691"/>
      <c r="H10" s="692"/>
      <c r="I10" s="4"/>
      <c r="J10" s="4"/>
      <c r="K10" s="4"/>
      <c r="L10" s="4"/>
      <c r="M10" s="4"/>
      <c r="N10" s="4"/>
      <c r="O10" s="4"/>
      <c r="P10" s="4"/>
      <c r="Q10" s="4"/>
      <c r="R10" s="4"/>
      <c r="S10" s="4"/>
      <c r="T10" s="4"/>
      <c r="U10" s="4"/>
      <c r="V10" s="4"/>
      <c r="W10" s="4"/>
      <c r="X10" s="4"/>
      <c r="Y10" s="4"/>
    </row>
    <row r="11" spans="1:25" x14ac:dyDescent="0.3">
      <c r="A11" s="4"/>
      <c r="B11" s="681" t="s">
        <v>402</v>
      </c>
      <c r="C11" s="682"/>
      <c r="D11" s="682"/>
      <c r="E11" s="682"/>
      <c r="F11" s="682"/>
      <c r="G11" s="682"/>
      <c r="H11" s="683"/>
      <c r="I11" s="4"/>
      <c r="J11" s="4"/>
      <c r="K11" s="4"/>
      <c r="L11" s="4"/>
      <c r="M11" s="4"/>
      <c r="N11" s="4"/>
      <c r="O11" s="4"/>
      <c r="P11" s="4"/>
      <c r="Q11" s="4"/>
      <c r="R11" s="4"/>
      <c r="S11" s="4"/>
      <c r="T11" s="4"/>
      <c r="U11" s="4"/>
      <c r="V11" s="4"/>
      <c r="W11" s="4"/>
      <c r="X11" s="4"/>
      <c r="Y11" s="4"/>
    </row>
    <row r="12" spans="1:25" x14ac:dyDescent="0.3">
      <c r="A12" s="4"/>
      <c r="B12" s="182" t="s">
        <v>285</v>
      </c>
      <c r="C12" s="232" t="s">
        <v>392</v>
      </c>
      <c r="D12" s="40"/>
      <c r="E12" s="102"/>
      <c r="F12" s="84"/>
      <c r="G12" s="102"/>
      <c r="H12" s="103"/>
      <c r="I12" s="4"/>
      <c r="J12" s="4"/>
      <c r="K12" s="4"/>
      <c r="L12" s="4"/>
      <c r="M12" s="4"/>
      <c r="N12" s="4"/>
      <c r="O12" s="4"/>
      <c r="P12" s="4"/>
      <c r="Q12" s="4"/>
      <c r="R12" s="4"/>
      <c r="S12" s="4"/>
      <c r="T12" s="4"/>
      <c r="U12" s="4"/>
      <c r="V12" s="4"/>
      <c r="W12" s="4"/>
      <c r="X12" s="4"/>
      <c r="Y12" s="4"/>
    </row>
    <row r="13" spans="1:25" x14ac:dyDescent="0.3">
      <c r="A13" s="4"/>
      <c r="B13" s="185" t="s">
        <v>286</v>
      </c>
      <c r="C13" s="233" t="s">
        <v>393</v>
      </c>
      <c r="D13" s="82"/>
      <c r="E13" s="81"/>
      <c r="F13" s="80"/>
      <c r="G13" s="81"/>
      <c r="H13" s="90"/>
      <c r="I13" s="4"/>
      <c r="J13" s="4"/>
      <c r="K13" s="4"/>
      <c r="L13" s="4"/>
      <c r="M13" s="4"/>
      <c r="N13" s="4"/>
      <c r="O13" s="4"/>
      <c r="P13" s="4"/>
      <c r="Q13" s="4"/>
      <c r="R13" s="4"/>
      <c r="S13" s="4"/>
      <c r="T13" s="4"/>
      <c r="U13" s="4"/>
      <c r="V13" s="4"/>
      <c r="W13" s="4"/>
      <c r="X13" s="4"/>
      <c r="Y13" s="4"/>
    </row>
    <row r="14" spans="1:25" x14ac:dyDescent="0.3">
      <c r="A14" s="4"/>
      <c r="B14" s="185" t="s">
        <v>255</v>
      </c>
      <c r="C14" s="233" t="s">
        <v>394</v>
      </c>
      <c r="D14" s="82"/>
      <c r="E14" s="81"/>
      <c r="F14" s="80"/>
      <c r="G14" s="81"/>
      <c r="H14" s="90"/>
      <c r="I14" s="4"/>
      <c r="J14" s="4"/>
      <c r="K14" s="4"/>
      <c r="L14" s="4"/>
      <c r="M14" s="4"/>
      <c r="N14" s="4"/>
      <c r="O14" s="4"/>
      <c r="P14" s="4"/>
      <c r="Q14" s="4"/>
      <c r="R14" s="4"/>
      <c r="S14" s="4"/>
      <c r="T14" s="4"/>
      <c r="U14" s="4"/>
      <c r="V14" s="4"/>
      <c r="W14" s="4"/>
      <c r="X14" s="4"/>
      <c r="Y14" s="4"/>
    </row>
    <row r="15" spans="1:25" x14ac:dyDescent="0.3">
      <c r="A15" s="4"/>
      <c r="B15" s="190" t="s">
        <v>280</v>
      </c>
      <c r="C15" s="234"/>
      <c r="D15" s="89"/>
      <c r="E15" s="87"/>
      <c r="F15" s="86"/>
      <c r="G15" s="87"/>
      <c r="H15" s="99"/>
      <c r="I15" s="4"/>
      <c r="J15" s="4"/>
      <c r="K15" s="4"/>
      <c r="L15" s="4"/>
      <c r="M15" s="4"/>
      <c r="N15" s="4"/>
      <c r="O15" s="4"/>
      <c r="P15" s="4"/>
      <c r="Q15" s="4"/>
      <c r="R15" s="4"/>
      <c r="S15" s="4"/>
      <c r="T15" s="4"/>
      <c r="U15" s="4"/>
      <c r="V15" s="4"/>
      <c r="W15" s="4"/>
      <c r="X15" s="4"/>
      <c r="Y15" s="4"/>
    </row>
    <row r="16" spans="1:25" x14ac:dyDescent="0.3">
      <c r="A16" s="4"/>
      <c r="B16" s="148" t="s">
        <v>281</v>
      </c>
      <c r="C16" s="235" t="s">
        <v>395</v>
      </c>
      <c r="D16" s="138">
        <f>D12+D13+D14+D15</f>
        <v>0</v>
      </c>
      <c r="E16" s="136">
        <f>E12+E13+E14+E15</f>
        <v>0</v>
      </c>
      <c r="F16" s="136">
        <f>F12+F13+F14+F15</f>
        <v>0</v>
      </c>
      <c r="G16" s="136">
        <f>G12+G13+G14+G15</f>
        <v>0</v>
      </c>
      <c r="H16" s="137">
        <f>H12+H13+H14+H15</f>
        <v>0</v>
      </c>
      <c r="I16" s="4"/>
      <c r="J16" s="4"/>
      <c r="K16" s="4"/>
      <c r="L16" s="4"/>
      <c r="M16" s="4"/>
      <c r="N16" s="4"/>
      <c r="O16" s="4"/>
      <c r="P16" s="4"/>
      <c r="Q16" s="4"/>
      <c r="R16" s="4"/>
      <c r="S16" s="4"/>
      <c r="T16" s="4"/>
      <c r="U16" s="4"/>
      <c r="V16" s="4"/>
      <c r="W16" s="4"/>
      <c r="X16" s="4"/>
      <c r="Y16" s="4"/>
    </row>
    <row r="17" spans="1:25" x14ac:dyDescent="0.3">
      <c r="A17" s="4"/>
      <c r="B17" s="681" t="s">
        <v>403</v>
      </c>
      <c r="C17" s="682"/>
      <c r="D17" s="682"/>
      <c r="E17" s="682"/>
      <c r="F17" s="682"/>
      <c r="G17" s="682"/>
      <c r="H17" s="683"/>
      <c r="I17" s="4"/>
      <c r="J17" s="4"/>
      <c r="K17" s="4"/>
      <c r="L17" s="4"/>
      <c r="M17" s="4"/>
      <c r="N17" s="4"/>
      <c r="O17" s="4"/>
      <c r="P17" s="4"/>
      <c r="Q17" s="4"/>
      <c r="R17" s="4"/>
      <c r="S17" s="4"/>
      <c r="T17" s="4"/>
      <c r="U17" s="4"/>
      <c r="V17" s="4"/>
      <c r="W17" s="4"/>
      <c r="X17" s="4"/>
      <c r="Y17" s="4"/>
    </row>
    <row r="18" spans="1:25" x14ac:dyDescent="0.3">
      <c r="A18" s="4"/>
      <c r="B18" s="182" t="s">
        <v>287</v>
      </c>
      <c r="C18" s="232" t="s">
        <v>396</v>
      </c>
      <c r="D18" s="40"/>
      <c r="E18" s="102"/>
      <c r="F18" s="84"/>
      <c r="G18" s="102"/>
      <c r="H18" s="85"/>
      <c r="I18" s="4"/>
      <c r="J18" s="4"/>
      <c r="K18" s="4"/>
      <c r="L18" s="4"/>
      <c r="M18" s="4"/>
      <c r="N18" s="4"/>
      <c r="O18" s="4"/>
      <c r="P18" s="4"/>
      <c r="Q18" s="4"/>
      <c r="R18" s="4"/>
      <c r="S18" s="4"/>
      <c r="T18" s="4"/>
      <c r="U18" s="4"/>
      <c r="V18" s="4"/>
      <c r="W18" s="4"/>
      <c r="X18" s="4"/>
      <c r="Y18" s="4"/>
    </row>
    <row r="19" spans="1:25" x14ac:dyDescent="0.3">
      <c r="A19" s="4"/>
      <c r="B19" s="185" t="s">
        <v>288</v>
      </c>
      <c r="C19" s="233" t="s">
        <v>397</v>
      </c>
      <c r="D19" s="82"/>
      <c r="E19" s="81"/>
      <c r="F19" s="80"/>
      <c r="G19" s="81"/>
      <c r="H19" s="83"/>
      <c r="I19" s="4"/>
      <c r="J19" s="4"/>
      <c r="K19" s="4"/>
      <c r="L19" s="4"/>
      <c r="M19" s="4"/>
      <c r="N19" s="4"/>
      <c r="O19" s="4"/>
      <c r="P19" s="4"/>
      <c r="Q19" s="4"/>
      <c r="R19" s="4"/>
      <c r="S19" s="4"/>
      <c r="T19" s="4"/>
      <c r="U19" s="4"/>
      <c r="V19" s="4"/>
      <c r="W19" s="4"/>
      <c r="X19" s="4"/>
      <c r="Y19" s="4"/>
    </row>
    <row r="20" spans="1:25" x14ac:dyDescent="0.3">
      <c r="A20" s="4"/>
      <c r="B20" s="183" t="s">
        <v>255</v>
      </c>
      <c r="C20" s="236" t="s">
        <v>394</v>
      </c>
      <c r="D20" s="82"/>
      <c r="E20" s="81"/>
      <c r="F20" s="80"/>
      <c r="G20" s="81"/>
      <c r="H20" s="83"/>
      <c r="I20" s="4"/>
      <c r="J20" s="4"/>
      <c r="K20" s="4"/>
      <c r="L20" s="4"/>
      <c r="M20" s="4"/>
      <c r="N20" s="4"/>
      <c r="O20" s="4"/>
      <c r="P20" s="4"/>
      <c r="Q20" s="4"/>
      <c r="R20" s="4"/>
      <c r="S20" s="4"/>
      <c r="T20" s="4"/>
      <c r="U20" s="4"/>
      <c r="V20" s="4"/>
      <c r="W20" s="4"/>
      <c r="X20" s="4"/>
      <c r="Y20" s="4"/>
    </row>
    <row r="21" spans="1:25" x14ac:dyDescent="0.3">
      <c r="A21" s="4"/>
      <c r="B21" s="190" t="s">
        <v>280</v>
      </c>
      <c r="C21" s="234"/>
      <c r="D21" s="89"/>
      <c r="E21" s="87"/>
      <c r="F21" s="86"/>
      <c r="G21" s="87"/>
      <c r="H21" s="88"/>
      <c r="I21" s="4"/>
      <c r="J21" s="4"/>
      <c r="K21" s="4"/>
      <c r="L21" s="4"/>
      <c r="M21" s="4"/>
      <c r="N21" s="4"/>
      <c r="O21" s="4"/>
      <c r="P21" s="4"/>
      <c r="Q21" s="4"/>
      <c r="R21" s="4"/>
      <c r="S21" s="4"/>
      <c r="T21" s="4"/>
      <c r="U21" s="4"/>
      <c r="V21" s="4"/>
      <c r="W21" s="4"/>
      <c r="X21" s="4"/>
      <c r="Y21" s="4"/>
    </row>
    <row r="22" spans="1:25" x14ac:dyDescent="0.3">
      <c r="A22" s="4"/>
      <c r="B22" s="148" t="s">
        <v>282</v>
      </c>
      <c r="C22" s="235" t="s">
        <v>395</v>
      </c>
      <c r="D22" s="138">
        <f>D18+D19+D20+D21</f>
        <v>0</v>
      </c>
      <c r="E22" s="136">
        <f>E18+E19+E20+E21</f>
        <v>0</v>
      </c>
      <c r="F22" s="136">
        <f>F18+F19+F20+F21</f>
        <v>0</v>
      </c>
      <c r="G22" s="136">
        <f>G18+G19+G20+G21</f>
        <v>0</v>
      </c>
      <c r="H22" s="137">
        <f>H18+H19+H20+H21</f>
        <v>0</v>
      </c>
      <c r="I22" s="4"/>
      <c r="J22" s="4"/>
      <c r="K22" s="4"/>
      <c r="L22" s="4"/>
      <c r="M22" s="4"/>
      <c r="N22" s="4"/>
      <c r="O22" s="4"/>
      <c r="P22" s="4"/>
      <c r="Q22" s="4"/>
      <c r="R22" s="4"/>
      <c r="S22" s="4"/>
      <c r="T22" s="4"/>
      <c r="U22" s="4"/>
      <c r="V22" s="4"/>
      <c r="W22" s="4"/>
      <c r="X22" s="4"/>
      <c r="Y22" s="4"/>
    </row>
    <row r="23" spans="1:25" x14ac:dyDescent="0.3">
      <c r="A23" s="4"/>
      <c r="B23" s="681" t="s">
        <v>404</v>
      </c>
      <c r="C23" s="682"/>
      <c r="D23" s="682"/>
      <c r="E23" s="682"/>
      <c r="F23" s="682"/>
      <c r="G23" s="682"/>
      <c r="H23" s="683"/>
      <c r="I23" s="4"/>
      <c r="J23" s="4"/>
      <c r="K23" s="4"/>
      <c r="L23" s="4"/>
      <c r="M23" s="4"/>
      <c r="N23" s="4"/>
      <c r="O23" s="4"/>
      <c r="P23" s="4"/>
      <c r="Q23" s="4"/>
      <c r="R23" s="4"/>
      <c r="S23" s="4"/>
      <c r="T23" s="4"/>
      <c r="U23" s="4"/>
      <c r="V23" s="4"/>
      <c r="W23" s="4"/>
      <c r="X23" s="4"/>
      <c r="Y23" s="4"/>
    </row>
    <row r="24" spans="1:25" x14ac:dyDescent="0.3">
      <c r="A24" s="4"/>
      <c r="B24" s="182" t="s">
        <v>289</v>
      </c>
      <c r="C24" s="232" t="s">
        <v>365</v>
      </c>
      <c r="D24" s="40"/>
      <c r="E24" s="84"/>
      <c r="F24" s="84"/>
      <c r="G24" s="84"/>
      <c r="H24" s="85"/>
      <c r="I24" s="4"/>
      <c r="J24" s="4"/>
      <c r="K24" s="4"/>
      <c r="L24" s="4"/>
      <c r="M24" s="4"/>
      <c r="N24" s="4"/>
      <c r="O24" s="4"/>
      <c r="P24" s="4"/>
      <c r="Q24" s="4"/>
      <c r="R24" s="4"/>
      <c r="S24" s="4"/>
      <c r="T24" s="4"/>
      <c r="U24" s="4"/>
      <c r="V24" s="4"/>
      <c r="W24" s="4"/>
      <c r="X24" s="4"/>
      <c r="Y24" s="4"/>
    </row>
    <row r="25" spans="1:25" x14ac:dyDescent="0.3">
      <c r="A25" s="4"/>
      <c r="B25" s="183" t="s">
        <v>290</v>
      </c>
      <c r="C25" s="236" t="s">
        <v>398</v>
      </c>
      <c r="D25" s="82"/>
      <c r="E25" s="80"/>
      <c r="F25" s="80"/>
      <c r="G25" s="81"/>
      <c r="H25" s="83"/>
      <c r="I25" s="4"/>
      <c r="J25" s="4"/>
      <c r="K25" s="4"/>
      <c r="L25" s="4"/>
      <c r="M25" s="4"/>
      <c r="N25" s="4"/>
      <c r="O25" s="4"/>
      <c r="P25" s="4"/>
      <c r="Q25" s="4"/>
      <c r="R25" s="4"/>
      <c r="S25" s="4"/>
      <c r="T25" s="4"/>
      <c r="U25" s="4"/>
      <c r="V25" s="4"/>
      <c r="W25" s="4"/>
      <c r="X25" s="4"/>
      <c r="Y25" s="4"/>
    </row>
    <row r="26" spans="1:25" x14ac:dyDescent="0.3">
      <c r="A26" s="4"/>
      <c r="B26" s="183" t="s">
        <v>255</v>
      </c>
      <c r="C26" s="236" t="s">
        <v>394</v>
      </c>
      <c r="D26" s="82"/>
      <c r="E26" s="80"/>
      <c r="F26" s="80"/>
      <c r="G26" s="81"/>
      <c r="H26" s="83"/>
      <c r="I26" s="4"/>
      <c r="J26" s="4"/>
      <c r="K26" s="4"/>
      <c r="L26" s="4"/>
      <c r="M26" s="4"/>
      <c r="N26" s="4"/>
      <c r="O26" s="4"/>
      <c r="P26" s="4"/>
      <c r="Q26" s="4"/>
      <c r="R26" s="4"/>
      <c r="S26" s="4"/>
      <c r="T26" s="4"/>
      <c r="U26" s="4"/>
      <c r="V26" s="4"/>
      <c r="W26" s="4"/>
      <c r="X26" s="4"/>
      <c r="Y26" s="4"/>
    </row>
    <row r="27" spans="1:25" x14ac:dyDescent="0.3">
      <c r="A27" s="4"/>
      <c r="B27" s="183" t="s">
        <v>280</v>
      </c>
      <c r="C27" s="236"/>
      <c r="D27" s="82"/>
      <c r="E27" s="80"/>
      <c r="F27" s="80"/>
      <c r="G27" s="81"/>
      <c r="H27" s="83"/>
      <c r="I27" s="4"/>
      <c r="J27" s="4"/>
      <c r="K27" s="4"/>
      <c r="L27" s="4"/>
      <c r="M27" s="4"/>
      <c r="N27" s="4"/>
      <c r="O27" s="4"/>
      <c r="P27" s="4"/>
      <c r="Q27" s="4"/>
      <c r="R27" s="4"/>
      <c r="S27" s="4"/>
      <c r="T27" s="4"/>
      <c r="U27" s="4"/>
      <c r="V27" s="4"/>
      <c r="W27" s="4"/>
      <c r="X27" s="4"/>
      <c r="Y27" s="4"/>
    </row>
    <row r="28" spans="1:25" x14ac:dyDescent="0.3">
      <c r="A28" s="4"/>
      <c r="B28" s="184" t="s">
        <v>280</v>
      </c>
      <c r="C28" s="237"/>
      <c r="D28" s="89"/>
      <c r="E28" s="86"/>
      <c r="F28" s="86"/>
      <c r="G28" s="87"/>
      <c r="H28" s="88"/>
      <c r="I28" s="4"/>
      <c r="J28" s="4"/>
      <c r="K28" s="4"/>
      <c r="L28" s="4"/>
      <c r="M28" s="4"/>
      <c r="N28" s="4"/>
      <c r="O28" s="4"/>
      <c r="P28" s="4"/>
      <c r="Q28" s="4"/>
      <c r="R28" s="4"/>
      <c r="S28" s="4"/>
      <c r="T28" s="4"/>
      <c r="U28" s="4"/>
      <c r="V28" s="4"/>
      <c r="W28" s="4"/>
      <c r="X28" s="4"/>
      <c r="Y28" s="4"/>
    </row>
    <row r="29" spans="1:25" x14ac:dyDescent="0.3">
      <c r="A29" s="4"/>
      <c r="B29" s="149" t="s">
        <v>291</v>
      </c>
      <c r="C29" s="238" t="s">
        <v>395</v>
      </c>
      <c r="D29" s="153">
        <f>SUM(D24:D28)</f>
        <v>0</v>
      </c>
      <c r="E29" s="154">
        <f>SUM(E24:E28)</f>
        <v>0</v>
      </c>
      <c r="F29" s="154">
        <f>SUM(F24:F28)</f>
        <v>0</v>
      </c>
      <c r="G29" s="154">
        <f>SUM(G24:G28)</f>
        <v>0</v>
      </c>
      <c r="H29" s="157">
        <f>SUM(H24:H28)</f>
        <v>0</v>
      </c>
      <c r="I29" s="4"/>
      <c r="J29" s="4"/>
      <c r="K29" s="4"/>
      <c r="L29" s="4"/>
      <c r="M29" s="4"/>
      <c r="N29" s="4"/>
      <c r="O29" s="4"/>
      <c r="P29" s="4"/>
      <c r="Q29" s="4"/>
      <c r="R29" s="4"/>
      <c r="S29" s="4"/>
      <c r="T29" s="4"/>
      <c r="U29" s="4"/>
      <c r="V29" s="4"/>
      <c r="W29" s="4"/>
      <c r="X29" s="4"/>
      <c r="Y29" s="4"/>
    </row>
    <row r="30" spans="1:25" ht="27.6" x14ac:dyDescent="0.3">
      <c r="A30" s="200"/>
      <c r="B30" s="191" t="s">
        <v>292</v>
      </c>
      <c r="C30" s="239" t="s">
        <v>399</v>
      </c>
      <c r="D30" s="123"/>
      <c r="E30" s="124"/>
      <c r="F30" s="124"/>
      <c r="G30" s="124"/>
      <c r="H30" s="125"/>
      <c r="I30" s="4"/>
      <c r="J30" s="4"/>
      <c r="K30" s="4"/>
      <c r="L30" s="4"/>
      <c r="M30" s="4"/>
      <c r="N30" s="4"/>
      <c r="O30" s="4"/>
      <c r="P30" s="4"/>
      <c r="Q30" s="4"/>
      <c r="R30" s="4"/>
      <c r="S30" s="4"/>
      <c r="T30" s="4"/>
      <c r="U30" s="4"/>
      <c r="V30" s="4"/>
      <c r="W30" s="4"/>
      <c r="X30" s="4"/>
      <c r="Y30" s="4"/>
    </row>
    <row r="31" spans="1:25" ht="28.2" x14ac:dyDescent="0.3">
      <c r="A31" s="4"/>
      <c r="B31" s="193" t="s">
        <v>293</v>
      </c>
      <c r="C31" s="240" t="s">
        <v>410</v>
      </c>
      <c r="D31" s="168">
        <f>SUM(D29+D22+D16)</f>
        <v>0</v>
      </c>
      <c r="E31" s="168">
        <f t="shared" ref="E31:H31" si="0">SUM(E29+E22+E16)</f>
        <v>0</v>
      </c>
      <c r="F31" s="168">
        <f t="shared" si="0"/>
        <v>0</v>
      </c>
      <c r="G31" s="168">
        <f t="shared" si="0"/>
        <v>0</v>
      </c>
      <c r="H31" s="168">
        <f t="shared" si="0"/>
        <v>0</v>
      </c>
      <c r="I31" s="4"/>
      <c r="J31" s="4"/>
      <c r="K31" s="4"/>
      <c r="L31" s="4"/>
      <c r="M31" s="4"/>
      <c r="N31" s="4"/>
      <c r="O31" s="4"/>
      <c r="P31" s="4"/>
      <c r="Q31" s="4"/>
      <c r="R31" s="4"/>
      <c r="S31" s="4"/>
      <c r="T31" s="4"/>
      <c r="U31" s="4"/>
      <c r="V31" s="4"/>
      <c r="W31" s="4"/>
      <c r="X31" s="4"/>
      <c r="Y31" s="4"/>
    </row>
    <row r="32" spans="1:25" x14ac:dyDescent="0.3">
      <c r="A32" s="4"/>
      <c r="B32" s="192" t="s">
        <v>294</v>
      </c>
      <c r="C32" s="241" t="s">
        <v>400</v>
      </c>
      <c r="D32" s="173">
        <f>IF(D30&gt;0, D31/D30, 0)</f>
        <v>0</v>
      </c>
      <c r="E32" s="173">
        <f t="shared" ref="E32:H32" si="1">IF(E30&gt;0, E31/E30, 0)</f>
        <v>0</v>
      </c>
      <c r="F32" s="173">
        <f t="shared" si="1"/>
        <v>0</v>
      </c>
      <c r="G32" s="173">
        <f t="shared" si="1"/>
        <v>0</v>
      </c>
      <c r="H32" s="173">
        <f t="shared" si="1"/>
        <v>0</v>
      </c>
      <c r="I32" s="4"/>
      <c r="J32" s="4"/>
      <c r="K32" s="4"/>
      <c r="L32" s="4"/>
      <c r="M32" s="4"/>
      <c r="N32" s="4"/>
      <c r="O32" s="4"/>
      <c r="P32" s="4"/>
      <c r="Q32" s="4"/>
      <c r="R32" s="4"/>
      <c r="S32" s="4"/>
      <c r="T32" s="4"/>
      <c r="U32" s="4"/>
      <c r="V32" s="4"/>
      <c r="W32" s="4"/>
      <c r="X32" s="4"/>
      <c r="Y32" s="4"/>
    </row>
    <row r="33" spans="1:25" x14ac:dyDescent="0.3">
      <c r="A33" s="4"/>
      <c r="B33" s="194"/>
      <c r="C33" s="194"/>
      <c r="D33" s="176"/>
      <c r="E33" s="176"/>
      <c r="F33" s="176"/>
      <c r="G33" s="176"/>
      <c r="H33" s="176"/>
      <c r="I33" s="4"/>
      <c r="J33" s="4"/>
      <c r="K33" s="4"/>
      <c r="L33" s="4"/>
      <c r="M33" s="4"/>
      <c r="N33" s="4"/>
      <c r="O33" s="4"/>
      <c r="P33" s="4"/>
      <c r="Q33" s="4"/>
      <c r="R33" s="4"/>
      <c r="S33" s="4"/>
      <c r="T33" s="4"/>
      <c r="U33" s="4"/>
      <c r="V33" s="4"/>
      <c r="W33" s="4"/>
      <c r="X33" s="4"/>
      <c r="Y33" s="4"/>
    </row>
    <row r="34" spans="1:25" ht="69.599999999999994" x14ac:dyDescent="0.3">
      <c r="B34" s="174" t="s">
        <v>295</v>
      </c>
      <c r="C34" s="174" t="s">
        <v>405</v>
      </c>
      <c r="D34" s="175" t="e">
        <f>D32+#REF!</f>
        <v>#REF!</v>
      </c>
      <c r="E34" s="175" t="e">
        <f>E32+#REF!</f>
        <v>#REF!</v>
      </c>
      <c r="F34" s="175" t="e">
        <f>F32+#REF!</f>
        <v>#REF!</v>
      </c>
      <c r="G34" s="175" t="e">
        <f>G32+#REF!</f>
        <v>#REF!</v>
      </c>
      <c r="H34" s="175" t="e">
        <f>H32+#REF!</f>
        <v>#REF!</v>
      </c>
      <c r="I34" s="4"/>
      <c r="J34" s="4"/>
      <c r="K34" s="4"/>
      <c r="L34" s="4"/>
      <c r="M34" s="4"/>
      <c r="N34" s="4"/>
      <c r="O34" s="4"/>
      <c r="P34" s="4"/>
      <c r="Q34" s="4"/>
      <c r="R34" s="4"/>
      <c r="S34" s="4"/>
      <c r="T34" s="4"/>
      <c r="U34" s="4"/>
      <c r="V34" s="4"/>
      <c r="W34" s="4"/>
      <c r="X34" s="4"/>
      <c r="Y34" s="4"/>
    </row>
    <row r="35" spans="1:25" x14ac:dyDescent="0.3">
      <c r="K35" s="4"/>
      <c r="L35" s="4"/>
      <c r="M35" s="4"/>
      <c r="N35" s="4"/>
      <c r="O35" s="4"/>
      <c r="P35" s="4"/>
      <c r="Q35" s="4"/>
      <c r="R35" s="4"/>
      <c r="S35" s="4"/>
      <c r="T35" s="4"/>
      <c r="U35" s="4"/>
      <c r="V35" s="4"/>
      <c r="W35" s="4"/>
      <c r="X35" s="4"/>
      <c r="Y35" s="4"/>
    </row>
    <row r="36" spans="1:25" x14ac:dyDescent="0.3">
      <c r="K36" s="4"/>
      <c r="L36" s="4"/>
      <c r="M36" s="4"/>
      <c r="N36" s="4"/>
      <c r="O36" s="4"/>
      <c r="P36" s="4"/>
      <c r="Q36" s="4"/>
      <c r="R36" s="4"/>
      <c r="S36" s="4"/>
      <c r="T36" s="4"/>
      <c r="U36" s="4"/>
      <c r="V36" s="4"/>
      <c r="W36" s="4"/>
      <c r="X36" s="4"/>
      <c r="Y36" s="4"/>
    </row>
    <row r="37" spans="1:25" x14ac:dyDescent="0.3">
      <c r="K37" s="4"/>
      <c r="L37" s="4"/>
      <c r="M37" s="4"/>
      <c r="N37" s="4"/>
      <c r="O37" s="4"/>
      <c r="P37" s="4"/>
      <c r="Q37" s="4"/>
      <c r="R37" s="4"/>
      <c r="S37" s="4"/>
      <c r="T37" s="4"/>
      <c r="U37" s="4"/>
      <c r="V37" s="4"/>
      <c r="W37" s="4"/>
      <c r="X37" s="4"/>
      <c r="Y37" s="4"/>
    </row>
    <row r="38" spans="1:25" x14ac:dyDescent="0.3">
      <c r="K38" s="4"/>
      <c r="L38" s="4"/>
      <c r="M38" s="4"/>
      <c r="N38" s="4"/>
      <c r="O38" s="4"/>
      <c r="P38" s="4"/>
      <c r="Q38" s="4"/>
      <c r="R38" s="4"/>
      <c r="S38" s="4"/>
      <c r="T38" s="4"/>
      <c r="U38" s="4"/>
      <c r="V38" s="4"/>
      <c r="W38" s="4"/>
      <c r="X38" s="4"/>
      <c r="Y38" s="4"/>
    </row>
    <row r="39" spans="1:25" x14ac:dyDescent="0.3">
      <c r="K39" s="4"/>
      <c r="L39" s="4"/>
      <c r="M39" s="4"/>
      <c r="N39" s="4"/>
      <c r="O39" s="4"/>
      <c r="P39" s="4"/>
      <c r="Q39" s="4"/>
      <c r="R39" s="4"/>
      <c r="S39" s="4"/>
      <c r="T39" s="4"/>
      <c r="U39" s="4"/>
      <c r="V39" s="4"/>
      <c r="W39" s="4"/>
      <c r="X39" s="4"/>
      <c r="Y39" s="4"/>
    </row>
    <row r="40" spans="1:25" x14ac:dyDescent="0.3">
      <c r="K40" s="4"/>
      <c r="L40" s="4"/>
      <c r="M40" s="4"/>
      <c r="N40" s="4"/>
      <c r="O40" s="4"/>
      <c r="P40" s="4"/>
      <c r="Q40" s="4"/>
      <c r="R40" s="4"/>
      <c r="S40" s="4"/>
      <c r="T40" s="4"/>
      <c r="U40" s="4"/>
      <c r="V40" s="4"/>
      <c r="W40" s="4"/>
      <c r="X40" s="4"/>
      <c r="Y40" s="4"/>
    </row>
    <row r="41" spans="1:25" x14ac:dyDescent="0.3">
      <c r="K41" s="4"/>
      <c r="L41" s="4"/>
      <c r="M41" s="4"/>
      <c r="N41" s="4"/>
      <c r="O41" s="4"/>
      <c r="P41" s="4"/>
      <c r="Q41" s="4"/>
      <c r="R41" s="4"/>
      <c r="S41" s="4"/>
      <c r="T41" s="4"/>
      <c r="U41" s="4"/>
      <c r="V41" s="4"/>
      <c r="W41" s="4"/>
      <c r="X41" s="4"/>
      <c r="Y41" s="4"/>
    </row>
    <row r="42" spans="1:25" x14ac:dyDescent="0.3">
      <c r="K42" s="4"/>
      <c r="L42" s="4"/>
      <c r="M42" s="4"/>
      <c r="N42" s="4"/>
      <c r="O42" s="4"/>
      <c r="P42" s="4"/>
      <c r="Q42" s="4"/>
      <c r="R42" s="4"/>
      <c r="S42" s="4"/>
      <c r="T42" s="4"/>
      <c r="U42" s="4"/>
      <c r="V42" s="4"/>
      <c r="W42" s="4"/>
      <c r="X42" s="4"/>
      <c r="Y42" s="4"/>
    </row>
    <row r="43" spans="1:25" x14ac:dyDescent="0.3">
      <c r="K43" s="4"/>
      <c r="L43" s="4"/>
      <c r="M43" s="4"/>
      <c r="N43" s="4"/>
      <c r="O43" s="4"/>
      <c r="P43" s="4"/>
      <c r="Q43" s="4"/>
      <c r="R43" s="4"/>
      <c r="S43" s="4"/>
      <c r="T43" s="4"/>
      <c r="U43" s="4"/>
      <c r="V43" s="4"/>
      <c r="W43" s="4"/>
      <c r="X43" s="4"/>
      <c r="Y43" s="4"/>
    </row>
    <row r="44" spans="1:25" x14ac:dyDescent="0.3">
      <c r="K44" s="4"/>
      <c r="L44" s="4"/>
      <c r="M44" s="4"/>
      <c r="N44" s="4"/>
      <c r="O44" s="4"/>
      <c r="P44" s="4"/>
      <c r="Q44" s="4"/>
      <c r="R44" s="4"/>
      <c r="S44" s="4"/>
      <c r="T44" s="4"/>
      <c r="U44" s="4"/>
      <c r="V44" s="4"/>
      <c r="W44" s="4"/>
      <c r="X44" s="4"/>
      <c r="Y44" s="4"/>
    </row>
    <row r="45" spans="1:25" x14ac:dyDescent="0.3">
      <c r="K45" s="4"/>
      <c r="L45" s="4"/>
      <c r="M45" s="4"/>
      <c r="N45" s="4"/>
      <c r="O45" s="4"/>
      <c r="P45" s="4"/>
      <c r="Q45" s="4"/>
      <c r="R45" s="4"/>
      <c r="S45" s="4"/>
      <c r="T45" s="4"/>
      <c r="U45" s="4"/>
      <c r="V45" s="4"/>
      <c r="W45" s="4"/>
      <c r="X45" s="4"/>
      <c r="Y45" s="4"/>
    </row>
    <row r="46" spans="1:25" x14ac:dyDescent="0.3">
      <c r="K46" s="4"/>
      <c r="L46" s="4"/>
      <c r="M46" s="4"/>
      <c r="N46" s="4"/>
      <c r="O46" s="4"/>
      <c r="P46" s="4"/>
      <c r="Q46" s="4"/>
      <c r="R46" s="4"/>
      <c r="S46" s="4"/>
      <c r="T46" s="4"/>
      <c r="U46" s="4"/>
      <c r="V46" s="4"/>
      <c r="W46" s="4"/>
      <c r="X46" s="4"/>
      <c r="Y46" s="4"/>
    </row>
    <row r="47" spans="1:25" x14ac:dyDescent="0.3">
      <c r="K47" s="4"/>
      <c r="L47" s="4"/>
      <c r="M47" s="4"/>
      <c r="N47" s="4"/>
      <c r="O47" s="4"/>
      <c r="P47" s="4"/>
      <c r="Q47" s="4"/>
      <c r="R47" s="4"/>
      <c r="S47" s="4"/>
      <c r="T47" s="4"/>
      <c r="U47" s="4"/>
      <c r="V47" s="4"/>
      <c r="W47" s="4"/>
      <c r="X47" s="4"/>
      <c r="Y47" s="4"/>
    </row>
    <row r="48" spans="1:25" x14ac:dyDescent="0.3">
      <c r="K48" s="4"/>
      <c r="L48" s="4"/>
      <c r="M48" s="4"/>
      <c r="N48" s="4"/>
      <c r="O48" s="4"/>
      <c r="P48" s="4"/>
      <c r="Q48" s="4"/>
      <c r="R48" s="4"/>
      <c r="S48" s="4"/>
      <c r="T48" s="4"/>
      <c r="U48" s="4"/>
      <c r="V48" s="4"/>
      <c r="W48" s="4"/>
      <c r="X48" s="4"/>
      <c r="Y48" s="4"/>
    </row>
    <row r="49" spans="11:25" x14ac:dyDescent="0.3">
      <c r="K49" s="4"/>
      <c r="L49" s="4"/>
      <c r="M49" s="4"/>
      <c r="N49" s="4"/>
      <c r="O49" s="4"/>
      <c r="P49" s="4"/>
      <c r="Q49" s="4"/>
      <c r="R49" s="4"/>
      <c r="S49" s="4"/>
      <c r="T49" s="4"/>
      <c r="U49" s="4"/>
      <c r="V49" s="4"/>
      <c r="W49" s="4"/>
      <c r="X49" s="4"/>
      <c r="Y49" s="4"/>
    </row>
    <row r="50" spans="11:25" x14ac:dyDescent="0.3">
      <c r="K50" s="4"/>
      <c r="L50" s="4"/>
      <c r="M50" s="4"/>
      <c r="N50" s="4"/>
      <c r="O50" s="4"/>
      <c r="P50" s="4"/>
      <c r="Q50" s="4"/>
      <c r="R50" s="4"/>
      <c r="S50" s="4"/>
      <c r="T50" s="4"/>
      <c r="U50" s="4"/>
      <c r="V50" s="4"/>
      <c r="W50" s="4"/>
      <c r="X50" s="4"/>
      <c r="Y50" s="4"/>
    </row>
    <row r="51" spans="11:25" x14ac:dyDescent="0.3">
      <c r="K51" s="4"/>
      <c r="L51" s="4"/>
      <c r="M51" s="4"/>
      <c r="N51" s="4"/>
      <c r="O51" s="4"/>
      <c r="P51" s="4"/>
      <c r="Q51" s="4"/>
      <c r="R51" s="4"/>
      <c r="S51" s="4"/>
      <c r="T51" s="4"/>
      <c r="U51" s="4"/>
      <c r="V51" s="4"/>
      <c r="W51" s="4"/>
      <c r="X51" s="4"/>
      <c r="Y51" s="4"/>
    </row>
    <row r="52" spans="11:25" x14ac:dyDescent="0.3">
      <c r="K52" s="4"/>
      <c r="L52" s="4"/>
      <c r="M52" s="4"/>
      <c r="N52" s="4"/>
      <c r="O52" s="4"/>
      <c r="P52" s="4"/>
      <c r="Q52" s="4"/>
      <c r="R52" s="4"/>
      <c r="S52" s="4"/>
      <c r="T52" s="4"/>
      <c r="U52" s="4"/>
      <c r="V52" s="4"/>
      <c r="W52" s="4"/>
      <c r="X52" s="4"/>
      <c r="Y52" s="4"/>
    </row>
    <row r="53" spans="11:25" x14ac:dyDescent="0.3">
      <c r="K53" s="4"/>
      <c r="L53" s="4"/>
      <c r="M53" s="4"/>
      <c r="N53" s="4"/>
      <c r="O53" s="4"/>
      <c r="P53" s="4"/>
      <c r="Q53" s="4"/>
      <c r="R53" s="4"/>
      <c r="S53" s="4"/>
      <c r="T53" s="4"/>
      <c r="U53" s="4"/>
      <c r="V53" s="4"/>
      <c r="W53" s="4"/>
      <c r="X53" s="4"/>
      <c r="Y53" s="4"/>
    </row>
    <row r="54" spans="11:25" x14ac:dyDescent="0.3">
      <c r="K54" s="4"/>
      <c r="L54" s="4"/>
      <c r="M54" s="4"/>
      <c r="N54" s="4"/>
      <c r="O54" s="4"/>
      <c r="P54" s="4"/>
      <c r="Q54" s="4"/>
      <c r="R54" s="4"/>
      <c r="S54" s="4"/>
      <c r="T54" s="4"/>
      <c r="U54" s="4"/>
      <c r="V54" s="4"/>
      <c r="W54" s="4"/>
      <c r="X54" s="4"/>
      <c r="Y54" s="4"/>
    </row>
    <row r="55" spans="11:25" x14ac:dyDescent="0.3">
      <c r="K55" s="4"/>
      <c r="L55" s="4"/>
      <c r="M55" s="4"/>
      <c r="N55" s="4"/>
      <c r="O55" s="4"/>
      <c r="P55" s="4"/>
      <c r="Q55" s="4"/>
      <c r="R55" s="4"/>
      <c r="S55" s="4"/>
      <c r="T55" s="4"/>
      <c r="U55" s="4"/>
      <c r="V55" s="4"/>
      <c r="W55" s="4"/>
      <c r="X55" s="4"/>
      <c r="Y55" s="4"/>
    </row>
    <row r="56" spans="11:25" x14ac:dyDescent="0.3">
      <c r="K56" s="4"/>
      <c r="L56" s="4"/>
      <c r="M56" s="4"/>
      <c r="N56" s="4"/>
      <c r="O56" s="4"/>
      <c r="P56" s="4"/>
      <c r="Q56" s="4"/>
      <c r="R56" s="4"/>
      <c r="S56" s="4"/>
      <c r="T56" s="4"/>
      <c r="U56" s="4"/>
      <c r="V56" s="4"/>
      <c r="W56" s="4"/>
      <c r="X56" s="4"/>
      <c r="Y56" s="4"/>
    </row>
    <row r="57" spans="11:25" x14ac:dyDescent="0.3">
      <c r="K57" s="4"/>
      <c r="L57" s="4"/>
      <c r="M57" s="4"/>
      <c r="N57" s="4"/>
      <c r="O57" s="4"/>
      <c r="P57" s="4"/>
      <c r="Q57" s="4"/>
      <c r="R57" s="4"/>
      <c r="S57" s="4"/>
      <c r="T57" s="4"/>
      <c r="U57" s="4"/>
      <c r="V57" s="4"/>
      <c r="W57" s="4"/>
      <c r="X57" s="4"/>
      <c r="Y57" s="4"/>
    </row>
    <row r="58" spans="11:25" x14ac:dyDescent="0.3">
      <c r="K58" s="4"/>
      <c r="L58" s="4"/>
      <c r="M58" s="4"/>
      <c r="N58" s="4"/>
      <c r="O58" s="4"/>
      <c r="P58" s="4"/>
      <c r="Q58" s="4"/>
      <c r="R58" s="4"/>
      <c r="S58" s="4"/>
      <c r="T58" s="4"/>
      <c r="U58" s="4"/>
      <c r="V58" s="4"/>
      <c r="W58" s="4"/>
      <c r="X58" s="4"/>
      <c r="Y58" s="4"/>
    </row>
    <row r="59" spans="11:25" x14ac:dyDescent="0.3">
      <c r="K59" s="4"/>
      <c r="L59" s="4"/>
      <c r="M59" s="4"/>
      <c r="N59" s="4"/>
      <c r="O59" s="4"/>
      <c r="P59" s="4"/>
      <c r="Q59" s="4"/>
      <c r="R59" s="4"/>
      <c r="S59" s="4"/>
      <c r="T59" s="4"/>
      <c r="U59" s="4"/>
      <c r="V59" s="4"/>
      <c r="W59" s="4"/>
      <c r="X59" s="4"/>
      <c r="Y59" s="4"/>
    </row>
    <row r="60" spans="11:25" x14ac:dyDescent="0.3">
      <c r="K60" s="4"/>
      <c r="L60" s="4"/>
      <c r="M60" s="4"/>
      <c r="N60" s="4"/>
      <c r="O60" s="4"/>
      <c r="P60" s="4"/>
      <c r="Q60" s="4"/>
      <c r="R60" s="4"/>
      <c r="S60" s="4"/>
      <c r="T60" s="4"/>
      <c r="U60" s="4"/>
      <c r="V60" s="4"/>
      <c r="W60" s="4"/>
      <c r="X60" s="4"/>
      <c r="Y60" s="4"/>
    </row>
    <row r="61" spans="11:25" x14ac:dyDescent="0.3">
      <c r="K61" s="4"/>
      <c r="L61" s="4"/>
      <c r="M61" s="4"/>
      <c r="N61" s="4"/>
      <c r="O61" s="4"/>
      <c r="P61" s="4"/>
      <c r="Q61" s="4"/>
      <c r="R61" s="4"/>
      <c r="S61" s="4"/>
      <c r="T61" s="4"/>
      <c r="U61" s="4"/>
      <c r="V61" s="4"/>
      <c r="W61" s="4"/>
      <c r="X61" s="4"/>
      <c r="Y61" s="4"/>
    </row>
    <row r="62" spans="11:25" x14ac:dyDescent="0.3">
      <c r="K62" s="4"/>
      <c r="L62" s="4"/>
      <c r="M62" s="4"/>
      <c r="N62" s="4"/>
      <c r="O62" s="4"/>
      <c r="P62" s="4"/>
      <c r="Q62" s="4"/>
      <c r="R62" s="4"/>
      <c r="S62" s="4"/>
      <c r="T62" s="4"/>
      <c r="U62" s="4"/>
      <c r="V62" s="4"/>
      <c r="W62" s="4"/>
      <c r="X62" s="4"/>
      <c r="Y62" s="4"/>
    </row>
    <row r="63" spans="11:25" x14ac:dyDescent="0.3">
      <c r="K63" s="4"/>
      <c r="L63" s="4"/>
      <c r="M63" s="4"/>
      <c r="N63" s="4"/>
      <c r="O63" s="4"/>
      <c r="P63" s="4"/>
      <c r="Q63" s="4"/>
      <c r="R63" s="4"/>
      <c r="S63" s="4"/>
      <c r="T63" s="4"/>
      <c r="U63" s="4"/>
      <c r="V63" s="4"/>
      <c r="W63" s="4"/>
      <c r="X63" s="4"/>
      <c r="Y63" s="4"/>
    </row>
    <row r="64" spans="11:25" x14ac:dyDescent="0.3">
      <c r="K64" s="4"/>
      <c r="L64" s="4"/>
      <c r="M64" s="4"/>
      <c r="N64" s="4"/>
      <c r="O64" s="4"/>
      <c r="P64" s="4"/>
      <c r="Q64" s="4"/>
      <c r="R64" s="4"/>
      <c r="S64" s="4"/>
      <c r="T64" s="4"/>
      <c r="U64" s="4"/>
      <c r="V64" s="4"/>
      <c r="W64" s="4"/>
      <c r="X64" s="4"/>
      <c r="Y64" s="4"/>
    </row>
    <row r="65" spans="11:25" x14ac:dyDescent="0.3">
      <c r="K65" s="4"/>
      <c r="L65" s="4"/>
      <c r="M65" s="4"/>
      <c r="N65" s="4"/>
      <c r="O65" s="4"/>
      <c r="P65" s="4"/>
      <c r="Q65" s="4"/>
      <c r="R65" s="4"/>
      <c r="S65" s="4"/>
      <c r="T65" s="4"/>
      <c r="U65" s="4"/>
      <c r="V65" s="4"/>
      <c r="W65" s="4"/>
      <c r="X65" s="4"/>
      <c r="Y65" s="4"/>
    </row>
    <row r="66" spans="11:25" x14ac:dyDescent="0.3">
      <c r="K66" s="4"/>
      <c r="L66" s="4"/>
      <c r="M66" s="4"/>
      <c r="N66" s="4"/>
      <c r="O66" s="4"/>
      <c r="P66" s="4"/>
      <c r="Q66" s="4"/>
      <c r="R66" s="4"/>
      <c r="S66" s="4"/>
      <c r="T66" s="4"/>
      <c r="U66" s="4"/>
      <c r="V66" s="4"/>
      <c r="W66" s="4"/>
      <c r="X66" s="4"/>
      <c r="Y66" s="4"/>
    </row>
    <row r="67" spans="11:25" x14ac:dyDescent="0.3">
      <c r="K67" s="4"/>
      <c r="L67" s="4"/>
      <c r="M67" s="4"/>
      <c r="N67" s="4"/>
      <c r="O67" s="4"/>
      <c r="P67" s="4"/>
      <c r="Q67" s="4"/>
      <c r="R67" s="4"/>
      <c r="S67" s="4"/>
      <c r="T67" s="4"/>
      <c r="U67" s="4"/>
      <c r="V67" s="4"/>
      <c r="W67" s="4"/>
      <c r="X67" s="4"/>
      <c r="Y67" s="4"/>
    </row>
    <row r="68" spans="11:25" x14ac:dyDescent="0.3">
      <c r="K68" s="4"/>
      <c r="L68" s="4"/>
      <c r="M68" s="4"/>
      <c r="N68" s="4"/>
      <c r="O68" s="4"/>
      <c r="P68" s="4"/>
      <c r="Q68" s="4"/>
      <c r="R68" s="4"/>
      <c r="S68" s="4"/>
      <c r="T68" s="4"/>
      <c r="U68" s="4"/>
      <c r="V68" s="4"/>
      <c r="W68" s="4"/>
      <c r="X68" s="4"/>
      <c r="Y68" s="4"/>
    </row>
    <row r="69" spans="11:25" x14ac:dyDescent="0.3">
      <c r="K69" s="4"/>
      <c r="L69" s="4"/>
      <c r="M69" s="4"/>
      <c r="N69" s="4"/>
      <c r="O69" s="4"/>
      <c r="P69" s="4"/>
      <c r="Q69" s="4"/>
      <c r="R69" s="4"/>
      <c r="S69" s="4"/>
      <c r="T69" s="4"/>
      <c r="U69" s="4"/>
      <c r="V69" s="4"/>
      <c r="W69" s="4"/>
      <c r="X69" s="4"/>
      <c r="Y69" s="4"/>
    </row>
    <row r="70" spans="11:25" x14ac:dyDescent="0.3">
      <c r="K70" s="4"/>
      <c r="L70" s="4"/>
      <c r="M70" s="4"/>
      <c r="N70" s="4"/>
      <c r="O70" s="4"/>
      <c r="P70" s="4"/>
      <c r="Q70" s="4"/>
      <c r="R70" s="4"/>
      <c r="S70" s="4"/>
      <c r="T70" s="4"/>
      <c r="U70" s="4"/>
      <c r="V70" s="4"/>
      <c r="W70" s="4"/>
      <c r="X70" s="4"/>
      <c r="Y70" s="4"/>
    </row>
    <row r="71" spans="11:25" x14ac:dyDescent="0.3">
      <c r="K71" s="4"/>
      <c r="L71" s="4"/>
      <c r="M71" s="4"/>
      <c r="N71" s="4"/>
      <c r="O71" s="4"/>
      <c r="P71" s="4"/>
      <c r="Q71" s="4"/>
      <c r="R71" s="4"/>
      <c r="S71" s="4"/>
      <c r="T71" s="4"/>
      <c r="U71" s="4"/>
      <c r="V71" s="4"/>
      <c r="W71" s="4"/>
      <c r="X71" s="4"/>
      <c r="Y71" s="4"/>
    </row>
    <row r="72" spans="11:25" x14ac:dyDescent="0.3">
      <c r="K72" s="4"/>
      <c r="L72" s="4"/>
      <c r="M72" s="4"/>
      <c r="N72" s="4"/>
      <c r="O72" s="4"/>
      <c r="P72" s="4"/>
      <c r="Q72" s="4"/>
      <c r="R72" s="4"/>
      <c r="S72" s="4"/>
      <c r="T72" s="4"/>
      <c r="U72" s="4"/>
      <c r="V72" s="4"/>
      <c r="W72" s="4"/>
      <c r="X72" s="4"/>
      <c r="Y72" s="4"/>
    </row>
    <row r="73" spans="11:25" x14ac:dyDescent="0.3">
      <c r="K73" s="4"/>
      <c r="L73" s="4"/>
      <c r="M73" s="4"/>
      <c r="N73" s="4"/>
      <c r="O73" s="4"/>
      <c r="P73" s="4"/>
      <c r="Q73" s="4"/>
      <c r="R73" s="4"/>
      <c r="S73" s="4"/>
      <c r="T73" s="4"/>
      <c r="U73" s="4"/>
      <c r="V73" s="4"/>
      <c r="W73" s="4"/>
      <c r="X73" s="4"/>
      <c r="Y73" s="4"/>
    </row>
    <row r="74" spans="11:25" x14ac:dyDescent="0.3">
      <c r="K74" s="4"/>
      <c r="L74" s="4"/>
      <c r="M74" s="4"/>
      <c r="N74" s="4"/>
      <c r="O74" s="4"/>
      <c r="P74" s="4"/>
      <c r="Q74" s="4"/>
      <c r="R74" s="4"/>
      <c r="S74" s="4"/>
      <c r="T74" s="4"/>
      <c r="U74" s="4"/>
      <c r="V74" s="4"/>
      <c r="W74" s="4"/>
      <c r="X74" s="4"/>
      <c r="Y74" s="4"/>
    </row>
    <row r="75" spans="11:25" x14ac:dyDescent="0.3">
      <c r="K75" s="4"/>
      <c r="L75" s="4"/>
      <c r="M75" s="4"/>
      <c r="N75" s="4"/>
      <c r="O75" s="4"/>
      <c r="P75" s="4"/>
      <c r="Q75" s="4"/>
      <c r="R75" s="4"/>
      <c r="S75" s="4"/>
      <c r="T75" s="4"/>
      <c r="U75" s="4"/>
      <c r="V75" s="4"/>
      <c r="W75" s="4"/>
      <c r="X75" s="4"/>
      <c r="Y75" s="4"/>
    </row>
    <row r="76" spans="11:25" x14ac:dyDescent="0.3">
      <c r="K76" s="4"/>
      <c r="L76" s="4"/>
      <c r="M76" s="4"/>
      <c r="N76" s="4"/>
      <c r="O76" s="4"/>
      <c r="P76" s="4"/>
      <c r="Q76" s="4"/>
      <c r="R76" s="4"/>
      <c r="S76" s="4"/>
      <c r="T76" s="4"/>
      <c r="U76" s="4"/>
      <c r="V76" s="4"/>
      <c r="W76" s="4"/>
      <c r="X76" s="4"/>
      <c r="Y76" s="4"/>
    </row>
    <row r="77" spans="11:25" x14ac:dyDescent="0.3">
      <c r="K77" s="4"/>
      <c r="L77" s="4"/>
      <c r="M77" s="4"/>
      <c r="N77" s="4"/>
      <c r="O77" s="4"/>
      <c r="P77" s="4"/>
      <c r="Q77" s="4"/>
      <c r="R77" s="4"/>
      <c r="S77" s="4"/>
      <c r="T77" s="4"/>
      <c r="U77" s="4"/>
      <c r="V77" s="4"/>
      <c r="W77" s="4"/>
      <c r="X77" s="4"/>
      <c r="Y77" s="4"/>
    </row>
    <row r="78" spans="11:25" x14ac:dyDescent="0.3">
      <c r="K78" s="4"/>
      <c r="L78" s="4"/>
      <c r="M78" s="4"/>
      <c r="N78" s="4"/>
      <c r="O78" s="4"/>
      <c r="P78" s="4"/>
      <c r="Q78" s="4"/>
      <c r="R78" s="4"/>
      <c r="S78" s="4"/>
      <c r="T78" s="4"/>
      <c r="U78" s="4"/>
      <c r="V78" s="4"/>
      <c r="W78" s="4"/>
      <c r="X78" s="4"/>
      <c r="Y78" s="4"/>
    </row>
    <row r="79" spans="11:25" x14ac:dyDescent="0.3">
      <c r="K79" s="4"/>
      <c r="L79" s="4"/>
      <c r="M79" s="4"/>
      <c r="N79" s="4"/>
      <c r="O79" s="4"/>
      <c r="P79" s="4"/>
      <c r="Q79" s="4"/>
      <c r="R79" s="4"/>
      <c r="S79" s="4"/>
      <c r="T79" s="4"/>
      <c r="U79" s="4"/>
      <c r="V79" s="4"/>
      <c r="W79" s="4"/>
      <c r="X79" s="4"/>
      <c r="Y79" s="4"/>
    </row>
    <row r="80" spans="11:25" x14ac:dyDescent="0.3">
      <c r="K80" s="4"/>
      <c r="L80" s="4"/>
      <c r="M80" s="4"/>
      <c r="N80" s="4"/>
      <c r="O80" s="4"/>
      <c r="P80" s="4"/>
      <c r="Q80" s="4"/>
      <c r="R80" s="4"/>
      <c r="S80" s="4"/>
      <c r="T80" s="4"/>
      <c r="U80" s="4"/>
      <c r="V80" s="4"/>
      <c r="W80" s="4"/>
      <c r="X80" s="4"/>
      <c r="Y80" s="4"/>
    </row>
    <row r="81" spans="11:25" x14ac:dyDescent="0.3">
      <c r="K81" s="4"/>
      <c r="L81" s="4"/>
      <c r="M81" s="4"/>
      <c r="N81" s="4"/>
      <c r="O81" s="4"/>
      <c r="P81" s="4"/>
      <c r="Q81" s="4"/>
      <c r="R81" s="4"/>
      <c r="S81" s="4"/>
      <c r="T81" s="4"/>
      <c r="U81" s="4"/>
      <c r="V81" s="4"/>
      <c r="W81" s="4"/>
      <c r="X81" s="4"/>
      <c r="Y81" s="4"/>
    </row>
    <row r="82" spans="11:25" x14ac:dyDescent="0.3">
      <c r="K82" s="4"/>
      <c r="L82" s="4"/>
      <c r="M82" s="4"/>
      <c r="N82" s="4"/>
      <c r="O82" s="4"/>
      <c r="P82" s="4"/>
      <c r="Q82" s="4"/>
      <c r="R82" s="4"/>
      <c r="S82" s="4"/>
      <c r="T82" s="4"/>
      <c r="U82" s="4"/>
      <c r="V82" s="4"/>
      <c r="W82" s="4"/>
      <c r="X82" s="4"/>
      <c r="Y82" s="4"/>
    </row>
    <row r="83" spans="11:25" x14ac:dyDescent="0.3">
      <c r="K83" s="4"/>
      <c r="L83" s="4"/>
      <c r="M83" s="4"/>
      <c r="N83" s="4"/>
      <c r="O83" s="4"/>
      <c r="P83" s="4"/>
      <c r="Q83" s="4"/>
      <c r="R83" s="4"/>
      <c r="S83" s="4"/>
      <c r="T83" s="4"/>
      <c r="U83" s="4"/>
      <c r="V83" s="4"/>
      <c r="W83" s="4"/>
      <c r="X83" s="4"/>
      <c r="Y83" s="4"/>
    </row>
    <row r="84" spans="11:25" x14ac:dyDescent="0.3">
      <c r="K84" s="4"/>
      <c r="L84" s="4"/>
      <c r="M84" s="4"/>
      <c r="N84" s="4"/>
      <c r="O84" s="4"/>
      <c r="P84" s="4"/>
      <c r="Q84" s="4"/>
      <c r="R84" s="4"/>
      <c r="S84" s="4"/>
      <c r="T84" s="4"/>
      <c r="U84" s="4"/>
      <c r="V84" s="4"/>
      <c r="W84" s="4"/>
      <c r="X84" s="4"/>
      <c r="Y84" s="4"/>
    </row>
    <row r="85" spans="11:25" x14ac:dyDescent="0.3">
      <c r="K85" s="4"/>
      <c r="L85" s="4"/>
      <c r="M85" s="4"/>
      <c r="N85" s="4"/>
      <c r="O85" s="4"/>
      <c r="P85" s="4"/>
      <c r="Q85" s="4"/>
      <c r="R85" s="4"/>
      <c r="S85" s="4"/>
      <c r="T85" s="4"/>
      <c r="U85" s="4"/>
      <c r="V85" s="4"/>
      <c r="W85" s="4"/>
      <c r="X85" s="4"/>
      <c r="Y85" s="4"/>
    </row>
    <row r="86" spans="11:25" x14ac:dyDescent="0.3">
      <c r="K86" s="4"/>
      <c r="L86" s="4"/>
      <c r="M86" s="4"/>
      <c r="N86" s="4"/>
      <c r="O86" s="4"/>
      <c r="P86" s="4"/>
      <c r="Q86" s="4"/>
      <c r="R86" s="4"/>
      <c r="S86" s="4"/>
      <c r="T86" s="4"/>
      <c r="U86" s="4"/>
      <c r="V86" s="4"/>
      <c r="W86" s="4"/>
      <c r="X86" s="4"/>
      <c r="Y86" s="4"/>
    </row>
    <row r="87" spans="11:25" x14ac:dyDescent="0.3">
      <c r="K87" s="4"/>
      <c r="L87" s="4"/>
      <c r="M87" s="4"/>
      <c r="N87" s="4"/>
      <c r="O87" s="4"/>
      <c r="P87" s="4"/>
      <c r="Q87" s="4"/>
      <c r="R87" s="4"/>
      <c r="S87" s="4"/>
      <c r="T87" s="4"/>
      <c r="U87" s="4"/>
      <c r="V87" s="4"/>
      <c r="W87" s="4"/>
      <c r="X87" s="4"/>
      <c r="Y87" s="4"/>
    </row>
    <row r="88" spans="11:25" x14ac:dyDescent="0.3">
      <c r="K88" s="4"/>
      <c r="L88" s="4"/>
      <c r="M88" s="4"/>
      <c r="N88" s="4"/>
      <c r="O88" s="4"/>
      <c r="P88" s="4"/>
      <c r="Q88" s="4"/>
      <c r="R88" s="4"/>
      <c r="S88" s="4"/>
      <c r="T88" s="4"/>
      <c r="U88" s="4"/>
      <c r="V88" s="4"/>
      <c r="W88" s="4"/>
      <c r="X88" s="4"/>
      <c r="Y88" s="4"/>
    </row>
    <row r="89" spans="11:25" x14ac:dyDescent="0.3">
      <c r="K89" s="4"/>
      <c r="L89" s="4"/>
      <c r="M89" s="4"/>
      <c r="N89" s="4"/>
      <c r="O89" s="4"/>
      <c r="P89" s="4"/>
      <c r="Q89" s="4"/>
      <c r="R89" s="4"/>
      <c r="S89" s="4"/>
      <c r="T89" s="4"/>
      <c r="U89" s="4"/>
      <c r="V89" s="4"/>
      <c r="W89" s="4"/>
      <c r="X89" s="4"/>
      <c r="Y89" s="4"/>
    </row>
    <row r="90" spans="11:25" x14ac:dyDescent="0.3">
      <c r="K90" s="4"/>
      <c r="L90" s="4"/>
      <c r="M90" s="4"/>
      <c r="N90" s="4"/>
      <c r="O90" s="4"/>
      <c r="P90" s="4"/>
      <c r="Q90" s="4"/>
      <c r="R90" s="4"/>
      <c r="S90" s="4"/>
      <c r="T90" s="4"/>
      <c r="U90" s="4"/>
      <c r="V90" s="4"/>
      <c r="W90" s="4"/>
      <c r="X90" s="4"/>
      <c r="Y90" s="4"/>
    </row>
    <row r="91" spans="11:25" x14ac:dyDescent="0.3">
      <c r="K91" s="4"/>
      <c r="L91" s="4"/>
      <c r="M91" s="4"/>
      <c r="N91" s="4"/>
      <c r="O91" s="4"/>
      <c r="P91" s="4"/>
      <c r="Q91" s="4"/>
      <c r="R91" s="4"/>
      <c r="S91" s="4"/>
      <c r="T91" s="4"/>
      <c r="U91" s="4"/>
      <c r="V91" s="4"/>
      <c r="W91" s="4"/>
      <c r="X91" s="4"/>
      <c r="Y91" s="4"/>
    </row>
    <row r="92" spans="11:25" x14ac:dyDescent="0.3">
      <c r="K92" s="4"/>
      <c r="L92" s="4"/>
      <c r="M92" s="4"/>
      <c r="N92" s="4"/>
      <c r="O92" s="4"/>
      <c r="P92" s="4"/>
      <c r="Q92" s="4"/>
      <c r="R92" s="4"/>
      <c r="S92" s="4"/>
      <c r="T92" s="4"/>
      <c r="U92" s="4"/>
      <c r="V92" s="4"/>
      <c r="W92" s="4"/>
      <c r="X92" s="4"/>
      <c r="Y92" s="4"/>
    </row>
    <row r="93" spans="11:25" x14ac:dyDescent="0.3">
      <c r="K93" s="4"/>
      <c r="L93" s="4"/>
      <c r="M93" s="4"/>
      <c r="N93" s="4"/>
      <c r="O93" s="4"/>
      <c r="P93" s="4"/>
      <c r="Q93" s="4"/>
      <c r="R93" s="4"/>
      <c r="S93" s="4"/>
      <c r="T93" s="4"/>
      <c r="U93" s="4"/>
      <c r="V93" s="4"/>
      <c r="W93" s="4"/>
      <c r="X93" s="4"/>
      <c r="Y93" s="4"/>
    </row>
    <row r="94" spans="11:25" x14ac:dyDescent="0.3">
      <c r="K94" s="4"/>
      <c r="L94" s="4"/>
      <c r="M94" s="4"/>
      <c r="N94" s="4"/>
      <c r="O94" s="4"/>
      <c r="P94" s="4"/>
      <c r="Q94" s="4"/>
      <c r="R94" s="4"/>
      <c r="S94" s="4"/>
      <c r="T94" s="4"/>
      <c r="U94" s="4"/>
      <c r="V94" s="4"/>
      <c r="W94" s="4"/>
      <c r="X94" s="4"/>
      <c r="Y94" s="4"/>
    </row>
    <row r="95" spans="11:25" x14ac:dyDescent="0.3">
      <c r="K95" s="4"/>
      <c r="L95" s="4"/>
      <c r="M95" s="4"/>
      <c r="N95" s="4"/>
      <c r="O95" s="4"/>
      <c r="P95" s="4"/>
      <c r="Q95" s="4"/>
      <c r="R95" s="4"/>
      <c r="S95" s="4"/>
      <c r="T95" s="4"/>
      <c r="U95" s="4"/>
      <c r="V95" s="4"/>
      <c r="W95" s="4"/>
      <c r="X95" s="4"/>
      <c r="Y95" s="4"/>
    </row>
    <row r="96" spans="11:25" x14ac:dyDescent="0.3">
      <c r="K96" s="4"/>
      <c r="L96" s="4"/>
      <c r="M96" s="4"/>
      <c r="N96" s="4"/>
      <c r="O96" s="4"/>
      <c r="P96" s="4"/>
      <c r="Q96" s="4"/>
      <c r="R96" s="4"/>
      <c r="S96" s="4"/>
      <c r="T96" s="4"/>
      <c r="U96" s="4"/>
      <c r="V96" s="4"/>
      <c r="W96" s="4"/>
      <c r="X96" s="4"/>
      <c r="Y96" s="4"/>
    </row>
    <row r="97" spans="11:25" x14ac:dyDescent="0.3">
      <c r="K97" s="4"/>
      <c r="L97" s="4"/>
      <c r="M97" s="4"/>
      <c r="N97" s="4"/>
      <c r="O97" s="4"/>
      <c r="P97" s="4"/>
      <c r="Q97" s="4"/>
      <c r="R97" s="4"/>
      <c r="S97" s="4"/>
      <c r="T97" s="4"/>
      <c r="U97" s="4"/>
      <c r="V97" s="4"/>
      <c r="W97" s="4"/>
      <c r="X97" s="4"/>
      <c r="Y97" s="4"/>
    </row>
    <row r="98" spans="11:25" x14ac:dyDescent="0.3">
      <c r="K98" s="4"/>
      <c r="L98" s="4"/>
      <c r="M98" s="4"/>
      <c r="N98" s="4"/>
      <c r="O98" s="4"/>
      <c r="P98" s="4"/>
      <c r="Q98" s="4"/>
      <c r="R98" s="4"/>
      <c r="S98" s="4"/>
      <c r="T98" s="4"/>
      <c r="U98" s="4"/>
      <c r="V98" s="4"/>
      <c r="W98" s="4"/>
      <c r="X98" s="4"/>
      <c r="Y98" s="4"/>
    </row>
    <row r="99" spans="11:25" x14ac:dyDescent="0.3">
      <c r="K99" s="4"/>
      <c r="L99" s="4"/>
      <c r="M99" s="4"/>
      <c r="N99" s="4"/>
      <c r="O99" s="4"/>
      <c r="P99" s="4"/>
      <c r="Q99" s="4"/>
      <c r="R99" s="4"/>
      <c r="S99" s="4"/>
      <c r="T99" s="4"/>
      <c r="U99" s="4"/>
      <c r="V99" s="4"/>
      <c r="W99" s="4"/>
      <c r="X99" s="4"/>
      <c r="Y99" s="4"/>
    </row>
    <row r="100" spans="11:25" x14ac:dyDescent="0.3">
      <c r="K100" s="4"/>
      <c r="L100" s="4"/>
      <c r="M100" s="4"/>
      <c r="N100" s="4"/>
      <c r="O100" s="4"/>
      <c r="P100" s="4"/>
      <c r="Q100" s="4"/>
      <c r="R100" s="4"/>
      <c r="S100" s="4"/>
      <c r="T100" s="4"/>
      <c r="U100" s="4"/>
      <c r="V100" s="4"/>
      <c r="W100" s="4"/>
      <c r="X100" s="4"/>
      <c r="Y100" s="4"/>
    </row>
    <row r="101" spans="11:25" x14ac:dyDescent="0.3">
      <c r="K101" s="4"/>
      <c r="L101" s="4"/>
      <c r="M101" s="4"/>
      <c r="N101" s="4"/>
      <c r="O101" s="4"/>
      <c r="P101" s="4"/>
      <c r="Q101" s="4"/>
      <c r="R101" s="4"/>
      <c r="S101" s="4"/>
      <c r="T101" s="4"/>
      <c r="U101" s="4"/>
      <c r="V101" s="4"/>
      <c r="W101" s="4"/>
      <c r="X101" s="4"/>
      <c r="Y101" s="4"/>
    </row>
    <row r="102" spans="11:25" x14ac:dyDescent="0.3">
      <c r="K102" s="4"/>
      <c r="L102" s="4"/>
      <c r="M102" s="4"/>
      <c r="N102" s="4"/>
      <c r="O102" s="4"/>
      <c r="P102" s="4"/>
      <c r="Q102" s="4"/>
      <c r="R102" s="4"/>
      <c r="S102" s="4"/>
      <c r="T102" s="4"/>
      <c r="U102" s="4"/>
      <c r="V102" s="4"/>
      <c r="W102" s="4"/>
      <c r="X102" s="4"/>
      <c r="Y102" s="4"/>
    </row>
    <row r="103" spans="11:25" x14ac:dyDescent="0.3">
      <c r="K103" s="4"/>
      <c r="L103" s="4"/>
      <c r="M103" s="4"/>
      <c r="N103" s="4"/>
      <c r="O103" s="4"/>
      <c r="P103" s="4"/>
      <c r="Q103" s="4"/>
      <c r="R103" s="4"/>
      <c r="S103" s="4"/>
      <c r="T103" s="4"/>
      <c r="U103" s="4"/>
      <c r="V103" s="4"/>
      <c r="W103" s="4"/>
      <c r="X103" s="4"/>
      <c r="Y103" s="4"/>
    </row>
    <row r="104" spans="11:25" x14ac:dyDescent="0.3">
      <c r="K104" s="4"/>
      <c r="L104" s="4"/>
      <c r="M104" s="4"/>
      <c r="N104" s="4"/>
      <c r="O104" s="4"/>
      <c r="P104" s="4"/>
      <c r="Q104" s="4"/>
      <c r="R104" s="4"/>
      <c r="S104" s="4"/>
      <c r="T104" s="4"/>
      <c r="U104" s="4"/>
      <c r="V104" s="4"/>
      <c r="W104" s="4"/>
      <c r="X104" s="4"/>
      <c r="Y104" s="4"/>
    </row>
    <row r="105" spans="11:25" x14ac:dyDescent="0.3">
      <c r="K105" s="4"/>
      <c r="L105" s="4"/>
      <c r="M105" s="4"/>
      <c r="N105" s="4"/>
      <c r="O105" s="4"/>
      <c r="P105" s="4"/>
      <c r="Q105" s="4"/>
      <c r="R105" s="4"/>
      <c r="S105" s="4"/>
      <c r="T105" s="4"/>
      <c r="U105" s="4"/>
      <c r="V105" s="4"/>
      <c r="W105" s="4"/>
      <c r="X105" s="4"/>
      <c r="Y105" s="4"/>
    </row>
    <row r="106" spans="11:25" x14ac:dyDescent="0.3">
      <c r="K106" s="4"/>
      <c r="L106" s="4"/>
      <c r="M106" s="4"/>
      <c r="N106" s="4"/>
      <c r="O106" s="4"/>
      <c r="P106" s="4"/>
      <c r="Q106" s="4"/>
      <c r="R106" s="4"/>
      <c r="S106" s="4"/>
      <c r="T106" s="4"/>
      <c r="U106" s="4"/>
      <c r="V106" s="4"/>
      <c r="W106" s="4"/>
      <c r="X106" s="4"/>
      <c r="Y106" s="4"/>
    </row>
    <row r="107" spans="11:25" x14ac:dyDescent="0.3">
      <c r="K107" s="4"/>
      <c r="L107" s="4"/>
      <c r="M107" s="4"/>
      <c r="N107" s="4"/>
      <c r="O107" s="4"/>
      <c r="P107" s="4"/>
      <c r="Q107" s="4"/>
      <c r="R107" s="4"/>
      <c r="S107" s="4"/>
      <c r="T107" s="4"/>
      <c r="U107" s="4"/>
      <c r="V107" s="4"/>
      <c r="W107" s="4"/>
      <c r="X107" s="4"/>
      <c r="Y107" s="4"/>
    </row>
    <row r="108" spans="11:25" x14ac:dyDescent="0.3">
      <c r="K108" s="4"/>
      <c r="L108" s="4"/>
      <c r="M108" s="4"/>
      <c r="N108" s="4"/>
      <c r="O108" s="4"/>
      <c r="P108" s="4"/>
      <c r="Q108" s="4"/>
      <c r="R108" s="4"/>
      <c r="S108" s="4"/>
      <c r="T108" s="4"/>
      <c r="U108" s="4"/>
      <c r="V108" s="4"/>
      <c r="W108" s="4"/>
      <c r="X108" s="4"/>
      <c r="Y108" s="4"/>
    </row>
    <row r="109" spans="11:25" x14ac:dyDescent="0.3">
      <c r="K109" s="4"/>
      <c r="L109" s="4"/>
      <c r="M109" s="4"/>
      <c r="N109" s="4"/>
      <c r="O109" s="4"/>
      <c r="P109" s="4"/>
      <c r="Q109" s="4"/>
      <c r="R109" s="4"/>
      <c r="S109" s="4"/>
      <c r="T109" s="4"/>
      <c r="U109" s="4"/>
      <c r="V109" s="4"/>
      <c r="W109" s="4"/>
      <c r="X109" s="4"/>
      <c r="Y109" s="4"/>
    </row>
    <row r="110" spans="11:25" x14ac:dyDescent="0.3">
      <c r="K110" s="4"/>
      <c r="L110" s="4"/>
      <c r="M110" s="4"/>
      <c r="N110" s="4"/>
      <c r="O110" s="4"/>
      <c r="P110" s="4"/>
      <c r="Q110" s="4"/>
      <c r="R110" s="4"/>
      <c r="S110" s="4"/>
      <c r="T110" s="4"/>
      <c r="U110" s="4"/>
      <c r="V110" s="4"/>
      <c r="W110" s="4"/>
      <c r="X110" s="4"/>
      <c r="Y110" s="4"/>
    </row>
    <row r="111" spans="11:25" x14ac:dyDescent="0.3">
      <c r="K111" s="4"/>
      <c r="L111" s="4"/>
      <c r="M111" s="4"/>
      <c r="N111" s="4"/>
      <c r="O111" s="4"/>
      <c r="P111" s="4"/>
      <c r="Q111" s="4"/>
      <c r="R111" s="4"/>
      <c r="S111" s="4"/>
      <c r="T111" s="4"/>
      <c r="U111" s="4"/>
      <c r="V111" s="4"/>
      <c r="W111" s="4"/>
      <c r="X111" s="4"/>
      <c r="Y111" s="4"/>
    </row>
    <row r="112" spans="11:25" x14ac:dyDescent="0.3">
      <c r="K112" s="4"/>
      <c r="L112" s="4"/>
      <c r="M112" s="4"/>
      <c r="N112" s="4"/>
      <c r="O112" s="4"/>
      <c r="P112" s="4"/>
      <c r="Q112" s="4"/>
      <c r="R112" s="4"/>
      <c r="S112" s="4"/>
      <c r="T112" s="4"/>
      <c r="U112" s="4"/>
      <c r="V112" s="4"/>
      <c r="W112" s="4"/>
      <c r="X112" s="4"/>
      <c r="Y112" s="4"/>
    </row>
    <row r="113" spans="11:25" x14ac:dyDescent="0.3">
      <c r="K113" s="4"/>
      <c r="L113" s="4"/>
      <c r="M113" s="4"/>
      <c r="N113" s="4"/>
      <c r="O113" s="4"/>
      <c r="P113" s="4"/>
      <c r="Q113" s="4"/>
      <c r="R113" s="4"/>
      <c r="S113" s="4"/>
      <c r="T113" s="4"/>
      <c r="U113" s="4"/>
      <c r="V113" s="4"/>
      <c r="W113" s="4"/>
      <c r="X113" s="4"/>
      <c r="Y113" s="4"/>
    </row>
    <row r="114" spans="11:25" x14ac:dyDescent="0.3">
      <c r="K114" s="4"/>
      <c r="L114" s="4"/>
      <c r="M114" s="4"/>
      <c r="N114" s="4"/>
      <c r="O114" s="4"/>
      <c r="P114" s="4"/>
      <c r="Q114" s="4"/>
      <c r="R114" s="4"/>
      <c r="S114" s="4"/>
      <c r="T114" s="4"/>
      <c r="U114" s="4"/>
      <c r="V114" s="4"/>
      <c r="W114" s="4"/>
      <c r="X114" s="4"/>
      <c r="Y114" s="4"/>
    </row>
  </sheetData>
  <mergeCells count="9">
    <mergeCell ref="B11:H11"/>
    <mergeCell ref="B17:H17"/>
    <mergeCell ref="B23:H23"/>
    <mergeCell ref="B3:G3"/>
    <mergeCell ref="I3:J3"/>
    <mergeCell ref="D4:G4"/>
    <mergeCell ref="I4:J4"/>
    <mergeCell ref="D5:G5"/>
    <mergeCell ref="B10:H10"/>
  </mergeCells>
  <phoneticPr fontId="27" type="noConversion"/>
  <hyperlinks>
    <hyperlink ref="B1" location="Contents!A1" display="Back to Contents"/>
  </hyperlink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2"/>
  <sheetViews>
    <sheetView zoomScale="37" zoomScaleNormal="37" workbookViewId="0">
      <selection activeCell="E18" sqref="E18"/>
    </sheetView>
  </sheetViews>
  <sheetFormatPr defaultColWidth="8.6640625" defaultRowHeight="13.8" x14ac:dyDescent="0.25"/>
  <cols>
    <col min="1" max="1" width="8.6640625" style="2" customWidth="1"/>
    <col min="2" max="3" width="20.6640625" style="2" customWidth="1"/>
    <col min="4" max="4" width="38.33203125" style="2" customWidth="1"/>
    <col min="5" max="5" width="20.6640625" style="2" customWidth="1"/>
    <col min="6" max="6" width="44" style="2" customWidth="1"/>
    <col min="7" max="11" width="15.6640625" style="2" customWidth="1"/>
    <col min="12" max="12" width="49.88671875" style="2" customWidth="1"/>
    <col min="13" max="23" width="15.6640625" style="2" customWidth="1"/>
    <col min="24" max="16384" width="8.6640625" style="2"/>
  </cols>
  <sheetData>
    <row r="1" spans="1:53" s="4" customFormat="1" ht="15" customHeight="1" x14ac:dyDescent="0.25">
      <c r="B1" s="167" t="s">
        <v>58</v>
      </c>
      <c r="C1" s="9" t="s">
        <v>507</v>
      </c>
    </row>
    <row r="2" spans="1:53"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row>
    <row r="3" spans="1:53" ht="20.25" customHeight="1" thickBot="1" x14ac:dyDescent="0.3">
      <c r="A3" s="4"/>
      <c r="B3" s="694" t="s">
        <v>297</v>
      </c>
      <c r="C3" s="695"/>
      <c r="D3" s="696"/>
      <c r="E3" s="428"/>
      <c r="F3" s="429"/>
      <c r="G3" s="4"/>
      <c r="H3" s="4"/>
      <c r="I3" s="430"/>
      <c r="J3" s="430"/>
      <c r="K3" s="430"/>
      <c r="L3" s="430"/>
      <c r="M3" s="430"/>
      <c r="N3" s="430"/>
      <c r="O3" s="430"/>
      <c r="P3" s="430"/>
      <c r="Q3" s="430"/>
      <c r="R3" s="430"/>
      <c r="S3" s="430"/>
      <c r="T3" s="430"/>
      <c r="U3" s="430"/>
      <c r="V3" s="430"/>
      <c r="W3" s="430"/>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row>
    <row r="4" spans="1:53" ht="14.4" x14ac:dyDescent="0.25">
      <c r="A4" s="200"/>
      <c r="B4" s="21" t="s">
        <v>31</v>
      </c>
      <c r="C4" s="565" t="s">
        <v>32</v>
      </c>
      <c r="D4" s="566"/>
      <c r="E4" s="222"/>
      <c r="F4" s="222"/>
      <c r="G4" s="19"/>
      <c r="H4" s="19"/>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3" ht="15" thickBot="1" x14ac:dyDescent="0.3">
      <c r="A5" s="4"/>
      <c r="B5" s="10" t="s">
        <v>33</v>
      </c>
      <c r="C5" s="609" t="str">
        <f>Guidance!C5</f>
        <v>Baozelong Metal Material Co., Ltd Hejian</v>
      </c>
      <c r="D5" s="602"/>
      <c r="E5" s="222"/>
      <c r="F5" s="35" t="s">
        <v>298</v>
      </c>
      <c r="G5" s="19"/>
      <c r="H5" s="19"/>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row>
    <row r="6" spans="1:53" x14ac:dyDescent="0.25">
      <c r="A6" s="4"/>
      <c r="B6" s="19"/>
      <c r="C6" s="19"/>
      <c r="D6" s="19"/>
      <c r="E6" s="19"/>
      <c r="F6" s="19"/>
      <c r="G6" s="19"/>
      <c r="H6" s="19"/>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row>
    <row r="7" spans="1:53" ht="14.4" thickBot="1" x14ac:dyDescent="0.3">
      <c r="A7" s="4"/>
      <c r="B7" s="4"/>
      <c r="C7" s="4"/>
      <c r="D7" s="4"/>
      <c r="E7" s="4"/>
      <c r="F7" s="4"/>
      <c r="G7" s="4"/>
      <c r="H7" s="4"/>
      <c r="I7" s="4"/>
      <c r="J7" s="4"/>
      <c r="K7" s="4"/>
      <c r="L7" s="4"/>
      <c r="M7" s="4"/>
      <c r="N7" s="4"/>
      <c r="O7" s="4"/>
      <c r="P7" s="200"/>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row>
    <row r="8" spans="1:53" ht="15" customHeight="1" thickBot="1" x14ac:dyDescent="0.3">
      <c r="A8" s="4"/>
      <c r="B8" s="539" t="s">
        <v>299</v>
      </c>
      <c r="C8" s="543"/>
      <c r="D8" s="543"/>
      <c r="E8" s="543"/>
      <c r="F8" s="543"/>
      <c r="G8" s="543"/>
      <c r="H8" s="543"/>
      <c r="I8" s="543"/>
      <c r="J8" s="543"/>
      <c r="K8" s="543"/>
      <c r="L8" s="543"/>
      <c r="M8" s="543"/>
      <c r="N8" s="693" t="s">
        <v>300</v>
      </c>
      <c r="O8" s="597"/>
      <c r="P8" s="597"/>
      <c r="Q8" s="597"/>
      <c r="R8" s="597"/>
      <c r="S8" s="597"/>
      <c r="T8" s="597"/>
      <c r="U8" s="597"/>
      <c r="V8" s="597"/>
      <c r="W8" s="598"/>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row>
    <row r="9" spans="1:53" s="439" customFormat="1" ht="69" x14ac:dyDescent="0.3">
      <c r="A9" s="92"/>
      <c r="B9" s="431" t="s">
        <v>301</v>
      </c>
      <c r="C9" s="432" t="s">
        <v>302</v>
      </c>
      <c r="D9" s="432" t="s">
        <v>263</v>
      </c>
      <c r="E9" s="68" t="s">
        <v>303</v>
      </c>
      <c r="F9" s="68" t="s">
        <v>304</v>
      </c>
      <c r="G9" s="68" t="s">
        <v>264</v>
      </c>
      <c r="H9" s="433" t="s">
        <v>305</v>
      </c>
      <c r="I9" s="434" t="s">
        <v>306</v>
      </c>
      <c r="J9" s="435" t="s">
        <v>307</v>
      </c>
      <c r="K9" s="433" t="s">
        <v>308</v>
      </c>
      <c r="L9" s="433" t="s">
        <v>309</v>
      </c>
      <c r="M9" s="435" t="s">
        <v>310</v>
      </c>
      <c r="N9" s="436" t="s">
        <v>311</v>
      </c>
      <c r="O9" s="433" t="s">
        <v>312</v>
      </c>
      <c r="P9" s="433" t="s">
        <v>313</v>
      </c>
      <c r="Q9" s="437" t="s">
        <v>314</v>
      </c>
      <c r="R9" s="437" t="s">
        <v>315</v>
      </c>
      <c r="S9" s="437" t="s">
        <v>187</v>
      </c>
      <c r="T9" s="437" t="s">
        <v>143</v>
      </c>
      <c r="U9" s="437" t="s">
        <v>316</v>
      </c>
      <c r="V9" s="437" t="s">
        <v>391</v>
      </c>
      <c r="W9" s="438" t="s">
        <v>317</v>
      </c>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row>
    <row r="10" spans="1:53" s="439" customFormat="1" ht="46.05" customHeight="1" x14ac:dyDescent="0.3">
      <c r="A10" s="92"/>
      <c r="B10" s="333" t="s">
        <v>540</v>
      </c>
      <c r="C10" s="333" t="s">
        <v>540</v>
      </c>
      <c r="D10" s="333" t="s">
        <v>540</v>
      </c>
      <c r="E10" s="333" t="s">
        <v>540</v>
      </c>
      <c r="F10" s="333" t="s">
        <v>540</v>
      </c>
      <c r="G10" s="333" t="s">
        <v>540</v>
      </c>
      <c r="H10" s="333" t="s">
        <v>540</v>
      </c>
      <c r="I10" s="333" t="s">
        <v>540</v>
      </c>
      <c r="J10" s="333" t="s">
        <v>540</v>
      </c>
      <c r="K10" s="333" t="s">
        <v>540</v>
      </c>
      <c r="L10" s="333" t="s">
        <v>540</v>
      </c>
      <c r="M10" s="333" t="s">
        <v>540</v>
      </c>
      <c r="N10" s="333" t="s">
        <v>540</v>
      </c>
      <c r="O10" s="333" t="s">
        <v>540</v>
      </c>
      <c r="P10" s="333" t="s">
        <v>540</v>
      </c>
      <c r="Q10" s="333" t="s">
        <v>540</v>
      </c>
      <c r="R10" s="333" t="s">
        <v>540</v>
      </c>
      <c r="S10" s="333" t="s">
        <v>540</v>
      </c>
      <c r="T10" s="333" t="s">
        <v>540</v>
      </c>
      <c r="U10" s="333" t="s">
        <v>540</v>
      </c>
      <c r="V10" s="333" t="s">
        <v>540</v>
      </c>
      <c r="W10" s="333" t="s">
        <v>540</v>
      </c>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row>
    <row r="11" spans="1:53" ht="46.05" customHeight="1" x14ac:dyDescent="0.25">
      <c r="B11" s="440"/>
      <c r="C11" s="441"/>
      <c r="D11" s="442"/>
      <c r="E11" s="441"/>
      <c r="F11" s="457"/>
      <c r="G11" s="443"/>
      <c r="H11" s="441"/>
      <c r="I11" s="441"/>
      <c r="J11" s="441"/>
      <c r="K11" s="441"/>
      <c r="L11" s="441"/>
      <c r="M11" s="441"/>
      <c r="N11" s="444"/>
      <c r="O11" s="443"/>
      <c r="P11" s="445"/>
      <c r="Q11" s="446"/>
      <c r="R11" s="446"/>
      <c r="S11" s="441"/>
      <c r="T11" s="441"/>
      <c r="U11" s="448"/>
      <c r="V11" s="441"/>
      <c r="W11" s="447"/>
    </row>
    <row r="12" spans="1:53" ht="46.05" customHeight="1" thickBot="1" x14ac:dyDescent="0.3">
      <c r="B12" s="449"/>
      <c r="C12" s="450"/>
      <c r="D12" s="451"/>
      <c r="E12" s="450"/>
      <c r="F12" s="458"/>
      <c r="G12" s="452"/>
      <c r="H12" s="450"/>
      <c r="I12" s="450"/>
      <c r="J12" s="450"/>
      <c r="K12" s="450"/>
      <c r="L12" s="450"/>
      <c r="M12" s="450"/>
      <c r="N12" s="453"/>
      <c r="O12" s="452"/>
      <c r="P12" s="454"/>
      <c r="Q12" s="455"/>
      <c r="R12" s="455"/>
      <c r="S12" s="450"/>
      <c r="T12" s="450"/>
      <c r="U12" s="456"/>
      <c r="V12" s="441"/>
      <c r="W12" s="447"/>
    </row>
  </sheetData>
  <autoFilter ref="A9:BA12"/>
  <mergeCells count="5">
    <mergeCell ref="N8:W8"/>
    <mergeCell ref="B3:D3"/>
    <mergeCell ref="C4:D4"/>
    <mergeCell ref="C5:D5"/>
    <mergeCell ref="B8:M8"/>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6"/>
  <sheetViews>
    <sheetView tabSelected="1" topLeftCell="A2" zoomScale="72" zoomScaleNormal="72" zoomScalePageLayoutView="60" workbookViewId="0">
      <selection activeCell="J9" sqref="J9"/>
    </sheetView>
  </sheetViews>
  <sheetFormatPr defaultColWidth="8.6640625" defaultRowHeight="13.8" x14ac:dyDescent="0.25"/>
  <cols>
    <col min="1" max="1" width="8.6640625" style="2" customWidth="1"/>
    <col min="2" max="2" width="27.109375" style="2" customWidth="1"/>
    <col min="3" max="3" width="44.33203125" style="2" customWidth="1"/>
    <col min="4" max="4" width="25" style="2" customWidth="1"/>
    <col min="5" max="7" width="20.6640625" style="2" customWidth="1"/>
    <col min="8" max="8" width="36.33203125" style="2" customWidth="1"/>
    <col min="9" max="10" width="20.6640625" style="2" customWidth="1"/>
    <col min="11" max="16384" width="8.6640625" style="2"/>
  </cols>
  <sheetData>
    <row r="1" spans="1:52" s="4" customFormat="1" ht="15" customHeight="1" x14ac:dyDescent="0.25">
      <c r="B1" s="167" t="s">
        <v>58</v>
      </c>
    </row>
    <row r="2" spans="1:52"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25" customHeight="1" thickBot="1" x14ac:dyDescent="0.3">
      <c r="A3" s="200"/>
      <c r="B3" s="553" t="s">
        <v>59</v>
      </c>
      <c r="C3" s="554"/>
      <c r="D3" s="555"/>
      <c r="E3" s="4"/>
      <c r="F3" s="544" t="s">
        <v>413</v>
      </c>
      <c r="G3" s="545"/>
      <c r="H3" s="546"/>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5" thickBot="1" x14ac:dyDescent="0.3">
      <c r="A4" s="200"/>
      <c r="B4" s="11" t="s">
        <v>31</v>
      </c>
      <c r="C4" s="551" t="s">
        <v>414</v>
      </c>
      <c r="D4" s="552"/>
      <c r="E4" s="4"/>
      <c r="F4" s="30" t="s">
        <v>415</v>
      </c>
      <c r="G4" s="547" t="s">
        <v>416</v>
      </c>
      <c r="H4" s="548"/>
      <c r="I4" s="20"/>
      <c r="J4" s="20"/>
      <c r="K4" s="20"/>
      <c r="L4" s="20"/>
      <c r="M4" s="20"/>
      <c r="N4" s="20"/>
      <c r="O4" s="20"/>
      <c r="P4" s="20"/>
      <c r="Q4" s="20"/>
      <c r="R4" s="20"/>
      <c r="S4" s="20"/>
      <c r="T4" s="20"/>
      <c r="U4" s="20"/>
      <c r="V4" s="20"/>
      <c r="W4" s="20"/>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58.05" customHeight="1" thickBot="1" x14ac:dyDescent="0.3">
      <c r="A5" s="4"/>
      <c r="B5" s="10" t="s">
        <v>33</v>
      </c>
      <c r="C5" s="541" t="str">
        <f>Guidance!C5</f>
        <v>Baozelong Metal Material Co., Ltd Hejian</v>
      </c>
      <c r="D5" s="542"/>
      <c r="E5" s="19"/>
      <c r="F5" s="31" t="s">
        <v>417</v>
      </c>
      <c r="G5" s="549" t="s">
        <v>418</v>
      </c>
      <c r="H5" s="550"/>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4"/>
      <c r="C6" s="4"/>
      <c r="D6" s="4"/>
      <c r="E6" s="19"/>
      <c r="F6" s="19"/>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5.75" customHeight="1" thickBot="1" x14ac:dyDescent="0.3">
      <c r="A7" s="4"/>
      <c r="B7" s="539" t="s">
        <v>60</v>
      </c>
      <c r="C7" s="543"/>
      <c r="D7" s="543"/>
      <c r="E7" s="543"/>
      <c r="F7" s="543"/>
      <c r="G7" s="540"/>
      <c r="H7" s="293" t="s">
        <v>61</v>
      </c>
      <c r="I7" s="539" t="s">
        <v>62</v>
      </c>
      <c r="J7" s="540"/>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s="178" customFormat="1" ht="59.1" customHeight="1" thickBot="1" x14ac:dyDescent="0.3">
      <c r="A8" s="98"/>
      <c r="B8" s="12" t="s">
        <v>63</v>
      </c>
      <c r="C8" s="13" t="s">
        <v>64</v>
      </c>
      <c r="D8" s="13" t="s">
        <v>65</v>
      </c>
      <c r="E8" s="13" t="s">
        <v>66</v>
      </c>
      <c r="F8" s="13" t="s">
        <v>67</v>
      </c>
      <c r="G8" s="14" t="s">
        <v>68</v>
      </c>
      <c r="H8" s="38" t="s">
        <v>69</v>
      </c>
      <c r="I8" s="12" t="s">
        <v>70</v>
      </c>
      <c r="J8" s="14" t="s">
        <v>71</v>
      </c>
      <c r="K8" s="177"/>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row>
    <row r="9" spans="1:52" ht="69" customHeight="1" thickBot="1" x14ac:dyDescent="0.3">
      <c r="A9" s="4"/>
      <c r="B9" s="15" t="s">
        <v>416</v>
      </c>
      <c r="C9" s="16" t="s">
        <v>419</v>
      </c>
      <c r="D9" s="296" t="s">
        <v>540</v>
      </c>
      <c r="E9" s="297" t="s">
        <v>540</v>
      </c>
      <c r="F9" s="296" t="s">
        <v>540</v>
      </c>
      <c r="G9" s="17" t="s">
        <v>420</v>
      </c>
      <c r="H9" s="18" t="s">
        <v>421</v>
      </c>
      <c r="I9" s="294" t="s">
        <v>540</v>
      </c>
      <c r="J9" s="295" t="s">
        <v>540</v>
      </c>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14.25" customHeight="1" x14ac:dyDescent="0.25">
      <c r="A10" s="4"/>
      <c r="B10" s="5"/>
      <c r="C10" s="5"/>
      <c r="D10" s="5"/>
      <c r="E10" s="5"/>
      <c r="F10" s="5"/>
      <c r="G10" s="5"/>
      <c r="H10" s="5"/>
      <c r="I10" s="5"/>
      <c r="J10" s="5"/>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14.25" customHeight="1" x14ac:dyDescent="0.25">
      <c r="A11" s="4"/>
      <c r="B11" s="5"/>
      <c r="C11" s="5"/>
      <c r="D11" s="5"/>
      <c r="E11" s="5"/>
      <c r="F11" s="5"/>
      <c r="G11" s="5"/>
      <c r="H11" s="5"/>
      <c r="I11" s="5"/>
      <c r="J11" s="5"/>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14.25" customHeight="1" x14ac:dyDescent="0.25">
      <c r="A12" s="4"/>
      <c r="B12" s="5"/>
      <c r="C12" s="5"/>
      <c r="D12" s="5"/>
      <c r="E12" s="5"/>
      <c r="F12" s="5"/>
      <c r="G12" s="5"/>
      <c r="H12" s="5"/>
      <c r="I12" s="5"/>
      <c r="J12" s="5"/>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14.25" customHeight="1" x14ac:dyDescent="0.25">
      <c r="A13" s="4"/>
      <c r="B13" s="5"/>
      <c r="C13" s="5"/>
      <c r="D13" s="5"/>
      <c r="E13" s="5"/>
      <c r="F13" s="5"/>
      <c r="G13" s="5"/>
      <c r="H13" s="5"/>
      <c r="I13" s="5"/>
      <c r="J13" s="5"/>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14.25" customHeight="1" x14ac:dyDescent="0.25">
      <c r="A14" s="4"/>
      <c r="B14" s="5"/>
      <c r="C14" s="5"/>
      <c r="D14" s="5"/>
      <c r="E14" s="5"/>
      <c r="F14" s="5"/>
      <c r="G14" s="5"/>
      <c r="H14" s="5"/>
      <c r="I14" s="5"/>
      <c r="J14" s="5"/>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14.25" customHeight="1" x14ac:dyDescent="0.25">
      <c r="A15" s="4"/>
      <c r="B15" s="5"/>
      <c r="C15" s="5"/>
      <c r="D15" s="5"/>
      <c r="E15" s="5"/>
      <c r="F15" s="5"/>
      <c r="G15" s="5"/>
      <c r="H15" s="5"/>
      <c r="I15" s="5"/>
      <c r="J15" s="5"/>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14.25" customHeight="1" x14ac:dyDescent="0.25">
      <c r="A16" s="4"/>
      <c r="B16" s="5"/>
      <c r="C16" s="5"/>
      <c r="D16" s="5"/>
      <c r="E16" s="5"/>
      <c r="F16" s="5"/>
      <c r="G16" s="5"/>
      <c r="H16" s="5"/>
      <c r="I16" s="5"/>
      <c r="J16" s="5"/>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14.25" customHeight="1" x14ac:dyDescent="0.25">
      <c r="A17" s="4"/>
      <c r="B17" s="5"/>
      <c r="C17" s="5"/>
      <c r="D17" s="5"/>
      <c r="E17" s="5"/>
      <c r="F17" s="5"/>
      <c r="G17" s="5"/>
      <c r="H17" s="5"/>
      <c r="I17" s="5"/>
      <c r="J17" s="5"/>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14.25" customHeight="1" x14ac:dyDescent="0.25">
      <c r="A18" s="4"/>
      <c r="B18" s="5"/>
      <c r="C18" s="5"/>
      <c r="D18" s="5"/>
      <c r="E18" s="5"/>
      <c r="F18" s="5"/>
      <c r="G18" s="5"/>
      <c r="H18" s="5"/>
      <c r="I18" s="5"/>
      <c r="J18" s="5"/>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14.25" customHeight="1" x14ac:dyDescent="0.25">
      <c r="A19" s="4"/>
      <c r="B19" s="5"/>
      <c r="C19" s="5"/>
      <c r="D19" s="5"/>
      <c r="E19" s="5"/>
      <c r="F19" s="5"/>
      <c r="G19" s="5"/>
      <c r="H19" s="5"/>
      <c r="I19" s="5"/>
      <c r="J19" s="5"/>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4.25" customHeight="1" x14ac:dyDescent="0.25">
      <c r="A20" s="4"/>
      <c r="B20" s="5"/>
      <c r="C20" s="5"/>
      <c r="D20" s="5"/>
      <c r="E20" s="5"/>
      <c r="F20" s="5"/>
      <c r="G20" s="5"/>
      <c r="H20" s="5"/>
      <c r="I20" s="5"/>
      <c r="J20" s="5"/>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4.25" customHeight="1" x14ac:dyDescent="0.25">
      <c r="A21" s="4"/>
      <c r="B21" s="5"/>
      <c r="C21" s="5"/>
      <c r="D21" s="5"/>
      <c r="E21" s="5"/>
      <c r="F21" s="5"/>
      <c r="G21" s="5"/>
      <c r="H21" s="5"/>
      <c r="I21" s="5"/>
      <c r="J21" s="5"/>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14.25" customHeight="1" x14ac:dyDescent="0.25">
      <c r="A22" s="4"/>
      <c r="B22" s="5"/>
      <c r="C22" s="5"/>
      <c r="D22" s="5"/>
      <c r="E22" s="5"/>
      <c r="F22" s="5"/>
      <c r="G22" s="5"/>
      <c r="H22" s="5"/>
      <c r="I22" s="5"/>
      <c r="J22" s="5"/>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14.25" customHeight="1" x14ac:dyDescent="0.25">
      <c r="A23" s="4"/>
      <c r="B23" s="5"/>
      <c r="C23" s="5"/>
      <c r="D23" s="5"/>
      <c r="E23" s="5"/>
      <c r="F23" s="5"/>
      <c r="G23" s="5"/>
      <c r="H23" s="5"/>
      <c r="I23" s="5"/>
      <c r="J23" s="5"/>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14.25" customHeight="1" x14ac:dyDescent="0.25">
      <c r="A24" s="4"/>
      <c r="B24" s="5"/>
      <c r="C24" s="5"/>
      <c r="D24" s="5"/>
      <c r="E24" s="5"/>
      <c r="F24" s="5"/>
      <c r="G24" s="5"/>
      <c r="H24" s="5"/>
      <c r="I24" s="5"/>
      <c r="J24" s="5"/>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4.25" customHeight="1" x14ac:dyDescent="0.25">
      <c r="A25" s="4"/>
      <c r="B25" s="5"/>
      <c r="C25" s="5"/>
      <c r="D25" s="5"/>
      <c r="E25" s="5"/>
      <c r="F25" s="5"/>
      <c r="G25" s="5"/>
      <c r="H25" s="5"/>
      <c r="I25" s="5"/>
      <c r="J25" s="5"/>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14.25" customHeight="1" x14ac:dyDescent="0.25">
      <c r="A26" s="4"/>
      <c r="B26" s="5"/>
      <c r="C26" s="5"/>
      <c r="D26" s="5"/>
      <c r="E26" s="5"/>
      <c r="F26" s="5"/>
      <c r="G26" s="5"/>
      <c r="H26" s="5"/>
      <c r="I26" s="5"/>
      <c r="J26" s="5"/>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14.25" customHeight="1" x14ac:dyDescent="0.25">
      <c r="A27" s="4"/>
      <c r="B27" s="5"/>
      <c r="C27" s="5"/>
      <c r="D27" s="5"/>
      <c r="E27" s="5"/>
      <c r="F27" s="5"/>
      <c r="G27" s="5"/>
      <c r="H27" s="5"/>
      <c r="I27" s="5"/>
      <c r="J27" s="5"/>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14.2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14.2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14.2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14.2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14.2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14.2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14.2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ht="14.2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14.2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14.2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14.2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14.2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ht="14.2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sheetData>
  <mergeCells count="8">
    <mergeCell ref="I7:J7"/>
    <mergeCell ref="C5:D5"/>
    <mergeCell ref="B7:G7"/>
    <mergeCell ref="F3:H3"/>
    <mergeCell ref="G4:H4"/>
    <mergeCell ref="G5:H5"/>
    <mergeCell ref="C4:D4"/>
    <mergeCell ref="B3:D3"/>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7"/>
  <sheetViews>
    <sheetView zoomScale="46" zoomScaleNormal="46" workbookViewId="0">
      <selection activeCell="K16" sqref="K16"/>
    </sheetView>
  </sheetViews>
  <sheetFormatPr defaultColWidth="8.6640625" defaultRowHeight="13.8" x14ac:dyDescent="0.25"/>
  <cols>
    <col min="1" max="1" width="8.6640625" style="2" customWidth="1"/>
    <col min="2" max="2" width="20.6640625" style="2" customWidth="1"/>
    <col min="3" max="3" width="25.109375" style="2" customWidth="1"/>
    <col min="4" max="5" width="20.6640625" style="2" customWidth="1"/>
    <col min="6" max="6" width="10.6640625" style="2" customWidth="1"/>
    <col min="7" max="11" width="20.6640625" style="2" customWidth="1"/>
    <col min="12" max="12" width="10.6640625" style="2" customWidth="1"/>
    <col min="13" max="16" width="20.6640625" style="2" customWidth="1"/>
    <col min="17" max="17" width="10.6640625" style="2" customWidth="1"/>
    <col min="18" max="22" width="20.6640625" style="2" customWidth="1"/>
    <col min="23" max="16384" width="8.6640625" style="2"/>
  </cols>
  <sheetData>
    <row r="1" spans="1:52" s="4" customFormat="1" ht="15" customHeight="1" x14ac:dyDescent="0.25">
      <c r="B1" s="167" t="s">
        <v>58</v>
      </c>
    </row>
    <row r="2" spans="1:52"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25" customHeight="1" thickBot="1" x14ac:dyDescent="0.3">
      <c r="A3" s="4"/>
      <c r="B3" s="562" t="s">
        <v>72</v>
      </c>
      <c r="C3" s="563"/>
      <c r="D3" s="56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4" x14ac:dyDescent="0.25">
      <c r="A4" s="200"/>
      <c r="B4" s="21" t="s">
        <v>31</v>
      </c>
      <c r="C4" s="565" t="s">
        <v>32</v>
      </c>
      <c r="D4" s="566"/>
      <c r="E4" s="4"/>
      <c r="F4" s="19"/>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 thickBot="1" x14ac:dyDescent="0.3">
      <c r="A5" s="4"/>
      <c r="B5" s="10" t="s">
        <v>33</v>
      </c>
      <c r="C5" s="567" t="str">
        <f>Guidance!C5</f>
        <v>Baozelong Metal Material Co., Ltd Hejian</v>
      </c>
      <c r="D5" s="568"/>
      <c r="E5" s="4"/>
      <c r="F5" s="19"/>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222"/>
      <c r="C6" s="222"/>
      <c r="D6" s="222"/>
      <c r="E6" s="4"/>
      <c r="F6" s="19"/>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29.25" customHeight="1" thickBot="1" x14ac:dyDescent="0.3">
      <c r="A7" s="4"/>
      <c r="B7" s="569" t="s">
        <v>423</v>
      </c>
      <c r="C7" s="570"/>
      <c r="D7" s="4"/>
      <c r="E7" s="4"/>
      <c r="F7" s="19"/>
      <c r="G7" s="569" t="s">
        <v>424</v>
      </c>
      <c r="H7" s="570"/>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4.4" thickBot="1" x14ac:dyDescent="0.3">
      <c r="A8" s="4"/>
      <c r="B8" s="12" t="s">
        <v>425</v>
      </c>
      <c r="C8" s="14" t="s">
        <v>73</v>
      </c>
      <c r="D8" s="4"/>
      <c r="E8" s="4"/>
      <c r="F8" s="4"/>
      <c r="G8" s="12" t="s">
        <v>74</v>
      </c>
      <c r="H8" s="14" t="s">
        <v>73</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41.4" x14ac:dyDescent="0.25">
      <c r="A9" s="4"/>
      <c r="B9" s="298"/>
      <c r="C9" s="23"/>
      <c r="D9" s="4"/>
      <c r="E9" s="4"/>
      <c r="F9" s="4"/>
      <c r="G9" s="26" t="s">
        <v>421</v>
      </c>
      <c r="H9" s="27" t="s">
        <v>426</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x14ac:dyDescent="0.25">
      <c r="A10" s="4"/>
      <c r="B10" s="22"/>
      <c r="C10" s="23"/>
      <c r="D10" s="4"/>
      <c r="E10" s="4"/>
      <c r="F10" s="4"/>
      <c r="G10" s="22" t="s">
        <v>422</v>
      </c>
      <c r="H10" s="28" t="s">
        <v>422</v>
      </c>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x14ac:dyDescent="0.25">
      <c r="A11" s="4"/>
      <c r="B11" s="22"/>
      <c r="C11" s="23"/>
      <c r="D11" s="4"/>
      <c r="E11" s="4"/>
      <c r="F11" s="4"/>
      <c r="G11" s="22" t="s">
        <v>422</v>
      </c>
      <c r="H11" s="28" t="s">
        <v>422</v>
      </c>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14.4" thickBot="1" x14ac:dyDescent="0.3">
      <c r="A12" s="4"/>
      <c r="B12" s="24"/>
      <c r="C12" s="25"/>
      <c r="D12" s="4"/>
      <c r="E12" s="4"/>
      <c r="F12" s="4"/>
      <c r="G12" s="24" t="s">
        <v>422</v>
      </c>
      <c r="H12" s="29" t="s">
        <v>422</v>
      </c>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14.4" thickBot="1" x14ac:dyDescent="0.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14.4" thickBot="1" x14ac:dyDescent="0.3">
      <c r="A14" s="4"/>
      <c r="B14" s="556" t="s">
        <v>427</v>
      </c>
      <c r="C14" s="557"/>
      <c r="D14" s="557"/>
      <c r="E14" s="558"/>
      <c r="F14" s="4"/>
      <c r="G14" s="556" t="s">
        <v>428</v>
      </c>
      <c r="H14" s="557"/>
      <c r="I14" s="557"/>
      <c r="J14" s="557"/>
      <c r="K14" s="558"/>
      <c r="L14" s="4"/>
      <c r="M14" s="559" t="s">
        <v>429</v>
      </c>
      <c r="N14" s="560"/>
      <c r="O14" s="560"/>
      <c r="P14" s="561"/>
      <c r="Q14" s="4"/>
      <c r="R14" s="559" t="s">
        <v>430</v>
      </c>
      <c r="S14" s="560"/>
      <c r="T14" s="560"/>
      <c r="U14" s="560"/>
      <c r="V14" s="561"/>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83.4" thickBot="1" x14ac:dyDescent="0.3">
      <c r="A15" s="4"/>
      <c r="B15" s="12" t="s">
        <v>75</v>
      </c>
      <c r="C15" s="13" t="s">
        <v>76</v>
      </c>
      <c r="D15" s="13" t="s">
        <v>77</v>
      </c>
      <c r="E15" s="14" t="s">
        <v>78</v>
      </c>
      <c r="F15" s="4"/>
      <c r="G15" s="12" t="s">
        <v>75</v>
      </c>
      <c r="H15" s="13" t="s">
        <v>79</v>
      </c>
      <c r="I15" s="13" t="s">
        <v>80</v>
      </c>
      <c r="J15" s="13" t="s">
        <v>81</v>
      </c>
      <c r="K15" s="14" t="s">
        <v>77</v>
      </c>
      <c r="L15" s="4"/>
      <c r="M15" s="32" t="s">
        <v>75</v>
      </c>
      <c r="N15" s="33" t="s">
        <v>76</v>
      </c>
      <c r="O15" s="33" t="s">
        <v>77</v>
      </c>
      <c r="P15" s="34" t="s">
        <v>78</v>
      </c>
      <c r="Q15" s="4"/>
      <c r="R15" s="12" t="s">
        <v>75</v>
      </c>
      <c r="S15" s="13" t="s">
        <v>79</v>
      </c>
      <c r="T15" s="13" t="s">
        <v>82</v>
      </c>
      <c r="U15" s="13" t="s">
        <v>83</v>
      </c>
      <c r="V15" s="14" t="s">
        <v>84</v>
      </c>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43.05" customHeight="1" thickBot="1" x14ac:dyDescent="0.3">
      <c r="A16" s="4"/>
      <c r="B16" s="299" t="s">
        <v>416</v>
      </c>
      <c r="C16" s="300">
        <v>1</v>
      </c>
      <c r="D16" s="301" t="s">
        <v>431</v>
      </c>
      <c r="E16" s="302" t="s">
        <v>421</v>
      </c>
      <c r="F16" s="4"/>
      <c r="G16" s="303" t="s">
        <v>540</v>
      </c>
      <c r="H16" s="301" t="s">
        <v>540</v>
      </c>
      <c r="I16" s="301" t="s">
        <v>540</v>
      </c>
      <c r="J16" s="301" t="s">
        <v>540</v>
      </c>
      <c r="K16" s="304" t="s">
        <v>540</v>
      </c>
      <c r="L16" s="4"/>
      <c r="M16" s="305" t="s">
        <v>432</v>
      </c>
      <c r="N16" s="306" t="s">
        <v>432</v>
      </c>
      <c r="O16" s="306" t="s">
        <v>432</v>
      </c>
      <c r="P16" s="307" t="s">
        <v>432</v>
      </c>
      <c r="Q16" s="4"/>
      <c r="R16" s="308" t="s">
        <v>432</v>
      </c>
      <c r="S16" s="309" t="s">
        <v>432</v>
      </c>
      <c r="T16" s="309" t="s">
        <v>432</v>
      </c>
      <c r="U16" s="309" t="s">
        <v>432</v>
      </c>
      <c r="V16" s="310" t="s">
        <v>432</v>
      </c>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14.25" customHeight="1" x14ac:dyDescent="0.25">
      <c r="A17" s="4"/>
      <c r="B17" s="5"/>
      <c r="C17" s="5"/>
      <c r="D17" s="5"/>
      <c r="E17" s="5"/>
      <c r="F17" s="4"/>
      <c r="G17" s="5"/>
      <c r="H17" s="5"/>
      <c r="I17" s="5"/>
      <c r="J17" s="5"/>
      <c r="K17" s="5"/>
      <c r="L17" s="4"/>
      <c r="M17" s="20"/>
      <c r="N17" s="20"/>
      <c r="O17" s="20"/>
      <c r="P17" s="20"/>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14.25" customHeight="1" x14ac:dyDescent="0.25">
      <c r="A18" s="4"/>
      <c r="B18" s="5"/>
      <c r="C18" s="5"/>
      <c r="D18" s="5"/>
      <c r="E18" s="5"/>
      <c r="F18" s="4"/>
      <c r="G18" s="5"/>
      <c r="H18" s="5"/>
      <c r="I18" s="5"/>
      <c r="J18" s="5"/>
      <c r="K18" s="5"/>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14.25" customHeight="1" x14ac:dyDescent="0.25">
      <c r="A19" s="4"/>
      <c r="B19" s="5"/>
      <c r="C19" s="5"/>
      <c r="D19" s="5"/>
      <c r="E19" s="5"/>
      <c r="F19" s="4"/>
      <c r="G19" s="5"/>
      <c r="H19" s="5"/>
      <c r="I19" s="5"/>
      <c r="J19" s="5"/>
      <c r="K19" s="5"/>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4.25" customHeight="1" x14ac:dyDescent="0.25">
      <c r="A20" s="4"/>
      <c r="B20" s="5"/>
      <c r="C20" s="5"/>
      <c r="D20" s="5"/>
      <c r="E20" s="5"/>
      <c r="F20" s="4"/>
      <c r="G20" s="5"/>
      <c r="H20" s="5"/>
      <c r="I20" s="5"/>
      <c r="J20" s="5"/>
      <c r="K20" s="5"/>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4.25" customHeight="1" x14ac:dyDescent="0.25">
      <c r="A21" s="4"/>
      <c r="B21" s="5"/>
      <c r="C21" s="5"/>
      <c r="D21" s="5"/>
      <c r="E21" s="5"/>
      <c r="F21" s="4"/>
      <c r="G21" s="5"/>
      <c r="H21" s="5"/>
      <c r="I21" s="5"/>
      <c r="J21" s="5"/>
      <c r="K21" s="5"/>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14.25" customHeight="1" x14ac:dyDescent="0.25">
      <c r="A22" s="4"/>
      <c r="B22" s="5"/>
      <c r="C22" s="5"/>
      <c r="D22" s="5"/>
      <c r="E22" s="5"/>
      <c r="F22" s="4"/>
      <c r="G22" s="5"/>
      <c r="H22" s="5"/>
      <c r="I22" s="5"/>
      <c r="J22" s="5"/>
      <c r="K22" s="5"/>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14.25" customHeight="1" x14ac:dyDescent="0.25">
      <c r="A23" s="4"/>
      <c r="B23" s="5"/>
      <c r="C23" s="5"/>
      <c r="D23" s="5"/>
      <c r="E23" s="5"/>
      <c r="F23" s="4"/>
      <c r="G23" s="5"/>
      <c r="H23" s="5"/>
      <c r="I23" s="5"/>
      <c r="J23" s="5"/>
      <c r="K23" s="5"/>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14.25" customHeight="1" x14ac:dyDescent="0.25">
      <c r="A24" s="4"/>
      <c r="B24" s="5"/>
      <c r="C24" s="5"/>
      <c r="D24" s="5"/>
      <c r="E24" s="5"/>
      <c r="F24" s="4"/>
      <c r="G24" s="5"/>
      <c r="H24" s="5"/>
      <c r="I24" s="5"/>
      <c r="J24" s="5"/>
      <c r="K24" s="5"/>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4.25" customHeight="1" x14ac:dyDescent="0.25">
      <c r="A25" s="4"/>
      <c r="B25" s="5"/>
      <c r="C25" s="5"/>
      <c r="D25" s="5"/>
      <c r="E25" s="5"/>
      <c r="F25" s="4"/>
      <c r="G25" s="5"/>
      <c r="H25" s="5"/>
      <c r="I25" s="5"/>
      <c r="J25" s="5"/>
      <c r="K25" s="5"/>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14.25" customHeight="1" x14ac:dyDescent="0.25">
      <c r="A26" s="4"/>
      <c r="B26" s="5"/>
      <c r="C26" s="5"/>
      <c r="D26" s="5"/>
      <c r="E26" s="5"/>
      <c r="F26" s="4"/>
      <c r="G26" s="5"/>
      <c r="H26" s="5"/>
      <c r="I26" s="5"/>
      <c r="J26" s="5"/>
      <c r="K26" s="5"/>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14.25" customHeight="1" x14ac:dyDescent="0.25">
      <c r="A27" s="4"/>
      <c r="B27" s="5"/>
      <c r="C27" s="5"/>
      <c r="D27" s="5"/>
      <c r="E27" s="5"/>
      <c r="F27" s="4"/>
      <c r="G27" s="5"/>
      <c r="H27" s="5"/>
      <c r="I27" s="5"/>
      <c r="J27" s="5"/>
      <c r="K27" s="5"/>
      <c r="L27" s="5"/>
      <c r="M27" s="5"/>
      <c r="N27" s="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14.25" customHeight="1" x14ac:dyDescent="0.25">
      <c r="A28" s="4"/>
      <c r="B28" s="5"/>
      <c r="C28" s="5"/>
      <c r="D28" s="5"/>
      <c r="E28" s="5"/>
      <c r="F28" s="4"/>
      <c r="G28" s="5"/>
      <c r="H28" s="5"/>
      <c r="I28" s="5"/>
      <c r="J28" s="5"/>
      <c r="K28" s="5"/>
      <c r="L28" s="5"/>
      <c r="M28" s="5"/>
      <c r="N28" s="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14.25" customHeight="1" x14ac:dyDescent="0.25">
      <c r="A29" s="4"/>
      <c r="B29" s="5"/>
      <c r="C29" s="5"/>
      <c r="D29" s="5"/>
      <c r="E29" s="5"/>
      <c r="F29" s="4"/>
      <c r="G29" s="5"/>
      <c r="H29" s="5"/>
      <c r="I29" s="5"/>
      <c r="J29" s="5"/>
      <c r="K29" s="5"/>
      <c r="L29" s="5"/>
      <c r="M29" s="5"/>
      <c r="N29" s="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14.25" customHeight="1" x14ac:dyDescent="0.25">
      <c r="A30" s="4"/>
      <c r="B30" s="5"/>
      <c r="C30" s="5"/>
      <c r="D30" s="5"/>
      <c r="E30" s="5"/>
      <c r="F30" s="4"/>
      <c r="G30" s="5"/>
      <c r="H30" s="5"/>
      <c r="I30" s="5"/>
      <c r="J30" s="5"/>
      <c r="K30" s="5"/>
      <c r="L30" s="5"/>
      <c r="M30" s="5"/>
      <c r="N30" s="5"/>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14.25" customHeight="1" x14ac:dyDescent="0.25">
      <c r="A31" s="4"/>
      <c r="B31" s="5"/>
      <c r="C31" s="5"/>
      <c r="D31" s="5"/>
      <c r="E31" s="5"/>
      <c r="F31" s="4"/>
      <c r="G31" s="5"/>
      <c r="H31" s="5"/>
      <c r="I31" s="5"/>
      <c r="J31" s="5"/>
      <c r="K31" s="5"/>
      <c r="L31" s="5"/>
      <c r="M31" s="5"/>
      <c r="N31" s="5"/>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14.25" customHeight="1" x14ac:dyDescent="0.25">
      <c r="A32" s="4"/>
      <c r="B32" s="5"/>
      <c r="C32" s="5"/>
      <c r="D32" s="5"/>
      <c r="E32" s="5"/>
      <c r="F32" s="4"/>
      <c r="G32" s="5"/>
      <c r="H32" s="5"/>
      <c r="I32" s="5"/>
      <c r="J32" s="5"/>
      <c r="K32" s="5"/>
      <c r="L32" s="5"/>
      <c r="M32" s="5"/>
      <c r="N32" s="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14.25" customHeight="1" x14ac:dyDescent="0.25">
      <c r="A33" s="4"/>
      <c r="B33" s="5"/>
      <c r="C33" s="5"/>
      <c r="D33" s="5"/>
      <c r="E33" s="5"/>
      <c r="F33" s="5"/>
      <c r="G33" s="5"/>
      <c r="H33" s="5"/>
      <c r="I33" s="5"/>
      <c r="J33" s="5"/>
      <c r="K33" s="5"/>
      <c r="L33" s="5"/>
      <c r="M33" s="5"/>
      <c r="N33" s="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14.25" customHeight="1" x14ac:dyDescent="0.25">
      <c r="A34" s="4"/>
      <c r="B34" s="5"/>
      <c r="C34" s="5"/>
      <c r="D34" s="5"/>
      <c r="E34" s="5"/>
      <c r="F34" s="5"/>
      <c r="G34" s="5"/>
      <c r="H34" s="5"/>
      <c r="I34" s="5"/>
      <c r="J34" s="5"/>
      <c r="K34" s="5"/>
      <c r="L34" s="5"/>
      <c r="M34" s="5"/>
      <c r="N34" s="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ht="14.2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14.2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14.2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14.2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14.2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ht="14.2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ht="14.2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ht="14.2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ht="14.2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ht="14.2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ht="14.2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ht="14.2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ht="14.2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ht="14.25" customHeight="1" x14ac:dyDescent="0.25"/>
    <row r="49" ht="14.25" customHeight="1" x14ac:dyDescent="0.25"/>
    <row r="50" ht="14.25" customHeight="1" x14ac:dyDescent="0.25"/>
    <row r="51" ht="14.25" customHeight="1" x14ac:dyDescent="0.25"/>
    <row r="65" ht="14.25" customHeight="1" x14ac:dyDescent="0.25"/>
    <row r="66" ht="14.25" customHeight="1" x14ac:dyDescent="0.25"/>
    <row r="67" ht="14.25" customHeight="1" x14ac:dyDescent="0.25"/>
  </sheetData>
  <mergeCells count="9">
    <mergeCell ref="B14:E14"/>
    <mergeCell ref="G14:K14"/>
    <mergeCell ref="M14:P14"/>
    <mergeCell ref="R14:V14"/>
    <mergeCell ref="B3:D3"/>
    <mergeCell ref="C4:D4"/>
    <mergeCell ref="C5:D5"/>
    <mergeCell ref="B7:C7"/>
    <mergeCell ref="G7:H7"/>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zoomScale="83" zoomScaleNormal="150" zoomScalePageLayoutView="150" workbookViewId="0">
      <selection activeCell="E11" sqref="E11"/>
    </sheetView>
  </sheetViews>
  <sheetFormatPr defaultColWidth="8.6640625" defaultRowHeight="13.8" x14ac:dyDescent="0.25"/>
  <cols>
    <col min="1" max="1" width="8.6640625" style="2" customWidth="1"/>
    <col min="2" max="9" width="20.6640625" style="2" customWidth="1"/>
    <col min="10" max="16384" width="8.6640625" style="2"/>
  </cols>
  <sheetData>
    <row r="1" spans="1:52" s="4" customFormat="1" ht="15" customHeight="1" x14ac:dyDescent="0.25">
      <c r="B1" s="167" t="s">
        <v>58</v>
      </c>
    </row>
    <row r="2" spans="1:52"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25" customHeight="1" thickBot="1" x14ac:dyDescent="0.3">
      <c r="A3" s="4"/>
      <c r="B3" s="562" t="s">
        <v>85</v>
      </c>
      <c r="C3" s="563"/>
      <c r="D3" s="564"/>
      <c r="E3" s="4"/>
      <c r="F3" s="35" t="s">
        <v>86</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4" x14ac:dyDescent="0.25">
      <c r="A4" s="200"/>
      <c r="B4" s="21" t="s">
        <v>31</v>
      </c>
      <c r="C4" s="565" t="s">
        <v>32</v>
      </c>
      <c r="D4" s="566"/>
      <c r="E4" s="4"/>
      <c r="F4" s="576" t="s">
        <v>87</v>
      </c>
      <c r="G4" s="576"/>
      <c r="H4" s="576"/>
      <c r="I4" s="576"/>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 thickBot="1" x14ac:dyDescent="0.3">
      <c r="A5" s="4"/>
      <c r="B5" s="10" t="s">
        <v>33</v>
      </c>
      <c r="C5" s="567" t="str">
        <f>Guidance!C5</f>
        <v>Baozelong Metal Material Co., Ltd Hejian</v>
      </c>
      <c r="D5" s="568"/>
      <c r="E5" s="4"/>
      <c r="F5" s="576"/>
      <c r="G5" s="576"/>
      <c r="H5" s="576"/>
      <c r="I5" s="576"/>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s="1" customFormat="1" ht="37.049999999999997" customHeight="1" thickBot="1" x14ac:dyDescent="0.35">
      <c r="A7" s="5"/>
      <c r="B7" s="571" t="s">
        <v>433</v>
      </c>
      <c r="C7" s="572"/>
      <c r="D7" s="5"/>
      <c r="E7" s="573" t="s">
        <v>434</v>
      </c>
      <c r="F7" s="574"/>
      <c r="G7" s="574"/>
      <c r="H7" s="574"/>
      <c r="I7" s="57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ht="28.2" thickBot="1" x14ac:dyDescent="0.3">
      <c r="A8" s="4"/>
      <c r="B8" s="332" t="s">
        <v>88</v>
      </c>
      <c r="C8" s="63" t="s">
        <v>89</v>
      </c>
      <c r="D8" s="314"/>
      <c r="E8" s="315" t="s">
        <v>90</v>
      </c>
      <c r="F8" s="13" t="s">
        <v>91</v>
      </c>
      <c r="G8" s="13" t="s">
        <v>92</v>
      </c>
      <c r="H8" s="13" t="s">
        <v>93</v>
      </c>
      <c r="I8" s="14" t="s">
        <v>94</v>
      </c>
      <c r="J8" s="3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x14ac:dyDescent="0.25">
      <c r="A9" s="4"/>
      <c r="B9" s="331" t="s">
        <v>508</v>
      </c>
      <c r="C9" s="333" t="s">
        <v>540</v>
      </c>
      <c r="D9" s="4"/>
      <c r="E9" s="333" t="s">
        <v>540</v>
      </c>
      <c r="F9" s="333" t="s">
        <v>540</v>
      </c>
      <c r="G9" s="333" t="s">
        <v>540</v>
      </c>
      <c r="H9" s="333" t="s">
        <v>540</v>
      </c>
      <c r="I9" s="333" t="s">
        <v>540</v>
      </c>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x14ac:dyDescent="0.25">
      <c r="A10" s="4"/>
      <c r="B10" s="331" t="s">
        <v>509</v>
      </c>
      <c r="C10" s="333" t="s">
        <v>540</v>
      </c>
      <c r="D10" s="4"/>
      <c r="E10" s="333" t="s">
        <v>540</v>
      </c>
      <c r="F10" s="333" t="s">
        <v>540</v>
      </c>
      <c r="G10" s="333" t="s">
        <v>540</v>
      </c>
      <c r="H10" s="333" t="s">
        <v>540</v>
      </c>
      <c r="I10" s="333" t="s">
        <v>540</v>
      </c>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x14ac:dyDescent="0.25">
      <c r="A11" s="4"/>
      <c r="B11" s="331" t="s">
        <v>510</v>
      </c>
      <c r="C11" s="333" t="s">
        <v>540</v>
      </c>
      <c r="D11" s="4"/>
      <c r="E11" s="333" t="s">
        <v>540</v>
      </c>
      <c r="F11" s="333" t="s">
        <v>540</v>
      </c>
      <c r="G11" s="333" t="s">
        <v>540</v>
      </c>
      <c r="H11" s="333" t="s">
        <v>540</v>
      </c>
      <c r="I11" s="333" t="s">
        <v>540</v>
      </c>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x14ac:dyDescent="0.25">
      <c r="A12" s="4"/>
      <c r="B12" s="331" t="s">
        <v>511</v>
      </c>
      <c r="C12" s="333" t="s">
        <v>540</v>
      </c>
      <c r="D12" s="4"/>
      <c r="E12" s="333" t="s">
        <v>540</v>
      </c>
      <c r="F12" s="333" t="s">
        <v>540</v>
      </c>
      <c r="G12" s="333" t="s">
        <v>540</v>
      </c>
      <c r="H12" s="333" t="s">
        <v>540</v>
      </c>
      <c r="I12" s="333" t="s">
        <v>540</v>
      </c>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5">
      <c r="A13" s="4"/>
      <c r="B13" s="331" t="s">
        <v>512</v>
      </c>
      <c r="C13" s="333" t="s">
        <v>540</v>
      </c>
      <c r="D13" s="4"/>
      <c r="E13" s="333" t="s">
        <v>540</v>
      </c>
      <c r="F13" s="333" t="s">
        <v>540</v>
      </c>
      <c r="G13" s="333" t="s">
        <v>540</v>
      </c>
      <c r="H13" s="333" t="s">
        <v>540</v>
      </c>
      <c r="I13" s="333" t="s">
        <v>540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5">
      <c r="A14" s="4"/>
      <c r="B14" s="331" t="s">
        <v>513</v>
      </c>
      <c r="C14" s="333" t="s">
        <v>540</v>
      </c>
      <c r="D14" s="4"/>
      <c r="E14" s="333" t="s">
        <v>540</v>
      </c>
      <c r="F14" s="333" t="s">
        <v>540</v>
      </c>
      <c r="G14" s="333" t="s">
        <v>540</v>
      </c>
      <c r="H14" s="333" t="s">
        <v>540</v>
      </c>
      <c r="I14" s="333" t="s">
        <v>540</v>
      </c>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5">
      <c r="A15" s="4"/>
      <c r="B15" s="331" t="s">
        <v>514</v>
      </c>
      <c r="C15" s="333" t="s">
        <v>540</v>
      </c>
      <c r="D15" s="4"/>
      <c r="E15" s="333" t="s">
        <v>540</v>
      </c>
      <c r="F15" s="333" t="s">
        <v>540</v>
      </c>
      <c r="G15" s="333" t="s">
        <v>540</v>
      </c>
      <c r="H15" s="333" t="s">
        <v>540</v>
      </c>
      <c r="I15" s="333" t="s">
        <v>540</v>
      </c>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5">
      <c r="A16" s="4"/>
      <c r="B16" s="331" t="s">
        <v>515</v>
      </c>
      <c r="C16" s="333" t="s">
        <v>540</v>
      </c>
      <c r="D16" s="4"/>
      <c r="E16" s="333" t="s">
        <v>540</v>
      </c>
      <c r="F16" s="333" t="s">
        <v>540</v>
      </c>
      <c r="G16" s="333" t="s">
        <v>540</v>
      </c>
      <c r="H16" s="333" t="s">
        <v>540</v>
      </c>
      <c r="I16" s="333" t="s">
        <v>540</v>
      </c>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5">
      <c r="A17" s="4"/>
      <c r="B17" s="331" t="s">
        <v>516</v>
      </c>
      <c r="C17" s="333" t="s">
        <v>540</v>
      </c>
      <c r="D17" s="4"/>
      <c r="E17" s="333" t="s">
        <v>540</v>
      </c>
      <c r="F17" s="333" t="s">
        <v>540</v>
      </c>
      <c r="G17" s="333" t="s">
        <v>540</v>
      </c>
      <c r="H17" s="333" t="s">
        <v>540</v>
      </c>
      <c r="I17" s="333" t="s">
        <v>540</v>
      </c>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5">
      <c r="A18" s="4"/>
      <c r="B18" s="331" t="s">
        <v>517</v>
      </c>
      <c r="C18" s="333" t="s">
        <v>540</v>
      </c>
      <c r="D18" s="4"/>
      <c r="E18" s="333" t="s">
        <v>540</v>
      </c>
      <c r="F18" s="333" t="s">
        <v>540</v>
      </c>
      <c r="G18" s="333" t="s">
        <v>540</v>
      </c>
      <c r="H18" s="333" t="s">
        <v>540</v>
      </c>
      <c r="I18" s="333" t="s">
        <v>540</v>
      </c>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331" t="s">
        <v>518</v>
      </c>
      <c r="C19" s="333" t="s">
        <v>540</v>
      </c>
      <c r="D19" s="4"/>
      <c r="E19" s="333" t="s">
        <v>540</v>
      </c>
      <c r="F19" s="333" t="s">
        <v>540</v>
      </c>
      <c r="G19" s="333" t="s">
        <v>540</v>
      </c>
      <c r="H19" s="333" t="s">
        <v>540</v>
      </c>
      <c r="I19" s="333" t="s">
        <v>540</v>
      </c>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x14ac:dyDescent="0.25">
      <c r="A20" s="4"/>
      <c r="B20" s="331" t="s">
        <v>519</v>
      </c>
      <c r="C20" s="333" t="s">
        <v>540</v>
      </c>
      <c r="D20" s="4"/>
      <c r="E20" s="333" t="s">
        <v>540</v>
      </c>
      <c r="F20" s="333" t="s">
        <v>540</v>
      </c>
      <c r="G20" s="333" t="s">
        <v>540</v>
      </c>
      <c r="H20" s="333" t="s">
        <v>540</v>
      </c>
      <c r="I20" s="333" t="s">
        <v>540</v>
      </c>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331" t="s">
        <v>520</v>
      </c>
      <c r="C21" s="333" t="s">
        <v>540</v>
      </c>
      <c r="D21" s="4"/>
      <c r="E21" s="333" t="s">
        <v>540</v>
      </c>
      <c r="F21" s="333" t="s">
        <v>540</v>
      </c>
      <c r="G21" s="333" t="s">
        <v>540</v>
      </c>
      <c r="H21" s="333" t="s">
        <v>540</v>
      </c>
      <c r="I21" s="333" t="s">
        <v>540</v>
      </c>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5">
      <c r="A22" s="4"/>
      <c r="B22" s="331" t="s">
        <v>521</v>
      </c>
      <c r="C22" s="333" t="s">
        <v>540</v>
      </c>
      <c r="D22" s="4"/>
      <c r="E22" s="333" t="s">
        <v>540</v>
      </c>
      <c r="F22" s="333" t="s">
        <v>540</v>
      </c>
      <c r="G22" s="333" t="s">
        <v>540</v>
      </c>
      <c r="H22" s="333" t="s">
        <v>540</v>
      </c>
      <c r="I22" s="333" t="s">
        <v>540</v>
      </c>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331" t="s">
        <v>522</v>
      </c>
      <c r="C23" s="333" t="s">
        <v>540</v>
      </c>
      <c r="D23" s="4"/>
      <c r="E23" s="333" t="s">
        <v>540</v>
      </c>
      <c r="F23" s="333" t="s">
        <v>540</v>
      </c>
      <c r="G23" s="333" t="s">
        <v>540</v>
      </c>
      <c r="H23" s="333" t="s">
        <v>540</v>
      </c>
      <c r="I23" s="333" t="s">
        <v>540</v>
      </c>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331" t="s">
        <v>523</v>
      </c>
      <c r="C24" s="333" t="s">
        <v>540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331" t="s">
        <v>524</v>
      </c>
      <c r="C25" s="333" t="s">
        <v>540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331" t="s">
        <v>525</v>
      </c>
      <c r="C26" s="333" t="s">
        <v>540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331" t="s">
        <v>526</v>
      </c>
      <c r="C27" s="333" t="s">
        <v>540</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331" t="s">
        <v>527</v>
      </c>
      <c r="C28" s="333" t="s">
        <v>540</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331" t="s">
        <v>528</v>
      </c>
      <c r="C29" s="333" t="s">
        <v>540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331" t="s">
        <v>529</v>
      </c>
      <c r="C30" s="333" t="s">
        <v>540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331" t="s">
        <v>530</v>
      </c>
      <c r="C31" s="333" t="s">
        <v>540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331" t="s">
        <v>531</v>
      </c>
      <c r="C32" s="333" t="s">
        <v>540</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331" t="s">
        <v>532</v>
      </c>
      <c r="C33" s="333" t="s">
        <v>540</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331" t="s">
        <v>533</v>
      </c>
      <c r="C34" s="333" t="s">
        <v>540</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331" t="s">
        <v>534</v>
      </c>
      <c r="C35" s="333" t="s">
        <v>540</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331" t="s">
        <v>535</v>
      </c>
      <c r="C36" s="333" t="s">
        <v>540</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331" t="s">
        <v>536</v>
      </c>
      <c r="C37" s="333" t="s">
        <v>540</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331" t="s">
        <v>537</v>
      </c>
      <c r="C38" s="333" t="s">
        <v>540</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331" t="s">
        <v>538</v>
      </c>
      <c r="C39" s="333" t="s">
        <v>540</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331" t="s">
        <v>539</v>
      </c>
      <c r="C40" s="333" t="s">
        <v>540</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sheetData>
  <mergeCells count="6">
    <mergeCell ref="C4:D4"/>
    <mergeCell ref="C5:D5"/>
    <mergeCell ref="B7:C7"/>
    <mergeCell ref="E7:I7"/>
    <mergeCell ref="B3:D3"/>
    <mergeCell ref="F4:I5"/>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8"/>
  <sheetViews>
    <sheetView workbookViewId="0">
      <selection activeCell="D12" sqref="D12"/>
    </sheetView>
  </sheetViews>
  <sheetFormatPr defaultColWidth="8.6640625" defaultRowHeight="13.8" x14ac:dyDescent="0.25"/>
  <cols>
    <col min="1" max="1" width="8.6640625" style="2" customWidth="1"/>
    <col min="2" max="2" width="26.33203125" style="2" customWidth="1"/>
    <col min="3" max="5" width="20.6640625" style="2" customWidth="1"/>
    <col min="6" max="16384" width="8.6640625" style="2"/>
  </cols>
  <sheetData>
    <row r="1" spans="1:25" s="4" customFormat="1" ht="15" customHeight="1" x14ac:dyDescent="0.25">
      <c r="B1" s="167" t="s">
        <v>58</v>
      </c>
      <c r="C1" s="9" t="s">
        <v>507</v>
      </c>
    </row>
    <row r="2" spans="1:25" ht="15" customHeight="1" thickBot="1" x14ac:dyDescent="0.3">
      <c r="A2" s="4"/>
      <c r="B2" s="4"/>
      <c r="C2" s="4"/>
      <c r="D2" s="4"/>
      <c r="E2" s="4"/>
      <c r="F2" s="4"/>
      <c r="G2" s="4"/>
      <c r="H2" s="4"/>
      <c r="I2" s="4"/>
      <c r="J2" s="4"/>
      <c r="K2" s="4"/>
      <c r="L2" s="4"/>
      <c r="M2" s="4"/>
      <c r="N2" s="4"/>
      <c r="O2" s="4"/>
      <c r="P2" s="4"/>
      <c r="Q2" s="4"/>
      <c r="R2" s="4"/>
      <c r="S2" s="4"/>
      <c r="T2" s="4"/>
      <c r="U2" s="4"/>
      <c r="V2" s="4"/>
      <c r="W2" s="4"/>
      <c r="X2" s="4"/>
      <c r="Y2" s="4"/>
    </row>
    <row r="3" spans="1:25" ht="20.25" customHeight="1" thickBot="1" x14ac:dyDescent="0.3">
      <c r="A3" s="4"/>
      <c r="B3" s="553" t="s">
        <v>96</v>
      </c>
      <c r="C3" s="554"/>
      <c r="D3" s="555"/>
      <c r="E3" s="4"/>
      <c r="F3" s="44"/>
      <c r="G3" s="44"/>
      <c r="H3" s="44"/>
      <c r="I3" s="44"/>
      <c r="J3" s="44"/>
      <c r="K3" s="44"/>
      <c r="L3" s="44"/>
      <c r="M3" s="4"/>
      <c r="N3" s="4"/>
      <c r="O3" s="4"/>
      <c r="P3" s="4"/>
      <c r="Q3" s="4"/>
      <c r="R3" s="4"/>
      <c r="S3" s="4"/>
      <c r="T3" s="4"/>
      <c r="U3" s="4"/>
      <c r="V3" s="4"/>
      <c r="W3" s="4"/>
      <c r="X3" s="4"/>
      <c r="Y3" s="4"/>
    </row>
    <row r="4" spans="1:25" ht="14.4" x14ac:dyDescent="0.25">
      <c r="A4" s="200"/>
      <c r="B4" s="60" t="s">
        <v>31</v>
      </c>
      <c r="C4" s="583" t="s">
        <v>32</v>
      </c>
      <c r="D4" s="584"/>
      <c r="E4" s="4"/>
      <c r="F4" s="44"/>
      <c r="G4" s="44"/>
      <c r="H4" s="44"/>
      <c r="I4" s="44"/>
      <c r="J4" s="44"/>
      <c r="K4" s="44"/>
      <c r="L4" s="44"/>
      <c r="M4" s="4"/>
      <c r="N4" s="4"/>
      <c r="O4" s="4"/>
      <c r="P4" s="4"/>
      <c r="Q4" s="4"/>
      <c r="R4" s="4"/>
      <c r="S4" s="4"/>
      <c r="T4" s="4"/>
      <c r="U4" s="4"/>
      <c r="V4" s="4"/>
      <c r="W4" s="4"/>
      <c r="X4" s="4"/>
      <c r="Y4" s="4"/>
    </row>
    <row r="5" spans="1:25" ht="15" thickBot="1" x14ac:dyDescent="0.3">
      <c r="A5" s="4"/>
      <c r="B5" s="64" t="s">
        <v>33</v>
      </c>
      <c r="C5" s="585" t="str">
        <f>Guidance!C5</f>
        <v>Baozelong Metal Material Co., Ltd Hejian</v>
      </c>
      <c r="D5" s="586"/>
      <c r="E5" s="4"/>
      <c r="F5" s="4"/>
      <c r="G5" s="4"/>
      <c r="H5" s="4"/>
      <c r="I5" s="4"/>
      <c r="J5" s="4"/>
      <c r="K5" s="4"/>
      <c r="L5" s="4"/>
      <c r="M5" s="4"/>
      <c r="N5" s="4"/>
      <c r="O5" s="4"/>
      <c r="P5" s="4"/>
      <c r="Q5" s="4"/>
      <c r="R5" s="4"/>
      <c r="S5" s="4"/>
      <c r="T5" s="4"/>
      <c r="U5" s="4"/>
      <c r="V5" s="4"/>
      <c r="W5" s="4"/>
      <c r="X5" s="4"/>
      <c r="Y5" s="4"/>
    </row>
    <row r="6" spans="1:25" ht="14.4" thickBot="1" x14ac:dyDescent="0.3">
      <c r="A6" s="4"/>
      <c r="B6" s="4"/>
      <c r="C6" s="4"/>
      <c r="D6" s="4"/>
      <c r="E6" s="4"/>
      <c r="F6" s="4"/>
      <c r="G6" s="4"/>
      <c r="H6" s="4"/>
      <c r="I6" s="4"/>
      <c r="J6" s="4"/>
      <c r="K6" s="4"/>
      <c r="L6" s="4"/>
      <c r="M6" s="4"/>
      <c r="N6" s="4"/>
      <c r="O6" s="4"/>
      <c r="P6" s="4"/>
      <c r="Q6" s="4"/>
      <c r="R6" s="4"/>
      <c r="S6" s="4"/>
      <c r="T6" s="4"/>
      <c r="U6" s="4"/>
      <c r="V6" s="4"/>
      <c r="W6" s="4"/>
      <c r="X6" s="4"/>
      <c r="Y6" s="4"/>
    </row>
    <row r="7" spans="1:25" ht="18.75" customHeight="1" thickBot="1" x14ac:dyDescent="0.3">
      <c r="A7" s="19"/>
      <c r="B7" s="291" t="s">
        <v>95</v>
      </c>
      <c r="C7" s="323" t="s">
        <v>97</v>
      </c>
      <c r="D7" s="292" t="s">
        <v>98</v>
      </c>
      <c r="E7" s="292" t="s">
        <v>99</v>
      </c>
      <c r="F7" s="4"/>
      <c r="G7" s="4"/>
      <c r="H7" s="4"/>
      <c r="I7" s="4"/>
      <c r="J7" s="4"/>
      <c r="K7" s="4"/>
      <c r="L7" s="4"/>
      <c r="M7" s="4"/>
      <c r="N7" s="4"/>
      <c r="O7" s="4"/>
      <c r="P7" s="4"/>
      <c r="Q7" s="4"/>
      <c r="R7" s="4"/>
      <c r="S7" s="4"/>
      <c r="T7" s="4"/>
      <c r="U7" s="4"/>
      <c r="V7" s="4"/>
      <c r="W7" s="4"/>
      <c r="X7" s="4"/>
      <c r="Y7" s="4"/>
    </row>
    <row r="8" spans="1:25" ht="27.6" x14ac:dyDescent="0.25">
      <c r="A8" s="19"/>
      <c r="B8" s="316" t="s">
        <v>100</v>
      </c>
      <c r="C8" s="317"/>
      <c r="D8" s="580"/>
      <c r="E8" s="318"/>
      <c r="F8" s="4"/>
      <c r="G8" s="4"/>
      <c r="H8" s="4"/>
      <c r="I8" s="4"/>
      <c r="J8" s="4"/>
      <c r="K8" s="4"/>
      <c r="L8" s="4"/>
      <c r="M8" s="4"/>
      <c r="N8" s="4"/>
      <c r="O8" s="4"/>
      <c r="P8" s="4"/>
      <c r="Q8" s="4"/>
      <c r="R8" s="4"/>
      <c r="S8" s="4"/>
      <c r="T8" s="4"/>
      <c r="U8" s="4"/>
      <c r="V8" s="4"/>
      <c r="W8" s="4"/>
      <c r="X8" s="4"/>
      <c r="Y8" s="4"/>
    </row>
    <row r="9" spans="1:25" x14ac:dyDescent="0.25">
      <c r="A9" s="19"/>
      <c r="B9" s="316" t="s">
        <v>320</v>
      </c>
      <c r="C9" s="333" t="s">
        <v>540</v>
      </c>
      <c r="D9" s="581"/>
      <c r="E9" s="333" t="s">
        <v>540</v>
      </c>
      <c r="F9" s="4"/>
      <c r="G9" s="4"/>
      <c r="H9" s="4"/>
      <c r="I9" s="4"/>
      <c r="J9" s="4"/>
      <c r="K9" s="4"/>
      <c r="L9" s="4"/>
      <c r="M9" s="4"/>
      <c r="N9" s="4"/>
      <c r="O9" s="4"/>
      <c r="P9" s="4"/>
      <c r="Q9" s="4"/>
      <c r="R9" s="4"/>
      <c r="S9" s="4"/>
      <c r="T9" s="4"/>
      <c r="U9" s="4"/>
      <c r="V9" s="4"/>
      <c r="W9" s="4"/>
      <c r="X9" s="4"/>
      <c r="Y9" s="4"/>
    </row>
    <row r="10" spans="1:25" x14ac:dyDescent="0.25">
      <c r="A10" s="19"/>
      <c r="B10" s="316" t="s">
        <v>101</v>
      </c>
      <c r="C10" s="333" t="s">
        <v>540</v>
      </c>
      <c r="D10" s="581"/>
      <c r="E10" s="333" t="s">
        <v>540</v>
      </c>
      <c r="F10" s="4"/>
      <c r="G10" s="4"/>
      <c r="H10" s="4"/>
      <c r="I10" s="4"/>
      <c r="J10" s="4"/>
      <c r="K10" s="4"/>
      <c r="L10" s="4"/>
      <c r="M10" s="4"/>
      <c r="N10" s="4"/>
      <c r="O10" s="4"/>
      <c r="P10" s="4"/>
      <c r="Q10" s="4"/>
      <c r="R10" s="4"/>
      <c r="S10" s="4"/>
      <c r="T10" s="4"/>
      <c r="U10" s="4"/>
      <c r="V10" s="4"/>
      <c r="W10" s="4"/>
      <c r="X10" s="4"/>
      <c r="Y10" s="4"/>
    </row>
    <row r="11" spans="1:25" ht="41.4" x14ac:dyDescent="0.25">
      <c r="A11" s="19"/>
      <c r="B11" s="316" t="s">
        <v>102</v>
      </c>
      <c r="C11" s="333" t="s">
        <v>540</v>
      </c>
      <c r="D11" s="582"/>
      <c r="E11" s="333" t="s">
        <v>540</v>
      </c>
      <c r="F11" s="4"/>
      <c r="G11" s="4"/>
      <c r="H11" s="4"/>
      <c r="I11" s="4"/>
      <c r="J11" s="4"/>
      <c r="K11" s="4"/>
      <c r="L11" s="4"/>
      <c r="M11" s="4"/>
      <c r="N11" s="4"/>
      <c r="O11" s="4"/>
      <c r="P11" s="4"/>
      <c r="Q11" s="4"/>
      <c r="R11" s="4"/>
      <c r="S11" s="4"/>
      <c r="T11" s="4"/>
      <c r="U11" s="4"/>
      <c r="V11" s="4"/>
      <c r="W11" s="4"/>
      <c r="X11" s="4"/>
      <c r="Y11" s="4"/>
    </row>
    <row r="12" spans="1:25" ht="27.6" x14ac:dyDescent="0.25">
      <c r="A12" s="19"/>
      <c r="B12" s="316" t="s">
        <v>103</v>
      </c>
      <c r="C12" s="333" t="s">
        <v>540</v>
      </c>
      <c r="D12" s="333" t="s">
        <v>540</v>
      </c>
      <c r="E12" s="333" t="s">
        <v>540</v>
      </c>
      <c r="F12" s="4"/>
      <c r="G12" s="4"/>
      <c r="H12" s="4"/>
      <c r="I12" s="4"/>
      <c r="J12" s="4"/>
      <c r="K12" s="4"/>
      <c r="L12" s="4"/>
      <c r="M12" s="4"/>
      <c r="N12" s="4"/>
      <c r="O12" s="4"/>
      <c r="P12" s="4"/>
      <c r="Q12" s="4"/>
      <c r="R12" s="4"/>
      <c r="S12" s="4"/>
      <c r="T12" s="4"/>
      <c r="U12" s="4"/>
      <c r="V12" s="4"/>
      <c r="W12" s="4"/>
      <c r="X12" s="4"/>
      <c r="Y12" s="4"/>
    </row>
    <row r="13" spans="1:25" x14ac:dyDescent="0.25">
      <c r="A13" s="19"/>
      <c r="B13" s="316" t="s">
        <v>104</v>
      </c>
      <c r="C13" s="333" t="s">
        <v>540</v>
      </c>
      <c r="D13" s="333" t="s">
        <v>540</v>
      </c>
      <c r="E13" s="333" t="s">
        <v>540</v>
      </c>
      <c r="F13" s="4"/>
      <c r="G13" s="4"/>
      <c r="H13" s="4"/>
      <c r="I13" s="4"/>
      <c r="J13" s="4"/>
      <c r="K13" s="4"/>
      <c r="L13" s="4"/>
      <c r="M13" s="4"/>
      <c r="N13" s="4"/>
      <c r="O13" s="4"/>
      <c r="P13" s="4"/>
      <c r="Q13" s="4"/>
      <c r="R13" s="4"/>
      <c r="S13" s="4"/>
      <c r="T13" s="4"/>
      <c r="U13" s="4"/>
      <c r="V13" s="4"/>
      <c r="W13" s="4"/>
      <c r="X13" s="4"/>
      <c r="Y13" s="4"/>
    </row>
    <row r="14" spans="1:25" ht="27.6" x14ac:dyDescent="0.25">
      <c r="A14" s="19"/>
      <c r="B14" s="316" t="s">
        <v>105</v>
      </c>
      <c r="C14" s="333" t="s">
        <v>540</v>
      </c>
      <c r="D14" s="333" t="s">
        <v>540</v>
      </c>
      <c r="E14" s="333" t="s">
        <v>540</v>
      </c>
      <c r="F14" s="4"/>
      <c r="G14" s="4"/>
      <c r="H14" s="4"/>
      <c r="I14" s="4"/>
      <c r="J14" s="4"/>
      <c r="K14" s="4"/>
      <c r="L14" s="4"/>
      <c r="M14" s="4"/>
      <c r="N14" s="4"/>
      <c r="O14" s="4"/>
      <c r="P14" s="4"/>
      <c r="Q14" s="4"/>
      <c r="R14" s="4"/>
      <c r="S14" s="4"/>
      <c r="T14" s="4"/>
      <c r="U14" s="4"/>
      <c r="V14" s="4"/>
      <c r="W14" s="4"/>
      <c r="X14" s="4"/>
      <c r="Y14" s="4"/>
    </row>
    <row r="15" spans="1:25" x14ac:dyDescent="0.25">
      <c r="A15" s="19"/>
      <c r="B15" s="316" t="s">
        <v>106</v>
      </c>
      <c r="C15" s="333" t="s">
        <v>540</v>
      </c>
      <c r="D15" s="333" t="s">
        <v>540</v>
      </c>
      <c r="E15" s="333" t="s">
        <v>540</v>
      </c>
      <c r="F15" s="4"/>
      <c r="G15" s="4"/>
      <c r="H15" s="4"/>
      <c r="I15" s="4"/>
      <c r="J15" s="4"/>
      <c r="K15" s="4"/>
      <c r="L15" s="4"/>
      <c r="M15" s="4"/>
      <c r="N15" s="4"/>
      <c r="O15" s="4"/>
      <c r="P15" s="4"/>
      <c r="Q15" s="4"/>
      <c r="R15" s="4"/>
      <c r="S15" s="4"/>
      <c r="T15" s="4"/>
      <c r="U15" s="4"/>
      <c r="V15" s="4"/>
      <c r="W15" s="4"/>
      <c r="X15" s="4"/>
      <c r="Y15" s="4"/>
    </row>
    <row r="16" spans="1:25" x14ac:dyDescent="0.25">
      <c r="A16" s="222"/>
      <c r="B16" s="316" t="s">
        <v>107</v>
      </c>
      <c r="C16" s="333" t="s">
        <v>540</v>
      </c>
      <c r="D16" s="333" t="s">
        <v>540</v>
      </c>
      <c r="E16" s="333" t="s">
        <v>540</v>
      </c>
      <c r="F16" s="4"/>
      <c r="G16" s="4"/>
      <c r="H16" s="4"/>
      <c r="I16" s="4"/>
      <c r="J16" s="4"/>
      <c r="K16" s="4"/>
      <c r="L16" s="4"/>
      <c r="M16" s="4"/>
      <c r="N16" s="4"/>
      <c r="O16" s="4"/>
      <c r="P16" s="4"/>
      <c r="Q16" s="4"/>
      <c r="R16" s="4"/>
      <c r="S16" s="4"/>
      <c r="T16" s="4"/>
      <c r="U16" s="4"/>
      <c r="V16" s="4"/>
      <c r="W16" s="4"/>
      <c r="X16" s="4"/>
      <c r="Y16" s="4"/>
    </row>
    <row r="17" spans="1:25" x14ac:dyDescent="0.25">
      <c r="A17" s="222"/>
      <c r="B17" s="316" t="s">
        <v>108</v>
      </c>
      <c r="C17" s="333" t="s">
        <v>540</v>
      </c>
      <c r="D17" s="333" t="s">
        <v>540</v>
      </c>
      <c r="E17" s="333" t="s">
        <v>540</v>
      </c>
      <c r="F17" s="4"/>
      <c r="G17" s="4"/>
      <c r="H17" s="4"/>
      <c r="I17" s="4"/>
      <c r="J17" s="4"/>
      <c r="K17" s="4"/>
      <c r="L17" s="4"/>
      <c r="M17" s="4"/>
      <c r="N17" s="4"/>
      <c r="O17" s="4"/>
      <c r="P17" s="4"/>
      <c r="Q17" s="4"/>
      <c r="R17" s="4"/>
      <c r="S17" s="4"/>
      <c r="T17" s="4"/>
      <c r="U17" s="4"/>
      <c r="V17" s="4"/>
      <c r="W17" s="4"/>
      <c r="X17" s="4"/>
      <c r="Y17" s="4"/>
    </row>
    <row r="18" spans="1:25" x14ac:dyDescent="0.25">
      <c r="A18" s="222"/>
      <c r="B18" s="316" t="s">
        <v>109</v>
      </c>
      <c r="C18" s="333" t="s">
        <v>540</v>
      </c>
      <c r="D18" s="333" t="s">
        <v>540</v>
      </c>
      <c r="E18" s="333" t="s">
        <v>540</v>
      </c>
      <c r="F18" s="4"/>
      <c r="G18" s="4"/>
      <c r="H18" s="4"/>
      <c r="I18" s="4"/>
      <c r="J18" s="4"/>
      <c r="K18" s="4"/>
      <c r="L18" s="4"/>
      <c r="M18" s="4"/>
      <c r="N18" s="4"/>
      <c r="O18" s="4"/>
      <c r="P18" s="4"/>
      <c r="Q18" s="4"/>
      <c r="R18" s="4"/>
      <c r="S18" s="4"/>
      <c r="T18" s="4"/>
      <c r="U18" s="4"/>
      <c r="V18" s="4"/>
      <c r="W18" s="4"/>
      <c r="X18" s="4"/>
      <c r="Y18" s="4"/>
    </row>
    <row r="19" spans="1:25" ht="28.2" thickBot="1" x14ac:dyDescent="0.3">
      <c r="A19" s="19"/>
      <c r="B19" s="319" t="s">
        <v>110</v>
      </c>
      <c r="C19" s="333" t="s">
        <v>540</v>
      </c>
      <c r="D19" s="333" t="s">
        <v>540</v>
      </c>
      <c r="E19" s="333" t="s">
        <v>540</v>
      </c>
      <c r="F19" s="4"/>
      <c r="G19" s="4"/>
      <c r="H19" s="4"/>
      <c r="I19" s="4"/>
      <c r="J19" s="4"/>
      <c r="K19" s="4"/>
      <c r="L19" s="4"/>
      <c r="M19" s="4"/>
      <c r="N19" s="4"/>
      <c r="O19" s="4"/>
      <c r="P19" s="4"/>
      <c r="Q19" s="4"/>
      <c r="R19" s="4"/>
      <c r="S19" s="4"/>
      <c r="T19" s="4"/>
      <c r="U19" s="4"/>
      <c r="V19" s="4"/>
      <c r="W19" s="4"/>
      <c r="X19" s="4"/>
      <c r="Y19" s="4"/>
    </row>
    <row r="20" spans="1:25" x14ac:dyDescent="0.25">
      <c r="A20" s="19"/>
      <c r="B20" s="320" t="s">
        <v>111</v>
      </c>
      <c r="C20" s="333" t="s">
        <v>540</v>
      </c>
      <c r="D20" s="333" t="s">
        <v>540</v>
      </c>
      <c r="E20" s="333" t="s">
        <v>540</v>
      </c>
      <c r="F20" s="4"/>
      <c r="G20" s="4"/>
      <c r="H20" s="4"/>
      <c r="I20" s="4"/>
      <c r="J20" s="4"/>
      <c r="K20" s="4"/>
      <c r="L20" s="4"/>
      <c r="M20" s="4"/>
      <c r="N20" s="4"/>
      <c r="O20" s="4"/>
      <c r="P20" s="4"/>
      <c r="Q20" s="4"/>
      <c r="R20" s="4"/>
      <c r="S20" s="4"/>
      <c r="T20" s="4"/>
      <c r="U20" s="4"/>
      <c r="V20" s="4"/>
      <c r="W20" s="4"/>
      <c r="X20" s="4"/>
      <c r="Y20" s="4"/>
    </row>
    <row r="21" spans="1:25" x14ac:dyDescent="0.25">
      <c r="A21" s="19"/>
      <c r="B21" s="316" t="s">
        <v>112</v>
      </c>
      <c r="C21" s="333" t="s">
        <v>540</v>
      </c>
      <c r="D21" s="333" t="s">
        <v>540</v>
      </c>
      <c r="E21" s="333" t="s">
        <v>540</v>
      </c>
      <c r="F21" s="4"/>
      <c r="G21" s="4"/>
      <c r="H21" s="4"/>
      <c r="I21" s="4"/>
      <c r="J21" s="4"/>
      <c r="K21" s="4"/>
      <c r="L21" s="4"/>
      <c r="M21" s="4"/>
      <c r="N21" s="4"/>
      <c r="O21" s="4"/>
      <c r="P21" s="4"/>
      <c r="Q21" s="4"/>
      <c r="R21" s="4"/>
      <c r="S21" s="4"/>
      <c r="T21" s="4"/>
      <c r="U21" s="4"/>
      <c r="V21" s="4"/>
      <c r="W21" s="4"/>
      <c r="X21" s="4"/>
      <c r="Y21" s="4"/>
    </row>
    <row r="22" spans="1:25" x14ac:dyDescent="0.25">
      <c r="A22" s="19"/>
      <c r="B22" s="316" t="s">
        <v>113</v>
      </c>
      <c r="C22" s="333" t="s">
        <v>540</v>
      </c>
      <c r="D22" s="333" t="s">
        <v>540</v>
      </c>
      <c r="E22" s="333" t="s">
        <v>540</v>
      </c>
      <c r="F22" s="4"/>
      <c r="G22" s="4"/>
      <c r="H22" s="4"/>
      <c r="I22" s="4"/>
      <c r="J22" s="4"/>
      <c r="K22" s="4"/>
      <c r="L22" s="4"/>
      <c r="M22" s="4"/>
      <c r="N22" s="4"/>
      <c r="O22" s="4"/>
      <c r="P22" s="4"/>
      <c r="Q22" s="4"/>
      <c r="R22" s="4"/>
      <c r="S22" s="4"/>
      <c r="T22" s="4"/>
      <c r="U22" s="4"/>
      <c r="V22" s="4"/>
      <c r="W22" s="4"/>
      <c r="X22" s="4"/>
      <c r="Y22" s="4"/>
    </row>
    <row r="23" spans="1:25" ht="14.4" thickBot="1" x14ac:dyDescent="0.3">
      <c r="A23" s="19"/>
      <c r="B23" s="321" t="s">
        <v>114</v>
      </c>
      <c r="C23" s="333" t="s">
        <v>540</v>
      </c>
      <c r="D23" s="333" t="s">
        <v>540</v>
      </c>
      <c r="E23" s="333" t="s">
        <v>540</v>
      </c>
      <c r="F23" s="4"/>
      <c r="G23" s="4"/>
      <c r="H23" s="4"/>
      <c r="I23" s="4"/>
      <c r="J23" s="4"/>
      <c r="K23" s="4"/>
      <c r="L23" s="4"/>
      <c r="M23" s="4"/>
      <c r="N23" s="4"/>
      <c r="O23" s="4"/>
      <c r="P23" s="4"/>
      <c r="Q23" s="4"/>
      <c r="R23" s="4"/>
      <c r="S23" s="4"/>
      <c r="T23" s="4"/>
      <c r="U23" s="4"/>
      <c r="V23" s="4"/>
      <c r="W23" s="4"/>
      <c r="X23" s="4"/>
      <c r="Y23" s="4"/>
    </row>
    <row r="24" spans="1:25" ht="27.6" x14ac:dyDescent="0.25">
      <c r="A24" s="19"/>
      <c r="B24" s="322" t="s">
        <v>115</v>
      </c>
      <c r="C24" s="333" t="s">
        <v>540</v>
      </c>
      <c r="D24" s="333" t="s">
        <v>540</v>
      </c>
      <c r="E24" s="333" t="s">
        <v>540</v>
      </c>
      <c r="F24" s="4"/>
      <c r="G24" s="4"/>
      <c r="H24" s="4"/>
      <c r="I24" s="4"/>
      <c r="J24" s="4"/>
      <c r="K24" s="4"/>
      <c r="L24" s="4"/>
      <c r="M24" s="4"/>
      <c r="N24" s="4"/>
      <c r="O24" s="4"/>
      <c r="P24" s="4"/>
      <c r="Q24" s="4"/>
      <c r="R24" s="4"/>
      <c r="S24" s="4"/>
      <c r="T24" s="4"/>
      <c r="U24" s="4"/>
      <c r="V24" s="4"/>
      <c r="W24" s="4"/>
      <c r="X24" s="4"/>
      <c r="Y24" s="4"/>
    </row>
    <row r="25" spans="1:25" ht="41.4" x14ac:dyDescent="0.25">
      <c r="A25" s="19"/>
      <c r="B25" s="316" t="s">
        <v>116</v>
      </c>
      <c r="C25" s="333" t="s">
        <v>540</v>
      </c>
      <c r="D25" s="333" t="s">
        <v>540</v>
      </c>
      <c r="E25" s="333" t="s">
        <v>540</v>
      </c>
      <c r="F25" s="4"/>
      <c r="G25" s="4"/>
      <c r="H25" s="4"/>
      <c r="I25" s="4"/>
      <c r="J25" s="4"/>
      <c r="K25" s="4"/>
      <c r="L25" s="4"/>
      <c r="M25" s="4"/>
      <c r="N25" s="4"/>
      <c r="O25" s="4"/>
      <c r="P25" s="4"/>
      <c r="Q25" s="4"/>
      <c r="R25" s="4"/>
      <c r="S25" s="4"/>
      <c r="T25" s="4"/>
      <c r="U25" s="4"/>
      <c r="V25" s="4"/>
      <c r="W25" s="4"/>
      <c r="X25" s="4"/>
      <c r="Y25" s="4"/>
    </row>
    <row r="26" spans="1:25" ht="55.2" x14ac:dyDescent="0.25">
      <c r="A26" s="19"/>
      <c r="B26" s="316" t="s">
        <v>117</v>
      </c>
      <c r="C26" s="333" t="s">
        <v>540</v>
      </c>
      <c r="D26" s="333" t="s">
        <v>540</v>
      </c>
      <c r="E26" s="333" t="s">
        <v>540</v>
      </c>
      <c r="F26" s="4"/>
      <c r="G26" s="4"/>
      <c r="H26" s="4"/>
      <c r="I26" s="4"/>
      <c r="J26" s="4"/>
      <c r="K26" s="4"/>
      <c r="L26" s="4"/>
      <c r="M26" s="4"/>
      <c r="N26" s="4"/>
      <c r="O26" s="4"/>
      <c r="P26" s="4"/>
      <c r="Q26" s="4"/>
      <c r="R26" s="4"/>
      <c r="S26" s="4"/>
      <c r="T26" s="4"/>
      <c r="U26" s="4"/>
      <c r="V26" s="4"/>
      <c r="W26" s="4"/>
      <c r="X26" s="4"/>
      <c r="Y26" s="4"/>
    </row>
    <row r="27" spans="1:25" ht="55.8" thickBot="1" x14ac:dyDescent="0.3">
      <c r="A27" s="19"/>
      <c r="B27" s="321" t="s">
        <v>118</v>
      </c>
      <c r="C27" s="333" t="s">
        <v>540</v>
      </c>
      <c r="D27" s="333" t="s">
        <v>540</v>
      </c>
      <c r="E27" s="333" t="s">
        <v>540</v>
      </c>
      <c r="F27" s="4"/>
      <c r="G27" s="4"/>
      <c r="H27" s="4"/>
      <c r="I27" s="4"/>
      <c r="J27" s="4"/>
      <c r="K27" s="4"/>
      <c r="L27" s="4"/>
      <c r="M27" s="4"/>
      <c r="N27" s="4"/>
      <c r="O27" s="4"/>
      <c r="P27" s="4"/>
      <c r="Q27" s="4"/>
      <c r="R27" s="4"/>
      <c r="S27" s="4"/>
      <c r="T27" s="4"/>
      <c r="U27" s="4"/>
      <c r="V27" s="4"/>
      <c r="W27" s="4"/>
      <c r="X27" s="4"/>
      <c r="Y27" s="4"/>
    </row>
    <row r="28" spans="1:25" x14ac:dyDescent="0.25">
      <c r="A28" s="19"/>
      <c r="B28" s="322" t="s">
        <v>119</v>
      </c>
      <c r="C28" s="333" t="s">
        <v>540</v>
      </c>
      <c r="D28" s="333" t="s">
        <v>540</v>
      </c>
      <c r="E28" s="333" t="s">
        <v>540</v>
      </c>
      <c r="F28" s="4"/>
      <c r="G28" s="4"/>
      <c r="H28" s="4"/>
      <c r="I28" s="4"/>
      <c r="J28" s="4"/>
      <c r="K28" s="4"/>
      <c r="L28" s="4"/>
      <c r="M28" s="4"/>
      <c r="N28" s="4"/>
      <c r="O28" s="4"/>
      <c r="P28" s="4"/>
      <c r="Q28" s="4"/>
      <c r="R28" s="4"/>
      <c r="S28" s="4"/>
      <c r="T28" s="4"/>
      <c r="U28" s="4"/>
      <c r="V28" s="4"/>
      <c r="W28" s="4"/>
      <c r="X28" s="4"/>
      <c r="Y28" s="4"/>
    </row>
    <row r="29" spans="1:25" ht="41.4" x14ac:dyDescent="0.25">
      <c r="A29" s="19"/>
      <c r="B29" s="316" t="s">
        <v>120</v>
      </c>
      <c r="C29" s="333" t="s">
        <v>540</v>
      </c>
      <c r="D29" s="333" t="s">
        <v>540</v>
      </c>
      <c r="E29" s="333" t="s">
        <v>540</v>
      </c>
      <c r="F29" s="4"/>
      <c r="G29" s="4"/>
      <c r="H29" s="4"/>
      <c r="I29" s="4"/>
      <c r="J29" s="4"/>
      <c r="K29" s="4"/>
      <c r="L29" s="4"/>
      <c r="M29" s="4"/>
      <c r="N29" s="4"/>
      <c r="O29" s="4"/>
      <c r="P29" s="4"/>
      <c r="Q29" s="4"/>
      <c r="R29" s="4"/>
      <c r="S29" s="4"/>
      <c r="T29" s="4"/>
      <c r="U29" s="4"/>
      <c r="V29" s="4"/>
      <c r="W29" s="4"/>
      <c r="X29" s="4"/>
      <c r="Y29" s="4"/>
    </row>
    <row r="30" spans="1:25" ht="55.2" x14ac:dyDescent="0.25">
      <c r="A30" s="19"/>
      <c r="B30" s="316" t="s">
        <v>121</v>
      </c>
      <c r="C30" s="333" t="s">
        <v>540</v>
      </c>
      <c r="D30" s="333" t="s">
        <v>540</v>
      </c>
      <c r="E30" s="333" t="s">
        <v>540</v>
      </c>
      <c r="F30" s="4"/>
      <c r="G30" s="4"/>
      <c r="H30" s="4"/>
      <c r="I30" s="4"/>
      <c r="J30" s="4"/>
      <c r="K30" s="4"/>
      <c r="L30" s="4"/>
      <c r="M30" s="4"/>
      <c r="N30" s="4"/>
      <c r="O30" s="4"/>
      <c r="P30" s="4"/>
      <c r="Q30" s="4"/>
      <c r="R30" s="4"/>
      <c r="S30" s="4"/>
      <c r="T30" s="4"/>
      <c r="U30" s="4"/>
      <c r="V30" s="4"/>
      <c r="W30" s="4"/>
      <c r="X30" s="4"/>
      <c r="Y30" s="4"/>
    </row>
    <row r="31" spans="1:25" ht="55.8" thickBot="1" x14ac:dyDescent="0.3">
      <c r="A31" s="19"/>
      <c r="B31" s="321" t="s">
        <v>122</v>
      </c>
      <c r="C31" s="333" t="s">
        <v>540</v>
      </c>
      <c r="D31" s="333" t="s">
        <v>540</v>
      </c>
      <c r="E31" s="333" t="s">
        <v>540</v>
      </c>
      <c r="F31" s="4"/>
      <c r="G31" s="4"/>
      <c r="H31" s="4"/>
      <c r="I31" s="4"/>
      <c r="J31" s="4"/>
      <c r="K31" s="4"/>
      <c r="L31" s="4"/>
      <c r="M31" s="4"/>
      <c r="N31" s="4"/>
      <c r="O31" s="4"/>
      <c r="P31" s="4"/>
      <c r="Q31" s="4"/>
      <c r="R31" s="4"/>
      <c r="S31" s="4"/>
      <c r="T31" s="4"/>
      <c r="U31" s="4"/>
      <c r="V31" s="4"/>
      <c r="W31" s="4"/>
      <c r="X31" s="4"/>
      <c r="Y31" s="4"/>
    </row>
    <row r="32" spans="1:25" ht="27" customHeight="1" thickBot="1" x14ac:dyDescent="0.3">
      <c r="A32" s="19"/>
      <c r="B32" s="45"/>
      <c r="C32" s="222"/>
      <c r="D32" s="222"/>
      <c r="E32" s="4"/>
      <c r="F32" s="4"/>
      <c r="G32" s="4"/>
      <c r="H32" s="4"/>
      <c r="I32" s="4"/>
      <c r="J32" s="4"/>
      <c r="K32" s="4"/>
      <c r="L32" s="4"/>
      <c r="M32" s="4"/>
      <c r="N32" s="4"/>
      <c r="O32" s="4"/>
      <c r="P32" s="4"/>
      <c r="Q32" s="4"/>
      <c r="R32" s="4"/>
      <c r="S32" s="4"/>
      <c r="T32" s="4"/>
      <c r="U32" s="4"/>
      <c r="V32" s="4"/>
      <c r="W32" s="4"/>
      <c r="X32" s="4"/>
      <c r="Y32" s="4"/>
    </row>
    <row r="33" spans="1:25" ht="27" customHeight="1" thickBot="1" x14ac:dyDescent="0.3">
      <c r="A33" s="19"/>
      <c r="B33" s="577" t="s">
        <v>123</v>
      </c>
      <c r="C33" s="578"/>
      <c r="D33" s="579"/>
      <c r="E33" s="43"/>
      <c r="F33" s="4"/>
      <c r="G33" s="4"/>
      <c r="H33" s="4"/>
      <c r="I33" s="4"/>
      <c r="J33" s="4"/>
      <c r="K33" s="4"/>
      <c r="L33" s="4"/>
      <c r="M33" s="4"/>
      <c r="N33" s="4"/>
      <c r="O33" s="4"/>
      <c r="P33" s="4"/>
      <c r="Q33" s="4"/>
      <c r="R33" s="4"/>
      <c r="S33" s="4"/>
      <c r="T33" s="4"/>
      <c r="U33" s="4"/>
      <c r="V33" s="4"/>
      <c r="W33" s="4"/>
      <c r="X33" s="4"/>
      <c r="Y33" s="4"/>
    </row>
    <row r="34" spans="1:25" ht="14.4" thickBot="1" x14ac:dyDescent="0.3">
      <c r="A34" s="19"/>
      <c r="B34" s="4"/>
      <c r="C34" s="4"/>
      <c r="D34" s="4"/>
      <c r="E34" s="4"/>
      <c r="F34" s="4"/>
      <c r="G34" s="4"/>
      <c r="H34" s="4"/>
      <c r="I34" s="4"/>
      <c r="J34" s="4"/>
      <c r="K34" s="4"/>
      <c r="L34" s="4"/>
      <c r="M34" s="4"/>
      <c r="N34" s="4"/>
      <c r="O34" s="4"/>
      <c r="P34" s="4"/>
      <c r="Q34" s="4"/>
      <c r="R34" s="4"/>
      <c r="S34" s="4"/>
      <c r="T34" s="4"/>
      <c r="U34" s="4"/>
      <c r="V34" s="4"/>
      <c r="W34" s="4"/>
      <c r="X34" s="4"/>
      <c r="Y34" s="4"/>
    </row>
    <row r="35" spans="1:25" ht="14.4" thickBot="1" x14ac:dyDescent="0.3">
      <c r="A35" s="19"/>
      <c r="B35" s="4"/>
      <c r="C35" s="334" t="s">
        <v>321</v>
      </c>
      <c r="D35" s="334" t="s">
        <v>98</v>
      </c>
      <c r="E35" s="4"/>
      <c r="F35" s="4"/>
      <c r="G35" s="4"/>
      <c r="H35" s="4"/>
      <c r="I35" s="4"/>
      <c r="J35" s="4"/>
      <c r="K35" s="4"/>
      <c r="L35" s="4"/>
      <c r="M35" s="4"/>
      <c r="N35" s="4"/>
      <c r="O35" s="4"/>
      <c r="P35" s="4"/>
      <c r="Q35" s="4"/>
      <c r="R35" s="4"/>
      <c r="S35" s="4"/>
      <c r="T35" s="4"/>
      <c r="U35" s="4"/>
      <c r="V35" s="4"/>
      <c r="W35" s="4"/>
      <c r="X35" s="4"/>
      <c r="Y35" s="4"/>
    </row>
    <row r="36" spans="1:25" ht="14.4" thickBot="1" x14ac:dyDescent="0.3">
      <c r="A36" s="198"/>
      <c r="B36" s="171" t="s">
        <v>124</v>
      </c>
      <c r="C36" s="223"/>
      <c r="D36" s="224"/>
      <c r="E36" s="4"/>
      <c r="F36" s="4"/>
      <c r="G36" s="4"/>
      <c r="H36" s="4"/>
      <c r="I36" s="4"/>
      <c r="J36" s="4"/>
      <c r="K36" s="4"/>
      <c r="L36" s="4"/>
      <c r="M36" s="4"/>
      <c r="N36" s="4"/>
      <c r="O36" s="4"/>
      <c r="P36" s="4"/>
      <c r="Q36" s="4"/>
      <c r="R36" s="4"/>
      <c r="S36" s="4"/>
      <c r="T36" s="4"/>
      <c r="U36" s="4"/>
      <c r="V36" s="4"/>
      <c r="W36" s="4"/>
      <c r="X36" s="4"/>
      <c r="Y36" s="4"/>
    </row>
    <row r="37" spans="1:25" ht="41.4" x14ac:dyDescent="0.25">
      <c r="A37" s="176"/>
      <c r="B37" s="335" t="s">
        <v>125</v>
      </c>
      <c r="C37" s="40">
        <v>0</v>
      </c>
      <c r="D37" s="290">
        <v>0</v>
      </c>
      <c r="E37" s="4"/>
      <c r="F37" s="4"/>
      <c r="G37" s="4"/>
      <c r="H37" s="4"/>
      <c r="I37" s="4"/>
      <c r="J37" s="4"/>
      <c r="K37" s="4"/>
      <c r="L37" s="4"/>
      <c r="M37" s="4"/>
      <c r="N37" s="4"/>
      <c r="O37" s="4"/>
      <c r="P37" s="4"/>
      <c r="Q37" s="4"/>
      <c r="R37" s="4"/>
      <c r="S37" s="4"/>
      <c r="T37" s="4"/>
      <c r="U37" s="4"/>
      <c r="V37" s="4"/>
      <c r="W37" s="4"/>
      <c r="X37" s="4"/>
      <c r="Y37" s="4"/>
    </row>
    <row r="38" spans="1:25" ht="28.2" thickBot="1" x14ac:dyDescent="0.3">
      <c r="A38" s="4"/>
      <c r="B38" s="169" t="s">
        <v>126</v>
      </c>
      <c r="C38" s="41">
        <v>0</v>
      </c>
      <c r="D38" s="42">
        <v>0</v>
      </c>
      <c r="E38" s="4"/>
      <c r="F38" s="4"/>
      <c r="G38" s="4"/>
      <c r="H38" s="4"/>
      <c r="I38" s="4"/>
      <c r="J38" s="4"/>
      <c r="K38" s="4"/>
      <c r="L38" s="4"/>
      <c r="M38" s="4"/>
      <c r="N38" s="4"/>
      <c r="O38" s="4"/>
      <c r="P38" s="4"/>
      <c r="Q38" s="4"/>
      <c r="R38" s="4"/>
      <c r="S38" s="4"/>
      <c r="T38" s="4"/>
      <c r="U38" s="4"/>
      <c r="V38" s="4"/>
      <c r="W38" s="4"/>
      <c r="X38" s="4"/>
      <c r="Y38" s="4"/>
    </row>
    <row r="39" spans="1:25" x14ac:dyDescent="0.25">
      <c r="A39" s="4"/>
      <c r="B39" s="4"/>
      <c r="C39" s="4"/>
      <c r="D39" s="4"/>
      <c r="E39" s="4"/>
      <c r="F39" s="4"/>
      <c r="G39" s="4"/>
      <c r="H39" s="4"/>
      <c r="I39" s="4"/>
      <c r="J39" s="4"/>
      <c r="K39" s="4"/>
      <c r="L39" s="4"/>
      <c r="M39" s="4"/>
      <c r="N39" s="4"/>
      <c r="O39" s="4"/>
      <c r="P39" s="4"/>
      <c r="Q39" s="4"/>
      <c r="R39" s="4"/>
      <c r="S39" s="4"/>
      <c r="T39" s="4"/>
      <c r="U39" s="4"/>
      <c r="V39" s="4"/>
      <c r="W39" s="4"/>
      <c r="X39" s="4"/>
      <c r="Y39" s="4"/>
    </row>
    <row r="40" spans="1:25" ht="14.4" x14ac:dyDescent="0.3">
      <c r="A40" s="4"/>
      <c r="B40" s="7" t="s">
        <v>127</v>
      </c>
      <c r="C40" s="4"/>
      <c r="D40" s="4"/>
      <c r="E40" s="4"/>
      <c r="F40" s="4"/>
      <c r="G40" s="4"/>
      <c r="H40" s="4"/>
      <c r="I40" s="4"/>
      <c r="J40" s="4"/>
      <c r="K40" s="4"/>
      <c r="L40" s="4"/>
      <c r="M40" s="4"/>
      <c r="N40" s="4"/>
      <c r="O40" s="4"/>
      <c r="P40" s="4"/>
      <c r="Q40" s="4"/>
      <c r="R40" s="4"/>
      <c r="S40" s="4"/>
      <c r="T40" s="4"/>
      <c r="U40" s="4"/>
      <c r="V40" s="4"/>
      <c r="W40" s="4"/>
      <c r="X40" s="4"/>
      <c r="Y40" s="4"/>
    </row>
    <row r="41" spans="1:25" x14ac:dyDescent="0.25">
      <c r="A41" s="4"/>
      <c r="B41" s="4"/>
      <c r="C41" s="4"/>
      <c r="D41" s="4"/>
      <c r="E41" s="4"/>
      <c r="F41" s="4"/>
      <c r="G41" s="4"/>
      <c r="H41" s="4"/>
      <c r="I41" s="4"/>
      <c r="J41" s="4"/>
      <c r="K41" s="4"/>
      <c r="L41" s="4"/>
      <c r="M41" s="4"/>
      <c r="N41" s="4"/>
      <c r="O41" s="4"/>
      <c r="P41" s="4"/>
      <c r="Q41" s="4"/>
      <c r="R41" s="4"/>
      <c r="S41" s="4"/>
      <c r="T41" s="4"/>
      <c r="U41" s="4"/>
      <c r="V41" s="4"/>
      <c r="W41" s="4"/>
      <c r="X41" s="4"/>
      <c r="Y41" s="4"/>
    </row>
    <row r="42" spans="1:25" x14ac:dyDescent="0.25">
      <c r="A42" s="4"/>
      <c r="B42" s="4"/>
      <c r="C42" s="4"/>
      <c r="D42" s="4"/>
      <c r="E42" s="4"/>
      <c r="F42" s="4"/>
      <c r="G42" s="4"/>
      <c r="H42" s="4"/>
      <c r="I42" s="4"/>
      <c r="J42" s="4"/>
      <c r="K42" s="4"/>
      <c r="L42" s="4"/>
      <c r="M42" s="4"/>
      <c r="N42" s="4"/>
      <c r="O42" s="4"/>
      <c r="P42" s="4"/>
      <c r="Q42" s="4"/>
      <c r="R42" s="4"/>
      <c r="S42" s="4"/>
      <c r="T42" s="4"/>
      <c r="U42" s="4"/>
      <c r="V42" s="4"/>
      <c r="W42" s="4"/>
      <c r="X42" s="4"/>
      <c r="Y42" s="4"/>
    </row>
    <row r="43" spans="1:25" x14ac:dyDescent="0.25">
      <c r="A43" s="4"/>
      <c r="B43" s="4"/>
      <c r="C43" s="4"/>
      <c r="D43" s="4"/>
      <c r="E43" s="4"/>
      <c r="F43" s="4"/>
      <c r="G43" s="4"/>
      <c r="H43" s="4"/>
      <c r="I43" s="4"/>
      <c r="J43" s="4"/>
      <c r="K43" s="4"/>
      <c r="L43" s="4"/>
      <c r="M43" s="4"/>
      <c r="N43" s="4"/>
      <c r="O43" s="4"/>
      <c r="P43" s="4"/>
      <c r="Q43" s="4"/>
      <c r="R43" s="4"/>
      <c r="S43" s="4"/>
      <c r="T43" s="4"/>
      <c r="U43" s="4"/>
      <c r="V43" s="4"/>
      <c r="W43" s="4"/>
      <c r="X43" s="4"/>
      <c r="Y43" s="4"/>
    </row>
    <row r="44" spans="1:25" x14ac:dyDescent="0.25">
      <c r="A44" s="4"/>
      <c r="B44" s="4"/>
      <c r="C44" s="4"/>
      <c r="D44" s="4"/>
      <c r="E44" s="4"/>
      <c r="F44" s="4"/>
      <c r="G44" s="4"/>
      <c r="H44" s="4"/>
      <c r="I44" s="4"/>
      <c r="J44" s="4"/>
      <c r="K44" s="4"/>
      <c r="L44" s="4"/>
      <c r="M44" s="4"/>
      <c r="N44" s="4"/>
      <c r="O44" s="4"/>
      <c r="P44" s="4"/>
      <c r="Q44" s="4"/>
      <c r="R44" s="4"/>
      <c r="S44" s="4"/>
      <c r="T44" s="4"/>
      <c r="U44" s="4"/>
      <c r="V44" s="4"/>
      <c r="W44" s="4"/>
      <c r="X44" s="4"/>
      <c r="Y44" s="4"/>
    </row>
    <row r="45" spans="1:25" x14ac:dyDescent="0.25">
      <c r="A45" s="4"/>
      <c r="B45" s="4"/>
      <c r="C45" s="4"/>
      <c r="D45" s="4"/>
      <c r="E45" s="4"/>
      <c r="F45" s="4"/>
      <c r="G45" s="4"/>
      <c r="H45" s="4"/>
      <c r="I45" s="4"/>
      <c r="J45" s="4"/>
      <c r="K45" s="4"/>
      <c r="L45" s="4"/>
      <c r="M45" s="4"/>
      <c r="N45" s="4"/>
      <c r="O45" s="4"/>
      <c r="P45" s="4"/>
      <c r="Q45" s="4"/>
      <c r="R45" s="4"/>
      <c r="S45" s="4"/>
      <c r="T45" s="4"/>
      <c r="U45" s="4"/>
      <c r="V45" s="4"/>
      <c r="W45" s="4"/>
      <c r="X45" s="4"/>
      <c r="Y45" s="4"/>
    </row>
    <row r="46" spans="1:25" x14ac:dyDescent="0.25">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25">
      <c r="A47" s="4"/>
      <c r="B47" s="4"/>
      <c r="C47" s="4"/>
      <c r="D47" s="4"/>
      <c r="E47" s="4"/>
      <c r="F47" s="4"/>
      <c r="G47" s="4"/>
      <c r="H47" s="4"/>
      <c r="I47" s="4"/>
      <c r="J47" s="4"/>
      <c r="K47" s="4"/>
      <c r="L47" s="4"/>
      <c r="M47" s="4"/>
      <c r="N47" s="4"/>
      <c r="O47" s="4"/>
      <c r="P47" s="4"/>
      <c r="Q47" s="4"/>
      <c r="R47" s="4"/>
      <c r="S47" s="4"/>
      <c r="T47" s="4"/>
      <c r="U47" s="4"/>
      <c r="V47" s="4"/>
      <c r="W47" s="4"/>
      <c r="X47" s="4"/>
      <c r="Y47" s="4"/>
    </row>
    <row r="48" spans="1:25" x14ac:dyDescent="0.25">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25">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25">
      <c r="A50" s="4"/>
      <c r="B50" s="4"/>
      <c r="C50" s="4"/>
      <c r="D50" s="4"/>
      <c r="E50" s="4"/>
      <c r="F50" s="4"/>
      <c r="G50" s="4"/>
      <c r="H50" s="4"/>
      <c r="I50" s="4"/>
      <c r="J50" s="4"/>
      <c r="K50" s="4"/>
      <c r="L50" s="4"/>
      <c r="M50" s="4"/>
      <c r="N50" s="4"/>
      <c r="O50" s="4"/>
      <c r="P50" s="4"/>
      <c r="Q50" s="4"/>
      <c r="R50" s="4"/>
      <c r="S50" s="4"/>
      <c r="T50" s="4"/>
      <c r="U50" s="4"/>
      <c r="V50" s="4"/>
      <c r="W50" s="4"/>
      <c r="X50" s="4"/>
      <c r="Y50" s="4"/>
    </row>
    <row r="51" spans="1:25" x14ac:dyDescent="0.25">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25">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25">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25">
      <c r="A54" s="4"/>
      <c r="B54" s="4"/>
      <c r="C54" s="4"/>
      <c r="D54" s="4"/>
      <c r="E54" s="4"/>
      <c r="F54" s="4"/>
      <c r="G54" s="4"/>
      <c r="H54" s="4"/>
      <c r="I54" s="4"/>
      <c r="J54" s="4"/>
      <c r="K54" s="4"/>
      <c r="L54" s="4"/>
      <c r="M54" s="4"/>
      <c r="N54" s="4"/>
      <c r="O54" s="4"/>
      <c r="P54" s="4"/>
      <c r="Q54" s="4"/>
      <c r="R54" s="4"/>
      <c r="S54" s="4"/>
      <c r="T54" s="4"/>
      <c r="U54" s="4"/>
      <c r="V54" s="4"/>
      <c r="W54" s="4"/>
      <c r="X54" s="4"/>
      <c r="Y54" s="4"/>
    </row>
    <row r="55" spans="1:25" x14ac:dyDescent="0.25">
      <c r="A55" s="4"/>
      <c r="B55" s="4"/>
      <c r="C55" s="4"/>
      <c r="D55" s="4"/>
      <c r="E55" s="4"/>
      <c r="F55" s="4"/>
      <c r="G55" s="4"/>
      <c r="H55" s="4"/>
      <c r="I55" s="4"/>
      <c r="J55" s="4"/>
      <c r="K55" s="4"/>
      <c r="L55" s="4"/>
      <c r="M55" s="4"/>
      <c r="N55" s="4"/>
      <c r="O55" s="4"/>
      <c r="P55" s="4"/>
      <c r="Q55" s="4"/>
      <c r="R55" s="4"/>
      <c r="S55" s="4"/>
      <c r="T55" s="4"/>
      <c r="U55" s="4"/>
      <c r="V55" s="4"/>
      <c r="W55" s="4"/>
      <c r="X55" s="4"/>
      <c r="Y55" s="4"/>
    </row>
    <row r="56" spans="1:25" x14ac:dyDescent="0.25">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25">
      <c r="A57" s="4"/>
      <c r="B57" s="4"/>
      <c r="C57" s="4"/>
      <c r="D57" s="4"/>
      <c r="E57" s="4"/>
      <c r="F57" s="4"/>
      <c r="G57" s="4"/>
      <c r="H57" s="4"/>
      <c r="I57" s="4"/>
      <c r="J57" s="4"/>
      <c r="K57" s="4"/>
      <c r="L57" s="4"/>
      <c r="M57" s="4"/>
      <c r="N57" s="4"/>
      <c r="O57" s="4"/>
      <c r="P57" s="4"/>
      <c r="Q57" s="4"/>
      <c r="R57" s="4"/>
      <c r="S57" s="4"/>
      <c r="T57" s="4"/>
      <c r="U57" s="4"/>
      <c r="V57" s="4"/>
      <c r="W57" s="4"/>
      <c r="X57" s="4"/>
      <c r="Y57" s="4"/>
    </row>
    <row r="58" spans="1:25" x14ac:dyDescent="0.25">
      <c r="A58" s="4"/>
      <c r="B58" s="4"/>
      <c r="C58" s="4"/>
      <c r="D58" s="4"/>
      <c r="E58" s="4"/>
      <c r="F58" s="4"/>
      <c r="G58" s="4"/>
      <c r="H58" s="4"/>
      <c r="I58" s="4"/>
      <c r="J58" s="4"/>
      <c r="K58" s="4"/>
      <c r="L58" s="4"/>
      <c r="M58" s="4"/>
      <c r="N58" s="4"/>
      <c r="O58" s="4"/>
      <c r="P58" s="4"/>
      <c r="Q58" s="4"/>
      <c r="R58" s="4"/>
      <c r="S58" s="4"/>
      <c r="T58" s="4"/>
      <c r="U58" s="4"/>
      <c r="V58" s="4"/>
      <c r="W58" s="4"/>
      <c r="X58" s="4"/>
      <c r="Y58" s="4"/>
    </row>
    <row r="59" spans="1:25" x14ac:dyDescent="0.25">
      <c r="A59" s="4"/>
      <c r="B59" s="4"/>
      <c r="C59" s="4"/>
      <c r="D59" s="4"/>
      <c r="E59" s="4"/>
      <c r="F59" s="4"/>
      <c r="G59" s="4"/>
      <c r="H59" s="4"/>
      <c r="I59" s="4"/>
      <c r="J59" s="4"/>
      <c r="K59" s="4"/>
      <c r="L59" s="4"/>
      <c r="M59" s="4"/>
      <c r="N59" s="4"/>
      <c r="O59" s="4"/>
      <c r="P59" s="4"/>
      <c r="Q59" s="4"/>
      <c r="R59" s="4"/>
      <c r="S59" s="4"/>
      <c r="T59" s="4"/>
      <c r="U59" s="4"/>
      <c r="V59" s="4"/>
      <c r="W59" s="4"/>
      <c r="X59" s="4"/>
      <c r="Y59" s="4"/>
    </row>
    <row r="60" spans="1:25" x14ac:dyDescent="0.25">
      <c r="A60" s="4"/>
      <c r="B60" s="4"/>
      <c r="C60" s="4"/>
      <c r="D60" s="4"/>
      <c r="E60" s="4"/>
      <c r="F60" s="4"/>
      <c r="G60" s="4"/>
      <c r="H60" s="4"/>
      <c r="I60" s="4"/>
      <c r="J60" s="4"/>
      <c r="K60" s="4"/>
      <c r="L60" s="4"/>
      <c r="M60" s="4"/>
      <c r="N60" s="4"/>
      <c r="O60" s="4"/>
      <c r="P60" s="4"/>
      <c r="Q60" s="4"/>
      <c r="R60" s="4"/>
      <c r="S60" s="4"/>
      <c r="T60" s="4"/>
      <c r="U60" s="4"/>
      <c r="V60" s="4"/>
      <c r="W60" s="4"/>
      <c r="X60" s="4"/>
      <c r="Y60" s="4"/>
    </row>
    <row r="61" spans="1:25" x14ac:dyDescent="0.25">
      <c r="A61" s="4"/>
      <c r="B61" s="4"/>
      <c r="C61" s="4"/>
      <c r="D61" s="4"/>
      <c r="E61" s="4"/>
      <c r="F61" s="4"/>
      <c r="G61" s="4"/>
      <c r="H61" s="4"/>
      <c r="I61" s="4"/>
      <c r="J61" s="4"/>
      <c r="K61" s="4"/>
      <c r="L61" s="4"/>
      <c r="M61" s="4"/>
      <c r="N61" s="4"/>
      <c r="O61" s="4"/>
      <c r="P61" s="4"/>
      <c r="Q61" s="4"/>
      <c r="R61" s="4"/>
      <c r="S61" s="4"/>
      <c r="T61" s="4"/>
      <c r="U61" s="4"/>
      <c r="V61" s="4"/>
      <c r="W61" s="4"/>
      <c r="X61" s="4"/>
      <c r="Y61" s="4"/>
    </row>
    <row r="62" spans="1:25" x14ac:dyDescent="0.25">
      <c r="A62" s="4"/>
      <c r="B62" s="4"/>
      <c r="C62" s="4"/>
      <c r="D62" s="4"/>
      <c r="E62" s="4"/>
      <c r="F62" s="4"/>
      <c r="G62" s="4"/>
      <c r="H62" s="4"/>
      <c r="I62" s="4"/>
      <c r="J62" s="4"/>
      <c r="K62" s="4"/>
      <c r="L62" s="4"/>
      <c r="M62" s="4"/>
      <c r="N62" s="4"/>
      <c r="O62" s="4"/>
      <c r="P62" s="4"/>
      <c r="Q62" s="4"/>
      <c r="R62" s="4"/>
      <c r="S62" s="4"/>
      <c r="T62" s="4"/>
      <c r="U62" s="4"/>
      <c r="V62" s="4"/>
      <c r="W62" s="4"/>
      <c r="X62" s="4"/>
      <c r="Y62" s="4"/>
    </row>
    <row r="63" spans="1:25" x14ac:dyDescent="0.25">
      <c r="A63" s="4"/>
      <c r="B63" s="4"/>
      <c r="C63" s="4"/>
      <c r="D63" s="4"/>
      <c r="E63" s="4"/>
      <c r="F63" s="4"/>
      <c r="G63" s="4"/>
      <c r="H63" s="4"/>
      <c r="I63" s="4"/>
      <c r="J63" s="4"/>
      <c r="K63" s="4"/>
      <c r="L63" s="4"/>
      <c r="M63" s="4"/>
      <c r="N63" s="4"/>
      <c r="O63" s="4"/>
      <c r="P63" s="4"/>
      <c r="Q63" s="4"/>
      <c r="R63" s="4"/>
      <c r="S63" s="4"/>
      <c r="T63" s="4"/>
      <c r="U63" s="4"/>
      <c r="V63" s="4"/>
      <c r="W63" s="4"/>
      <c r="X63" s="4"/>
      <c r="Y63" s="4"/>
    </row>
    <row r="64" spans="1:25" x14ac:dyDescent="0.25">
      <c r="A64" s="4"/>
      <c r="B64" s="4"/>
      <c r="C64" s="4"/>
      <c r="D64" s="4"/>
      <c r="E64" s="4"/>
      <c r="F64" s="4"/>
      <c r="G64" s="4"/>
      <c r="H64" s="4"/>
      <c r="I64" s="4"/>
      <c r="J64" s="4"/>
      <c r="K64" s="4"/>
      <c r="L64" s="4"/>
      <c r="M64" s="4"/>
      <c r="N64" s="4"/>
      <c r="O64" s="4"/>
      <c r="P64" s="4"/>
      <c r="Q64" s="4"/>
      <c r="R64" s="4"/>
      <c r="S64" s="4"/>
      <c r="T64" s="4"/>
      <c r="U64" s="4"/>
      <c r="V64" s="4"/>
      <c r="W64" s="4"/>
      <c r="X64" s="4"/>
      <c r="Y64" s="4"/>
    </row>
    <row r="65" spans="1:25" x14ac:dyDescent="0.25">
      <c r="A65" s="4"/>
      <c r="B65" s="4"/>
      <c r="C65" s="4"/>
      <c r="D65" s="4"/>
      <c r="E65" s="4"/>
      <c r="F65" s="4"/>
      <c r="G65" s="4"/>
      <c r="H65" s="4"/>
      <c r="I65" s="4"/>
      <c r="J65" s="4"/>
      <c r="K65" s="4"/>
      <c r="L65" s="4"/>
      <c r="M65" s="4"/>
      <c r="N65" s="4"/>
      <c r="O65" s="4"/>
      <c r="P65" s="4"/>
      <c r="Q65" s="4"/>
      <c r="R65" s="4"/>
      <c r="S65" s="4"/>
      <c r="T65" s="4"/>
      <c r="U65" s="4"/>
      <c r="V65" s="4"/>
      <c r="W65" s="4"/>
      <c r="X65" s="4"/>
      <c r="Y65" s="4"/>
    </row>
    <row r="66" spans="1:25" x14ac:dyDescent="0.25">
      <c r="A66" s="4"/>
      <c r="B66" s="4"/>
      <c r="C66" s="4"/>
      <c r="D66" s="4"/>
      <c r="E66" s="4"/>
      <c r="F66" s="4"/>
      <c r="G66" s="4"/>
      <c r="H66" s="4"/>
      <c r="I66" s="4"/>
      <c r="J66" s="4"/>
      <c r="K66" s="4"/>
      <c r="L66" s="4"/>
      <c r="M66" s="4"/>
      <c r="N66" s="4"/>
      <c r="O66" s="4"/>
      <c r="P66" s="4"/>
      <c r="Q66" s="4"/>
      <c r="R66" s="4"/>
      <c r="S66" s="4"/>
      <c r="T66" s="4"/>
      <c r="U66" s="4"/>
      <c r="V66" s="4"/>
      <c r="W66" s="4"/>
      <c r="X66" s="4"/>
      <c r="Y66" s="4"/>
    </row>
    <row r="67" spans="1:25" x14ac:dyDescent="0.25">
      <c r="A67" s="4"/>
      <c r="B67" s="4"/>
      <c r="C67" s="4"/>
      <c r="D67" s="4"/>
      <c r="E67" s="4"/>
      <c r="F67" s="4"/>
      <c r="G67" s="4"/>
      <c r="H67" s="4"/>
      <c r="I67" s="4"/>
      <c r="J67" s="4"/>
      <c r="K67" s="4"/>
      <c r="L67" s="4"/>
      <c r="M67" s="4"/>
      <c r="N67" s="4"/>
      <c r="O67" s="4"/>
      <c r="P67" s="4"/>
      <c r="Q67" s="4"/>
      <c r="R67" s="4"/>
      <c r="S67" s="4"/>
      <c r="T67" s="4"/>
      <c r="U67" s="4"/>
      <c r="V67" s="4"/>
      <c r="W67" s="4"/>
      <c r="X67" s="4"/>
      <c r="Y67" s="4"/>
    </row>
    <row r="68" spans="1:25" x14ac:dyDescent="0.25">
      <c r="A68" s="4"/>
      <c r="B68" s="4"/>
      <c r="C68" s="4"/>
      <c r="D68" s="4"/>
      <c r="E68" s="4"/>
      <c r="F68" s="4"/>
      <c r="G68" s="4"/>
      <c r="H68" s="4"/>
      <c r="I68" s="4"/>
      <c r="J68" s="4"/>
      <c r="K68" s="4"/>
      <c r="L68" s="4"/>
      <c r="M68" s="4"/>
      <c r="N68" s="4"/>
      <c r="O68" s="4"/>
      <c r="P68" s="4"/>
      <c r="Q68" s="4"/>
      <c r="R68" s="4"/>
      <c r="S68" s="4"/>
      <c r="T68" s="4"/>
      <c r="U68" s="4"/>
      <c r="V68" s="4"/>
      <c r="W68" s="4"/>
      <c r="X68" s="4"/>
      <c r="Y68" s="4"/>
    </row>
    <row r="69" spans="1:25" x14ac:dyDescent="0.25">
      <c r="A69" s="4"/>
      <c r="B69" s="4"/>
      <c r="C69" s="4"/>
      <c r="D69" s="4"/>
      <c r="E69" s="4"/>
      <c r="F69" s="4"/>
      <c r="G69" s="4"/>
      <c r="H69" s="4"/>
      <c r="I69" s="4"/>
      <c r="J69" s="4"/>
      <c r="K69" s="4"/>
      <c r="L69" s="4"/>
      <c r="M69" s="4"/>
      <c r="N69" s="4"/>
      <c r="O69" s="4"/>
      <c r="P69" s="4"/>
      <c r="Q69" s="4"/>
      <c r="R69" s="4"/>
      <c r="S69" s="4"/>
      <c r="T69" s="4"/>
      <c r="U69" s="4"/>
      <c r="V69" s="4"/>
      <c r="W69" s="4"/>
      <c r="X69" s="4"/>
      <c r="Y69" s="4"/>
    </row>
    <row r="70" spans="1:25" x14ac:dyDescent="0.25">
      <c r="A70" s="4"/>
      <c r="B70" s="4"/>
      <c r="C70" s="4"/>
      <c r="D70" s="4"/>
      <c r="E70" s="4"/>
      <c r="F70" s="4"/>
      <c r="G70" s="4"/>
      <c r="H70" s="4"/>
      <c r="I70" s="4"/>
      <c r="J70" s="4"/>
      <c r="K70" s="4"/>
      <c r="L70" s="4"/>
      <c r="M70" s="4"/>
      <c r="N70" s="4"/>
      <c r="O70" s="4"/>
      <c r="P70" s="4"/>
      <c r="Q70" s="4"/>
      <c r="R70" s="4"/>
      <c r="S70" s="4"/>
      <c r="T70" s="4"/>
      <c r="U70" s="4"/>
      <c r="V70" s="4"/>
      <c r="W70" s="4"/>
      <c r="X70" s="4"/>
      <c r="Y70" s="4"/>
    </row>
    <row r="71" spans="1:25" x14ac:dyDescent="0.25">
      <c r="A71" s="4"/>
      <c r="B71" s="4"/>
      <c r="C71" s="4"/>
      <c r="D71" s="4"/>
      <c r="E71" s="4"/>
      <c r="F71" s="4"/>
      <c r="G71" s="4"/>
      <c r="H71" s="4"/>
      <c r="I71" s="4"/>
      <c r="J71" s="4"/>
      <c r="K71" s="4"/>
      <c r="L71" s="4"/>
      <c r="M71" s="4"/>
      <c r="N71" s="4"/>
      <c r="O71" s="4"/>
      <c r="P71" s="4"/>
      <c r="Q71" s="4"/>
      <c r="R71" s="4"/>
      <c r="S71" s="4"/>
      <c r="T71" s="4"/>
      <c r="U71" s="4"/>
      <c r="V71" s="4"/>
      <c r="W71" s="4"/>
      <c r="X71" s="4"/>
      <c r="Y71" s="4"/>
    </row>
    <row r="72" spans="1:25" x14ac:dyDescent="0.25">
      <c r="A72" s="4"/>
      <c r="B72" s="4"/>
      <c r="C72" s="4"/>
      <c r="D72" s="4"/>
      <c r="E72" s="4"/>
      <c r="F72" s="4"/>
      <c r="G72" s="4"/>
      <c r="H72" s="4"/>
      <c r="I72" s="4"/>
      <c r="J72" s="4"/>
      <c r="K72" s="4"/>
      <c r="L72" s="4"/>
      <c r="M72" s="4"/>
      <c r="N72" s="4"/>
      <c r="O72" s="4"/>
      <c r="P72" s="4"/>
      <c r="Q72" s="4"/>
      <c r="R72" s="4"/>
      <c r="S72" s="4"/>
      <c r="T72" s="4"/>
      <c r="U72" s="4"/>
      <c r="V72" s="4"/>
      <c r="W72" s="4"/>
      <c r="X72" s="4"/>
      <c r="Y72" s="4"/>
    </row>
    <row r="73" spans="1:25" x14ac:dyDescent="0.25">
      <c r="A73" s="4"/>
      <c r="B73" s="4"/>
      <c r="C73" s="4"/>
      <c r="D73" s="4"/>
      <c r="E73" s="4"/>
      <c r="F73" s="4"/>
      <c r="G73" s="4"/>
      <c r="H73" s="4"/>
      <c r="I73" s="4"/>
      <c r="J73" s="4"/>
      <c r="K73" s="4"/>
      <c r="L73" s="4"/>
      <c r="M73" s="4"/>
      <c r="N73" s="4"/>
      <c r="O73" s="4"/>
      <c r="P73" s="4"/>
      <c r="Q73" s="4"/>
      <c r="R73" s="4"/>
      <c r="S73" s="4"/>
      <c r="T73" s="4"/>
      <c r="U73" s="4"/>
      <c r="V73" s="4"/>
      <c r="W73" s="4"/>
      <c r="X73" s="4"/>
      <c r="Y73" s="4"/>
    </row>
    <row r="74" spans="1:25" x14ac:dyDescent="0.25">
      <c r="A74" s="4"/>
      <c r="B74" s="4"/>
      <c r="C74" s="4"/>
      <c r="D74" s="4"/>
      <c r="E74" s="4"/>
      <c r="F74" s="4"/>
      <c r="G74" s="4"/>
      <c r="H74" s="4"/>
      <c r="I74" s="4"/>
      <c r="J74" s="4"/>
      <c r="K74" s="4"/>
      <c r="L74" s="4"/>
      <c r="M74" s="4"/>
      <c r="N74" s="4"/>
      <c r="O74" s="4"/>
      <c r="P74" s="4"/>
      <c r="Q74" s="4"/>
      <c r="R74" s="4"/>
      <c r="S74" s="4"/>
      <c r="T74" s="4"/>
      <c r="U74" s="4"/>
      <c r="V74" s="4"/>
      <c r="W74" s="4"/>
      <c r="X74" s="4"/>
      <c r="Y74" s="4"/>
    </row>
    <row r="75" spans="1:25" x14ac:dyDescent="0.25">
      <c r="A75" s="4"/>
      <c r="B75" s="4"/>
      <c r="C75" s="4"/>
      <c r="D75" s="4"/>
      <c r="E75" s="4"/>
      <c r="F75" s="4"/>
      <c r="G75" s="4"/>
      <c r="H75" s="4"/>
      <c r="I75" s="4"/>
      <c r="J75" s="4"/>
      <c r="K75" s="4"/>
      <c r="L75" s="4"/>
      <c r="M75" s="4"/>
      <c r="N75" s="4"/>
      <c r="O75" s="4"/>
      <c r="P75" s="4"/>
      <c r="Q75" s="4"/>
      <c r="R75" s="4"/>
      <c r="S75" s="4"/>
      <c r="T75" s="4"/>
      <c r="U75" s="4"/>
      <c r="V75" s="4"/>
      <c r="W75" s="4"/>
      <c r="X75" s="4"/>
      <c r="Y75" s="4"/>
    </row>
    <row r="76" spans="1:25" x14ac:dyDescent="0.25">
      <c r="A76" s="4"/>
      <c r="B76" s="4"/>
      <c r="C76" s="4"/>
      <c r="D76" s="4"/>
      <c r="E76" s="4"/>
      <c r="F76" s="4"/>
      <c r="G76" s="4"/>
      <c r="H76" s="4"/>
      <c r="I76" s="4"/>
      <c r="J76" s="4"/>
      <c r="K76" s="4"/>
      <c r="L76" s="4"/>
      <c r="M76" s="4"/>
      <c r="N76" s="4"/>
      <c r="O76" s="4"/>
      <c r="P76" s="4"/>
      <c r="Q76" s="4"/>
      <c r="R76" s="4"/>
      <c r="S76" s="4"/>
      <c r="T76" s="4"/>
      <c r="U76" s="4"/>
      <c r="V76" s="4"/>
      <c r="W76" s="4"/>
      <c r="X76" s="4"/>
      <c r="Y76" s="4"/>
    </row>
    <row r="77" spans="1:25" x14ac:dyDescent="0.25">
      <c r="A77" s="4"/>
      <c r="B77" s="4"/>
      <c r="C77" s="4"/>
      <c r="D77" s="4"/>
      <c r="E77" s="4"/>
      <c r="F77" s="4"/>
      <c r="G77" s="4"/>
      <c r="H77" s="4"/>
      <c r="I77" s="4"/>
      <c r="J77" s="4"/>
      <c r="K77" s="4"/>
      <c r="L77" s="4"/>
      <c r="M77" s="4"/>
      <c r="N77" s="4"/>
      <c r="O77" s="4"/>
      <c r="P77" s="4"/>
      <c r="Q77" s="4"/>
      <c r="R77" s="4"/>
      <c r="S77" s="4"/>
      <c r="T77" s="4"/>
      <c r="U77" s="4"/>
      <c r="V77" s="4"/>
      <c r="W77" s="4"/>
      <c r="X77" s="4"/>
      <c r="Y77" s="4"/>
    </row>
    <row r="78" spans="1:25" x14ac:dyDescent="0.25">
      <c r="A78" s="4"/>
      <c r="B78" s="4"/>
      <c r="C78" s="4"/>
      <c r="D78" s="4"/>
      <c r="E78" s="4"/>
      <c r="F78" s="4"/>
      <c r="G78" s="4"/>
      <c r="H78" s="4"/>
      <c r="I78" s="4"/>
      <c r="J78" s="4"/>
      <c r="K78" s="4"/>
      <c r="L78" s="4"/>
      <c r="M78" s="4"/>
      <c r="N78" s="4"/>
      <c r="O78" s="4"/>
      <c r="P78" s="4"/>
      <c r="Q78" s="4"/>
      <c r="R78" s="4"/>
      <c r="S78" s="4"/>
      <c r="T78" s="4"/>
      <c r="U78" s="4"/>
      <c r="V78" s="4"/>
      <c r="W78" s="4"/>
      <c r="X78" s="4"/>
      <c r="Y78" s="4"/>
    </row>
    <row r="79" spans="1:25" x14ac:dyDescent="0.25">
      <c r="A79" s="4"/>
      <c r="B79" s="4"/>
      <c r="C79" s="4"/>
      <c r="D79" s="4"/>
      <c r="E79" s="4"/>
      <c r="F79" s="4"/>
      <c r="G79" s="4"/>
      <c r="H79" s="4"/>
      <c r="I79" s="4"/>
      <c r="J79" s="4"/>
      <c r="K79" s="4"/>
      <c r="L79" s="4"/>
      <c r="M79" s="4"/>
      <c r="N79" s="4"/>
      <c r="O79" s="4"/>
      <c r="P79" s="4"/>
      <c r="Q79" s="4"/>
      <c r="R79" s="4"/>
      <c r="S79" s="4"/>
      <c r="T79" s="4"/>
      <c r="U79" s="4"/>
      <c r="V79" s="4"/>
      <c r="W79" s="4"/>
      <c r="X79" s="4"/>
      <c r="Y79" s="4"/>
    </row>
    <row r="80" spans="1:25" x14ac:dyDescent="0.25">
      <c r="A80" s="4"/>
      <c r="B80" s="4"/>
      <c r="C80" s="4"/>
      <c r="D80" s="4"/>
      <c r="E80" s="4"/>
      <c r="F80" s="4"/>
      <c r="G80" s="4"/>
      <c r="H80" s="4"/>
      <c r="I80" s="4"/>
      <c r="J80" s="4"/>
      <c r="K80" s="4"/>
      <c r="L80" s="4"/>
      <c r="M80" s="4"/>
      <c r="N80" s="4"/>
      <c r="O80" s="4"/>
      <c r="P80" s="4"/>
      <c r="Q80" s="4"/>
      <c r="R80" s="4"/>
      <c r="S80" s="4"/>
      <c r="T80" s="4"/>
      <c r="U80" s="4"/>
      <c r="V80" s="4"/>
      <c r="W80" s="4"/>
      <c r="X80" s="4"/>
      <c r="Y80" s="4"/>
    </row>
    <row r="81" spans="1:25" x14ac:dyDescent="0.25">
      <c r="A81" s="4"/>
      <c r="B81" s="4"/>
      <c r="C81" s="4"/>
      <c r="D81" s="4"/>
      <c r="E81" s="4"/>
      <c r="F81" s="4"/>
      <c r="G81" s="4"/>
      <c r="H81" s="4"/>
      <c r="I81" s="4"/>
      <c r="J81" s="4"/>
      <c r="K81" s="4"/>
      <c r="L81" s="4"/>
      <c r="M81" s="4"/>
      <c r="N81" s="4"/>
      <c r="O81" s="4"/>
      <c r="P81" s="4"/>
      <c r="Q81" s="4"/>
      <c r="R81" s="4"/>
      <c r="S81" s="4"/>
      <c r="T81" s="4"/>
      <c r="U81" s="4"/>
      <c r="V81" s="4"/>
      <c r="W81" s="4"/>
      <c r="X81" s="4"/>
      <c r="Y81" s="4"/>
    </row>
    <row r="82" spans="1:25" x14ac:dyDescent="0.25">
      <c r="A82" s="4"/>
      <c r="B82" s="4"/>
      <c r="C82" s="4"/>
      <c r="D82" s="4"/>
      <c r="E82" s="4"/>
      <c r="F82" s="4"/>
      <c r="G82" s="4"/>
      <c r="H82" s="4"/>
      <c r="I82" s="4"/>
      <c r="J82" s="4"/>
      <c r="K82" s="4"/>
      <c r="L82" s="4"/>
      <c r="M82" s="4"/>
      <c r="N82" s="4"/>
      <c r="O82" s="4"/>
      <c r="P82" s="4"/>
      <c r="Q82" s="4"/>
      <c r="R82" s="4"/>
      <c r="S82" s="4"/>
      <c r="T82" s="4"/>
      <c r="U82" s="4"/>
      <c r="V82" s="4"/>
      <c r="W82" s="4"/>
      <c r="X82" s="4"/>
      <c r="Y82" s="4"/>
    </row>
    <row r="83" spans="1:25" x14ac:dyDescent="0.25">
      <c r="A83" s="4"/>
      <c r="B83" s="4"/>
      <c r="C83" s="4"/>
      <c r="D83" s="4"/>
      <c r="E83" s="4"/>
      <c r="F83" s="4"/>
      <c r="G83" s="4"/>
      <c r="H83" s="4"/>
      <c r="I83" s="4"/>
      <c r="J83" s="4"/>
      <c r="K83" s="4"/>
      <c r="L83" s="4"/>
      <c r="M83" s="4"/>
      <c r="N83" s="4"/>
      <c r="O83" s="4"/>
      <c r="P83" s="4"/>
      <c r="Q83" s="4"/>
      <c r="R83" s="4"/>
      <c r="S83" s="4"/>
      <c r="T83" s="4"/>
      <c r="U83" s="4"/>
      <c r="V83" s="4"/>
      <c r="W83" s="4"/>
      <c r="X83" s="4"/>
      <c r="Y83" s="4"/>
    </row>
    <row r="84" spans="1:25" x14ac:dyDescent="0.25">
      <c r="A84" s="4"/>
      <c r="B84" s="4"/>
      <c r="C84" s="4"/>
      <c r="D84" s="4"/>
      <c r="E84" s="4"/>
      <c r="F84" s="4"/>
      <c r="G84" s="4"/>
      <c r="H84" s="4"/>
      <c r="I84" s="4"/>
      <c r="J84" s="4"/>
      <c r="K84" s="4"/>
      <c r="L84" s="4"/>
      <c r="M84" s="4"/>
      <c r="N84" s="4"/>
      <c r="O84" s="4"/>
      <c r="P84" s="4"/>
      <c r="Q84" s="4"/>
      <c r="R84" s="4"/>
      <c r="S84" s="4"/>
      <c r="T84" s="4"/>
      <c r="U84" s="4"/>
      <c r="V84" s="4"/>
      <c r="W84" s="4"/>
      <c r="X84" s="4"/>
      <c r="Y84" s="4"/>
    </row>
    <row r="85" spans="1:25" x14ac:dyDescent="0.25">
      <c r="A85" s="4"/>
      <c r="B85" s="4"/>
      <c r="C85" s="4"/>
      <c r="D85" s="4"/>
      <c r="E85" s="4"/>
      <c r="F85" s="4"/>
      <c r="G85" s="4"/>
      <c r="H85" s="4"/>
      <c r="I85" s="4"/>
      <c r="J85" s="4"/>
      <c r="K85" s="4"/>
      <c r="L85" s="4"/>
      <c r="M85" s="4"/>
      <c r="N85" s="4"/>
      <c r="O85" s="4"/>
      <c r="P85" s="4"/>
      <c r="Q85" s="4"/>
      <c r="R85" s="4"/>
      <c r="S85" s="4"/>
      <c r="T85" s="4"/>
      <c r="U85" s="4"/>
      <c r="V85" s="4"/>
      <c r="W85" s="4"/>
      <c r="X85" s="4"/>
      <c r="Y85" s="4"/>
    </row>
    <row r="86" spans="1:25" x14ac:dyDescent="0.25">
      <c r="A86" s="4"/>
      <c r="B86" s="4"/>
      <c r="C86" s="4"/>
      <c r="D86" s="4"/>
      <c r="E86" s="4"/>
      <c r="F86" s="4"/>
      <c r="G86" s="4"/>
      <c r="H86" s="4"/>
      <c r="I86" s="4"/>
      <c r="J86" s="4"/>
      <c r="K86" s="4"/>
      <c r="L86" s="4"/>
      <c r="M86" s="4"/>
      <c r="N86" s="4"/>
      <c r="O86" s="4"/>
      <c r="P86" s="4"/>
      <c r="Q86" s="4"/>
      <c r="R86" s="4"/>
      <c r="S86" s="4"/>
      <c r="T86" s="4"/>
      <c r="U86" s="4"/>
      <c r="V86" s="4"/>
      <c r="W86" s="4"/>
      <c r="X86" s="4"/>
      <c r="Y86" s="4"/>
    </row>
    <row r="87" spans="1:25" x14ac:dyDescent="0.25">
      <c r="A87" s="4"/>
      <c r="B87" s="4"/>
      <c r="C87" s="4"/>
      <c r="D87" s="4"/>
      <c r="E87" s="4"/>
      <c r="F87" s="4"/>
      <c r="G87" s="4"/>
      <c r="H87" s="4"/>
      <c r="I87" s="4"/>
      <c r="J87" s="4"/>
      <c r="K87" s="4"/>
      <c r="L87" s="4"/>
      <c r="M87" s="4"/>
      <c r="N87" s="4"/>
      <c r="O87" s="4"/>
      <c r="P87" s="4"/>
      <c r="Q87" s="4"/>
      <c r="R87" s="4"/>
      <c r="S87" s="4"/>
      <c r="T87" s="4"/>
      <c r="U87" s="4"/>
      <c r="V87" s="4"/>
      <c r="W87" s="4"/>
      <c r="X87" s="4"/>
      <c r="Y87" s="4"/>
    </row>
    <row r="88" spans="1:25" x14ac:dyDescent="0.25">
      <c r="A88" s="4"/>
      <c r="B88" s="4"/>
      <c r="C88" s="4"/>
      <c r="D88" s="4"/>
      <c r="E88" s="4"/>
      <c r="F88" s="4"/>
      <c r="G88" s="4"/>
      <c r="H88" s="4"/>
      <c r="I88" s="4"/>
      <c r="J88" s="4"/>
      <c r="K88" s="4"/>
      <c r="L88" s="4"/>
      <c r="M88" s="4"/>
      <c r="N88" s="4"/>
      <c r="O88" s="4"/>
      <c r="P88" s="4"/>
      <c r="Q88" s="4"/>
      <c r="R88" s="4"/>
      <c r="S88" s="4"/>
      <c r="T88" s="4"/>
      <c r="U88" s="4"/>
      <c r="V88" s="4"/>
      <c r="W88" s="4"/>
      <c r="X88" s="4"/>
      <c r="Y88" s="4"/>
    </row>
    <row r="89" spans="1:25" x14ac:dyDescent="0.25">
      <c r="A89" s="4"/>
      <c r="B89" s="4"/>
      <c r="C89" s="4"/>
      <c r="D89" s="4"/>
      <c r="E89" s="4"/>
      <c r="F89" s="4"/>
      <c r="G89" s="4"/>
      <c r="H89" s="4"/>
      <c r="I89" s="4"/>
      <c r="J89" s="4"/>
      <c r="K89" s="4"/>
      <c r="L89" s="4"/>
      <c r="M89" s="4"/>
      <c r="N89" s="4"/>
      <c r="O89" s="4"/>
      <c r="P89" s="4"/>
      <c r="Q89" s="4"/>
      <c r="R89" s="4"/>
      <c r="S89" s="4"/>
      <c r="T89" s="4"/>
      <c r="U89" s="4"/>
      <c r="V89" s="4"/>
      <c r="W89" s="4"/>
      <c r="X89" s="4"/>
      <c r="Y89" s="4"/>
    </row>
    <row r="90" spans="1:25" x14ac:dyDescent="0.25">
      <c r="A90" s="4"/>
      <c r="B90" s="4"/>
      <c r="C90" s="4"/>
      <c r="D90" s="4"/>
      <c r="E90" s="4"/>
      <c r="F90" s="4"/>
      <c r="G90" s="4"/>
      <c r="H90" s="4"/>
      <c r="I90" s="4"/>
      <c r="J90" s="4"/>
      <c r="K90" s="4"/>
      <c r="L90" s="4"/>
      <c r="M90" s="4"/>
      <c r="N90" s="4"/>
      <c r="O90" s="4"/>
      <c r="P90" s="4"/>
      <c r="Q90" s="4"/>
      <c r="R90" s="4"/>
      <c r="S90" s="4"/>
      <c r="T90" s="4"/>
      <c r="U90" s="4"/>
      <c r="V90" s="4"/>
      <c r="W90" s="4"/>
      <c r="X90" s="4"/>
      <c r="Y90" s="4"/>
    </row>
    <row r="91" spans="1:25" x14ac:dyDescent="0.25">
      <c r="A91" s="4"/>
      <c r="B91" s="4"/>
      <c r="C91" s="4"/>
      <c r="D91" s="4"/>
      <c r="E91" s="4"/>
      <c r="F91" s="4"/>
      <c r="G91" s="4"/>
      <c r="H91" s="4"/>
      <c r="I91" s="4"/>
      <c r="J91" s="4"/>
      <c r="K91" s="4"/>
      <c r="L91" s="4"/>
      <c r="M91" s="4"/>
      <c r="N91" s="4"/>
      <c r="O91" s="4"/>
      <c r="P91" s="4"/>
      <c r="Q91" s="4"/>
      <c r="R91" s="4"/>
      <c r="S91" s="4"/>
      <c r="T91" s="4"/>
      <c r="U91" s="4"/>
      <c r="V91" s="4"/>
      <c r="W91" s="4"/>
      <c r="X91" s="4"/>
      <c r="Y91" s="4"/>
    </row>
    <row r="92" spans="1:25" x14ac:dyDescent="0.25">
      <c r="A92" s="4"/>
      <c r="B92" s="4"/>
      <c r="C92" s="4"/>
      <c r="D92" s="4"/>
      <c r="E92" s="4"/>
      <c r="F92" s="4"/>
      <c r="G92" s="4"/>
      <c r="H92" s="4"/>
      <c r="I92" s="4"/>
      <c r="J92" s="4"/>
      <c r="K92" s="4"/>
      <c r="L92" s="4"/>
      <c r="M92" s="4"/>
      <c r="N92" s="4"/>
      <c r="O92" s="4"/>
      <c r="P92" s="4"/>
      <c r="Q92" s="4"/>
      <c r="R92" s="4"/>
      <c r="S92" s="4"/>
      <c r="T92" s="4"/>
      <c r="U92" s="4"/>
      <c r="V92" s="4"/>
      <c r="W92" s="4"/>
      <c r="X92" s="4"/>
      <c r="Y92" s="4"/>
    </row>
    <row r="93" spans="1:25" x14ac:dyDescent="0.25">
      <c r="A93" s="4"/>
      <c r="B93" s="4"/>
      <c r="C93" s="4"/>
      <c r="D93" s="4"/>
      <c r="E93" s="4"/>
      <c r="F93" s="4"/>
      <c r="G93" s="4"/>
      <c r="H93" s="4"/>
      <c r="I93" s="4"/>
      <c r="J93" s="4"/>
      <c r="K93" s="4"/>
      <c r="L93" s="4"/>
      <c r="M93" s="4"/>
      <c r="N93" s="4"/>
      <c r="O93" s="4"/>
      <c r="P93" s="4"/>
      <c r="Q93" s="4"/>
      <c r="R93" s="4"/>
      <c r="S93" s="4"/>
      <c r="T93" s="4"/>
      <c r="U93" s="4"/>
      <c r="V93" s="4"/>
      <c r="W93" s="4"/>
      <c r="X93" s="4"/>
      <c r="Y93" s="4"/>
    </row>
    <row r="94" spans="1:25" x14ac:dyDescent="0.25">
      <c r="A94" s="4"/>
      <c r="B94" s="4"/>
      <c r="C94" s="4"/>
      <c r="D94" s="4"/>
      <c r="E94" s="4"/>
      <c r="F94" s="4"/>
      <c r="G94" s="4"/>
      <c r="H94" s="4"/>
      <c r="I94" s="4"/>
      <c r="J94" s="4"/>
      <c r="K94" s="4"/>
      <c r="L94" s="4"/>
      <c r="M94" s="4"/>
      <c r="N94" s="4"/>
      <c r="O94" s="4"/>
      <c r="P94" s="4"/>
      <c r="Q94" s="4"/>
      <c r="R94" s="4"/>
      <c r="S94" s="4"/>
      <c r="T94" s="4"/>
      <c r="U94" s="4"/>
      <c r="V94" s="4"/>
      <c r="W94" s="4"/>
      <c r="X94" s="4"/>
      <c r="Y94" s="4"/>
    </row>
    <row r="95" spans="1:25" x14ac:dyDescent="0.25">
      <c r="A95" s="4"/>
      <c r="B95" s="4"/>
      <c r="C95" s="4"/>
      <c r="D95" s="4"/>
      <c r="E95" s="4"/>
      <c r="F95" s="4"/>
      <c r="G95" s="4"/>
      <c r="H95" s="4"/>
      <c r="I95" s="4"/>
      <c r="J95" s="4"/>
      <c r="K95" s="4"/>
      <c r="L95" s="4"/>
      <c r="M95" s="4"/>
      <c r="N95" s="4"/>
      <c r="O95" s="4"/>
      <c r="P95" s="4"/>
      <c r="Q95" s="4"/>
      <c r="R95" s="4"/>
      <c r="S95" s="4"/>
      <c r="T95" s="4"/>
      <c r="U95" s="4"/>
      <c r="V95" s="4"/>
      <c r="W95" s="4"/>
      <c r="X95" s="4"/>
      <c r="Y95" s="4"/>
    </row>
    <row r="96" spans="1:25" x14ac:dyDescent="0.25">
      <c r="A96" s="4"/>
      <c r="B96" s="4"/>
      <c r="C96" s="4"/>
      <c r="D96" s="4"/>
      <c r="E96" s="4"/>
      <c r="F96" s="4"/>
      <c r="G96" s="4"/>
      <c r="H96" s="4"/>
      <c r="I96" s="4"/>
      <c r="J96" s="4"/>
      <c r="K96" s="4"/>
      <c r="L96" s="4"/>
      <c r="M96" s="4"/>
      <c r="N96" s="4"/>
      <c r="O96" s="4"/>
      <c r="P96" s="4"/>
      <c r="Q96" s="4"/>
      <c r="R96" s="4"/>
      <c r="S96" s="4"/>
      <c r="T96" s="4"/>
      <c r="U96" s="4"/>
      <c r="V96" s="4"/>
      <c r="W96" s="4"/>
      <c r="X96" s="4"/>
      <c r="Y96" s="4"/>
    </row>
    <row r="97" spans="1:25" x14ac:dyDescent="0.25">
      <c r="A97" s="4"/>
      <c r="B97" s="4"/>
      <c r="C97" s="4"/>
      <c r="D97" s="4"/>
      <c r="E97" s="4"/>
      <c r="F97" s="4"/>
      <c r="G97" s="4"/>
      <c r="H97" s="4"/>
      <c r="I97" s="4"/>
      <c r="J97" s="4"/>
      <c r="K97" s="4"/>
      <c r="L97" s="4"/>
      <c r="M97" s="4"/>
      <c r="N97" s="4"/>
      <c r="O97" s="4"/>
      <c r="P97" s="4"/>
      <c r="Q97" s="4"/>
      <c r="R97" s="4"/>
      <c r="S97" s="4"/>
      <c r="T97" s="4"/>
      <c r="U97" s="4"/>
      <c r="V97" s="4"/>
      <c r="W97" s="4"/>
      <c r="X97" s="4"/>
      <c r="Y97" s="4"/>
    </row>
    <row r="98" spans="1:25" x14ac:dyDescent="0.25">
      <c r="A98" s="4"/>
      <c r="B98" s="4"/>
      <c r="C98" s="4"/>
      <c r="D98" s="4"/>
      <c r="E98" s="4"/>
      <c r="F98" s="4"/>
      <c r="G98" s="4"/>
      <c r="H98" s="4"/>
      <c r="I98" s="4"/>
      <c r="J98" s="4"/>
      <c r="K98" s="4"/>
      <c r="L98" s="4"/>
      <c r="M98" s="4"/>
      <c r="N98" s="4"/>
      <c r="O98" s="4"/>
      <c r="P98" s="4"/>
      <c r="Q98" s="4"/>
      <c r="R98" s="4"/>
      <c r="S98" s="4"/>
      <c r="T98" s="4"/>
      <c r="U98" s="4"/>
      <c r="V98" s="4"/>
      <c r="W98" s="4"/>
      <c r="X98" s="4"/>
      <c r="Y98" s="4"/>
    </row>
    <row r="99" spans="1:25" x14ac:dyDescent="0.25">
      <c r="A99" s="4"/>
      <c r="B99" s="4"/>
      <c r="C99" s="4"/>
      <c r="D99" s="4"/>
      <c r="E99" s="4"/>
      <c r="F99" s="4"/>
      <c r="G99" s="4"/>
      <c r="H99" s="4"/>
      <c r="I99" s="4"/>
      <c r="J99" s="4"/>
      <c r="K99" s="4"/>
      <c r="L99" s="4"/>
      <c r="M99" s="4"/>
      <c r="N99" s="4"/>
      <c r="O99" s="4"/>
      <c r="P99" s="4"/>
      <c r="Q99" s="4"/>
      <c r="R99" s="4"/>
      <c r="S99" s="4"/>
      <c r="T99" s="4"/>
      <c r="U99" s="4"/>
      <c r="V99" s="4"/>
      <c r="W99" s="4"/>
      <c r="X99" s="4"/>
      <c r="Y99" s="4"/>
    </row>
    <row r="100" spans="1:25"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sheetData>
  <mergeCells count="5">
    <mergeCell ref="B33:D33"/>
    <mergeCell ref="D8:D11"/>
    <mergeCell ref="B3:D3"/>
    <mergeCell ref="C4:D4"/>
    <mergeCell ref="C5:D5"/>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62"/>
  <sheetViews>
    <sheetView topLeftCell="AB1" workbookViewId="0">
      <selection activeCell="AC25" sqref="AC25"/>
    </sheetView>
  </sheetViews>
  <sheetFormatPr defaultColWidth="8.6640625" defaultRowHeight="13.8" x14ac:dyDescent="0.25"/>
  <cols>
    <col min="1" max="1" width="8.6640625" style="2" customWidth="1"/>
    <col min="2" max="5" width="20.6640625" style="2" customWidth="1"/>
    <col min="6" max="38" width="15.6640625" style="2" customWidth="1"/>
    <col min="39" max="16384" width="8.6640625" style="2"/>
  </cols>
  <sheetData>
    <row r="1" spans="1:78" s="4" customFormat="1" ht="15" customHeight="1" x14ac:dyDescent="0.25">
      <c r="B1" s="167" t="s">
        <v>58</v>
      </c>
    </row>
    <row r="2" spans="1:78"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row>
    <row r="3" spans="1:78" ht="20.25" customHeight="1" x14ac:dyDescent="0.25">
      <c r="A3" s="4"/>
      <c r="B3" s="589" t="s">
        <v>10</v>
      </c>
      <c r="C3" s="590"/>
      <c r="D3" s="591"/>
      <c r="E3" s="46"/>
      <c r="F3" s="46"/>
      <c r="G3" s="46"/>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row>
    <row r="4" spans="1:78" ht="14.25" customHeight="1" x14ac:dyDescent="0.25">
      <c r="A4" s="200"/>
      <c r="B4" s="66" t="s">
        <v>31</v>
      </c>
      <c r="C4" s="592" t="s">
        <v>32</v>
      </c>
      <c r="D4" s="593"/>
      <c r="E4" s="220"/>
      <c r="F4" s="47" t="s">
        <v>129</v>
      </c>
      <c r="G4" s="220"/>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row>
    <row r="5" spans="1:78" ht="14.25" customHeight="1" x14ac:dyDescent="0.25">
      <c r="A5" s="4"/>
      <c r="B5" s="65" t="s">
        <v>33</v>
      </c>
      <c r="C5" s="594" t="str">
        <f>Guidance!C5</f>
        <v>Baozelong Metal Material Co., Ltd Hejian</v>
      </c>
      <c r="D5" s="586"/>
      <c r="E5" s="220"/>
      <c r="F5" s="48" t="s">
        <v>130</v>
      </c>
      <c r="G5" s="220"/>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x14ac:dyDescent="0.25">
      <c r="A6" s="4"/>
      <c r="B6" s="4"/>
      <c r="C6" s="4"/>
      <c r="D6" s="4"/>
      <c r="E6" s="4"/>
      <c r="F6" s="4"/>
      <c r="G6" s="4"/>
      <c r="H6" s="4"/>
      <c r="I6" s="4"/>
      <c r="J6" s="4"/>
      <c r="K6" s="4"/>
      <c r="L6" s="4"/>
      <c r="M6" s="4"/>
      <c r="N6" s="4"/>
      <c r="O6" s="4"/>
      <c r="P6" s="4"/>
      <c r="Q6" s="4"/>
      <c r="R6" s="4"/>
      <c r="S6" s="196"/>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row>
    <row r="7" spans="1:78" ht="43.05" customHeight="1" thickBot="1" x14ac:dyDescent="0.3">
      <c r="A7" s="4"/>
      <c r="B7" s="587" t="s">
        <v>322</v>
      </c>
      <c r="C7" s="588"/>
      <c r="D7" s="588"/>
      <c r="E7" s="587" t="s">
        <v>323</v>
      </c>
      <c r="F7" s="588"/>
      <c r="G7" s="588"/>
      <c r="H7" s="588"/>
      <c r="I7" s="587" t="s">
        <v>324</v>
      </c>
      <c r="J7" s="588"/>
      <c r="K7" s="588"/>
      <c r="L7" s="588"/>
      <c r="M7" s="588"/>
      <c r="N7" s="588"/>
      <c r="O7" s="587" t="s">
        <v>325</v>
      </c>
      <c r="P7" s="588"/>
      <c r="Q7" s="588"/>
      <c r="R7" s="588"/>
      <c r="S7" s="588"/>
      <c r="T7" s="588"/>
      <c r="U7" s="587" t="s">
        <v>326</v>
      </c>
      <c r="V7" s="588"/>
      <c r="W7" s="588"/>
      <c r="X7" s="588"/>
      <c r="Y7" s="588"/>
      <c r="Z7" s="588"/>
      <c r="AA7" s="587" t="s">
        <v>356</v>
      </c>
      <c r="AB7" s="588"/>
      <c r="AC7" s="588"/>
      <c r="AD7" s="588"/>
      <c r="AE7" s="587" t="s">
        <v>327</v>
      </c>
      <c r="AF7" s="588"/>
      <c r="AG7" s="588"/>
      <c r="AH7" s="588"/>
      <c r="AI7" s="588"/>
      <c r="AJ7" s="588"/>
      <c r="AK7" s="588"/>
      <c r="AL7" s="595"/>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row>
    <row r="8" spans="1:78" s="178" customFormat="1" ht="55.8" thickBot="1" x14ac:dyDescent="0.3">
      <c r="A8" s="98"/>
      <c r="B8" s="67" t="s">
        <v>88</v>
      </c>
      <c r="C8" s="68" t="s">
        <v>131</v>
      </c>
      <c r="D8" s="68" t="s">
        <v>132</v>
      </c>
      <c r="E8" s="68" t="s">
        <v>133</v>
      </c>
      <c r="F8" s="68" t="s">
        <v>134</v>
      </c>
      <c r="G8" s="68" t="s">
        <v>135</v>
      </c>
      <c r="H8" s="68" t="s">
        <v>136</v>
      </c>
      <c r="I8" s="68" t="s">
        <v>137</v>
      </c>
      <c r="J8" s="68" t="s">
        <v>138</v>
      </c>
      <c r="K8" s="68" t="s">
        <v>139</v>
      </c>
      <c r="L8" s="68" t="s">
        <v>140</v>
      </c>
      <c r="M8" s="68" t="s">
        <v>141</v>
      </c>
      <c r="N8" s="68" t="s">
        <v>142</v>
      </c>
      <c r="O8" s="68" t="s">
        <v>143</v>
      </c>
      <c r="P8" s="68" t="s">
        <v>144</v>
      </c>
      <c r="Q8" s="68" t="s">
        <v>145</v>
      </c>
      <c r="R8" s="68" t="s">
        <v>146</v>
      </c>
      <c r="S8" s="68" t="s">
        <v>147</v>
      </c>
      <c r="T8" s="68" t="s">
        <v>148</v>
      </c>
      <c r="U8" s="68" t="s">
        <v>149</v>
      </c>
      <c r="V8" s="68" t="s">
        <v>150</v>
      </c>
      <c r="W8" s="68" t="s">
        <v>151</v>
      </c>
      <c r="X8" s="68" t="s">
        <v>152</v>
      </c>
      <c r="Y8" s="68" t="s">
        <v>153</v>
      </c>
      <c r="Z8" s="68" t="s">
        <v>154</v>
      </c>
      <c r="AA8" s="68" t="s">
        <v>348</v>
      </c>
      <c r="AB8" s="68" t="s">
        <v>155</v>
      </c>
      <c r="AC8" s="68" t="s">
        <v>156</v>
      </c>
      <c r="AD8" s="68" t="s">
        <v>157</v>
      </c>
      <c r="AE8" s="68" t="s">
        <v>158</v>
      </c>
      <c r="AF8" s="68" t="s">
        <v>351</v>
      </c>
      <c r="AG8" s="68" t="s">
        <v>160</v>
      </c>
      <c r="AH8" s="68" t="s">
        <v>161</v>
      </c>
      <c r="AI8" s="68" t="s">
        <v>162</v>
      </c>
      <c r="AJ8" s="68" t="s">
        <v>163</v>
      </c>
      <c r="AK8" s="68" t="s">
        <v>164</v>
      </c>
      <c r="AL8" s="63" t="s">
        <v>165</v>
      </c>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row>
    <row r="9" spans="1:78" s="178" customFormat="1" ht="28.2" thickBot="1" x14ac:dyDescent="0.3">
      <c r="A9" s="98"/>
      <c r="B9" s="61" t="s">
        <v>318</v>
      </c>
      <c r="C9" s="62" t="s">
        <v>328</v>
      </c>
      <c r="D9" s="62" t="s">
        <v>329</v>
      </c>
      <c r="E9" s="62" t="s">
        <v>330</v>
      </c>
      <c r="F9" s="62" t="s">
        <v>331</v>
      </c>
      <c r="G9" s="62" t="s">
        <v>332</v>
      </c>
      <c r="H9" s="62" t="s">
        <v>333</v>
      </c>
      <c r="I9" s="62" t="s">
        <v>334</v>
      </c>
      <c r="J9" s="62" t="s">
        <v>335</v>
      </c>
      <c r="K9" s="62" t="s">
        <v>336</v>
      </c>
      <c r="L9" s="62" t="s">
        <v>337</v>
      </c>
      <c r="M9" s="62" t="s">
        <v>338</v>
      </c>
      <c r="N9" s="62" t="s">
        <v>339</v>
      </c>
      <c r="O9" s="62" t="s">
        <v>357</v>
      </c>
      <c r="P9" s="62" t="s">
        <v>362</v>
      </c>
      <c r="Q9" s="62" t="s">
        <v>358</v>
      </c>
      <c r="R9" s="62" t="s">
        <v>340</v>
      </c>
      <c r="S9" s="62" t="s">
        <v>341</v>
      </c>
      <c r="T9" s="62" t="s">
        <v>342</v>
      </c>
      <c r="U9" s="62" t="s">
        <v>359</v>
      </c>
      <c r="V9" s="62" t="s">
        <v>343</v>
      </c>
      <c r="W9" s="62" t="s">
        <v>344</v>
      </c>
      <c r="X9" s="62" t="s">
        <v>345</v>
      </c>
      <c r="Y9" s="62" t="s">
        <v>346</v>
      </c>
      <c r="Z9" s="62" t="s">
        <v>347</v>
      </c>
      <c r="AA9" s="62" t="s">
        <v>349</v>
      </c>
      <c r="AB9" s="62" t="s">
        <v>350</v>
      </c>
      <c r="AC9" s="62" t="s">
        <v>360</v>
      </c>
      <c r="AD9" s="62" t="s">
        <v>361</v>
      </c>
      <c r="AE9" s="62" t="s">
        <v>406</v>
      </c>
      <c r="AF9" s="62" t="s">
        <v>407</v>
      </c>
      <c r="AG9" s="62" t="s">
        <v>408</v>
      </c>
      <c r="AH9" s="62" t="s">
        <v>352</v>
      </c>
      <c r="AI9" s="62" t="s">
        <v>353</v>
      </c>
      <c r="AJ9" s="62" t="s">
        <v>354</v>
      </c>
      <c r="AK9" s="62" t="s">
        <v>355</v>
      </c>
      <c r="AL9" s="63" t="s">
        <v>319</v>
      </c>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row>
    <row r="10" spans="1:78" s="59" customFormat="1" ht="14.4" x14ac:dyDescent="0.3">
      <c r="A10" s="57"/>
      <c r="B10" s="69">
        <v>1234567901</v>
      </c>
      <c r="C10" s="70" t="s">
        <v>166</v>
      </c>
      <c r="D10" s="70" t="s">
        <v>167</v>
      </c>
      <c r="E10" s="70" t="s">
        <v>168</v>
      </c>
      <c r="F10" s="70" t="s">
        <v>169</v>
      </c>
      <c r="G10" s="70" t="s">
        <v>170</v>
      </c>
      <c r="H10" s="70" t="s">
        <v>171</v>
      </c>
      <c r="I10" s="70" t="s">
        <v>172</v>
      </c>
      <c r="J10" s="71">
        <v>43597</v>
      </c>
      <c r="K10" s="71">
        <v>43597</v>
      </c>
      <c r="L10" s="71">
        <v>43597</v>
      </c>
      <c r="M10" s="71">
        <v>43598</v>
      </c>
      <c r="N10" s="70" t="s">
        <v>173</v>
      </c>
      <c r="O10" s="70" t="s">
        <v>174</v>
      </c>
      <c r="P10" s="70">
        <v>0</v>
      </c>
      <c r="Q10" s="72">
        <v>1200</v>
      </c>
      <c r="R10" s="70" t="s">
        <v>175</v>
      </c>
      <c r="S10" s="72">
        <v>1200</v>
      </c>
      <c r="T10" s="70"/>
      <c r="U10" s="72">
        <v>50000</v>
      </c>
      <c r="V10" s="72">
        <v>8000</v>
      </c>
      <c r="W10" s="72">
        <v>5000</v>
      </c>
      <c r="X10" s="72">
        <v>2000</v>
      </c>
      <c r="Y10" s="72">
        <v>1000</v>
      </c>
      <c r="Z10" s="129">
        <f>U10-V10-W10+X10-Y10</f>
        <v>38000</v>
      </c>
      <c r="AA10" s="70" t="s">
        <v>176</v>
      </c>
      <c r="AB10" s="70">
        <v>0.79139999999999999</v>
      </c>
      <c r="AC10" s="132">
        <f>Z10*AB10</f>
        <v>30073.200000000001</v>
      </c>
      <c r="AD10" s="72">
        <v>39570</v>
      </c>
      <c r="AE10" s="72">
        <v>1000</v>
      </c>
      <c r="AF10" s="70">
        <v>800</v>
      </c>
      <c r="AG10" s="72">
        <v>1500</v>
      </c>
      <c r="AH10" s="70">
        <v>375</v>
      </c>
      <c r="AI10" s="70">
        <v>200</v>
      </c>
      <c r="AJ10" s="70">
        <v>300</v>
      </c>
      <c r="AK10" s="73">
        <v>0.1</v>
      </c>
      <c r="AL10" s="74"/>
      <c r="AM10" s="58"/>
      <c r="AN10" s="58"/>
      <c r="AO10" s="58"/>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row>
    <row r="11" spans="1:78" x14ac:dyDescent="0.25">
      <c r="A11" s="4"/>
      <c r="B11" s="49"/>
      <c r="C11" s="50"/>
      <c r="D11" s="50"/>
      <c r="E11" s="50"/>
      <c r="F11" s="50"/>
      <c r="G11" s="50"/>
      <c r="H11" s="50"/>
      <c r="I11" s="50"/>
      <c r="J11" s="50"/>
      <c r="K11" s="50"/>
      <c r="L11" s="50"/>
      <c r="M11" s="50"/>
      <c r="N11" s="50"/>
      <c r="O11" s="50"/>
      <c r="P11" s="50"/>
      <c r="Q11" s="50"/>
      <c r="R11" s="50"/>
      <c r="S11" s="50"/>
      <c r="T11" s="50"/>
      <c r="U11" s="50"/>
      <c r="V11" s="50"/>
      <c r="W11" s="50"/>
      <c r="X11" s="50"/>
      <c r="Y11" s="50"/>
      <c r="Z11" s="130">
        <f t="shared" ref="Z11:Z20" si="0">U11-V11-W11+X11-Y11</f>
        <v>0</v>
      </c>
      <c r="AA11" s="50"/>
      <c r="AB11" s="50"/>
      <c r="AC11" s="133">
        <f t="shared" ref="AC11:AC20" si="1">Z11*AB11</f>
        <v>0</v>
      </c>
      <c r="AD11" s="50"/>
      <c r="AE11" s="50"/>
      <c r="AF11" s="51"/>
      <c r="AG11" s="51"/>
      <c r="AH11" s="51"/>
      <c r="AI11" s="51"/>
      <c r="AJ11" s="51"/>
      <c r="AK11" s="51"/>
      <c r="AL11" s="52"/>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row>
    <row r="12" spans="1:78" x14ac:dyDescent="0.25">
      <c r="A12" s="4"/>
      <c r="B12" s="49"/>
      <c r="C12" s="50"/>
      <c r="D12" s="50"/>
      <c r="E12" s="50"/>
      <c r="F12" s="50"/>
      <c r="G12" s="50"/>
      <c r="H12" s="50"/>
      <c r="I12" s="50"/>
      <c r="J12" s="50"/>
      <c r="K12" s="50"/>
      <c r="L12" s="50"/>
      <c r="M12" s="50"/>
      <c r="N12" s="50"/>
      <c r="O12" s="50"/>
      <c r="P12" s="50"/>
      <c r="Q12" s="50"/>
      <c r="R12" s="50"/>
      <c r="S12" s="50"/>
      <c r="T12" s="50"/>
      <c r="U12" s="50"/>
      <c r="V12" s="50"/>
      <c r="W12" s="50"/>
      <c r="X12" s="50"/>
      <c r="Y12" s="50"/>
      <c r="Z12" s="130">
        <f t="shared" si="0"/>
        <v>0</v>
      </c>
      <c r="AA12" s="50"/>
      <c r="AB12" s="50"/>
      <c r="AC12" s="133">
        <f t="shared" si="1"/>
        <v>0</v>
      </c>
      <c r="AD12" s="50"/>
      <c r="AE12" s="50"/>
      <c r="AF12" s="51"/>
      <c r="AG12" s="51"/>
      <c r="AH12" s="51"/>
      <c r="AI12" s="51"/>
      <c r="AJ12" s="51"/>
      <c r="AK12" s="51"/>
      <c r="AL12" s="52"/>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row>
    <row r="13" spans="1:78" x14ac:dyDescent="0.25">
      <c r="A13" s="4"/>
      <c r="B13" s="49"/>
      <c r="C13" s="50"/>
      <c r="D13" s="50"/>
      <c r="E13" s="50"/>
      <c r="F13" s="50"/>
      <c r="G13" s="50"/>
      <c r="H13" s="50"/>
      <c r="I13" s="50"/>
      <c r="J13" s="50"/>
      <c r="K13" s="50"/>
      <c r="L13" s="50"/>
      <c r="M13" s="50"/>
      <c r="N13" s="50"/>
      <c r="O13" s="50"/>
      <c r="P13" s="50"/>
      <c r="Q13" s="50"/>
      <c r="R13" s="50"/>
      <c r="S13" s="50"/>
      <c r="T13" s="50"/>
      <c r="U13" s="50"/>
      <c r="V13" s="50"/>
      <c r="W13" s="50"/>
      <c r="X13" s="50"/>
      <c r="Y13" s="50"/>
      <c r="Z13" s="130">
        <f t="shared" si="0"/>
        <v>0</v>
      </c>
      <c r="AA13" s="50"/>
      <c r="AB13" s="50"/>
      <c r="AC13" s="133">
        <f t="shared" si="1"/>
        <v>0</v>
      </c>
      <c r="AD13" s="50"/>
      <c r="AE13" s="50"/>
      <c r="AF13" s="51"/>
      <c r="AG13" s="51"/>
      <c r="AH13" s="51"/>
      <c r="AI13" s="51"/>
      <c r="AJ13" s="51"/>
      <c r="AK13" s="51"/>
      <c r="AL13" s="52"/>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row>
    <row r="14" spans="1:78" x14ac:dyDescent="0.25">
      <c r="A14" s="4"/>
      <c r="B14" s="49"/>
      <c r="C14" s="50"/>
      <c r="D14" s="50"/>
      <c r="E14" s="50"/>
      <c r="F14" s="50"/>
      <c r="G14" s="50"/>
      <c r="H14" s="50"/>
      <c r="I14" s="50"/>
      <c r="J14" s="50"/>
      <c r="K14" s="50"/>
      <c r="L14" s="50"/>
      <c r="M14" s="50"/>
      <c r="N14" s="50"/>
      <c r="O14" s="50"/>
      <c r="P14" s="50"/>
      <c r="Q14" s="50"/>
      <c r="R14" s="50"/>
      <c r="S14" s="50"/>
      <c r="T14" s="50"/>
      <c r="U14" s="50"/>
      <c r="V14" s="50"/>
      <c r="W14" s="50"/>
      <c r="X14" s="50"/>
      <c r="Y14" s="50"/>
      <c r="Z14" s="130">
        <f t="shared" si="0"/>
        <v>0</v>
      </c>
      <c r="AA14" s="50"/>
      <c r="AB14" s="50"/>
      <c r="AC14" s="133">
        <f t="shared" si="1"/>
        <v>0</v>
      </c>
      <c r="AD14" s="50"/>
      <c r="AE14" s="50"/>
      <c r="AF14" s="51"/>
      <c r="AG14" s="51"/>
      <c r="AH14" s="51"/>
      <c r="AI14" s="51"/>
      <c r="AJ14" s="51"/>
      <c r="AK14" s="51"/>
      <c r="AL14" s="52"/>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row>
    <row r="15" spans="1:78" x14ac:dyDescent="0.25">
      <c r="A15" s="4"/>
      <c r="B15" s="49"/>
      <c r="C15" s="50"/>
      <c r="D15" s="50"/>
      <c r="E15" s="50"/>
      <c r="F15" s="50"/>
      <c r="G15" s="50"/>
      <c r="H15" s="50"/>
      <c r="I15" s="50"/>
      <c r="J15" s="50"/>
      <c r="K15" s="50"/>
      <c r="L15" s="50"/>
      <c r="M15" s="50"/>
      <c r="N15" s="50"/>
      <c r="O15" s="50"/>
      <c r="P15" s="50"/>
      <c r="Q15" s="50"/>
      <c r="R15" s="50"/>
      <c r="S15" s="50"/>
      <c r="T15" s="50"/>
      <c r="U15" s="50"/>
      <c r="V15" s="50"/>
      <c r="W15" s="50"/>
      <c r="X15" s="50"/>
      <c r="Y15" s="50"/>
      <c r="Z15" s="130">
        <f t="shared" si="0"/>
        <v>0</v>
      </c>
      <c r="AA15" s="50"/>
      <c r="AB15" s="50"/>
      <c r="AC15" s="133">
        <f t="shared" si="1"/>
        <v>0</v>
      </c>
      <c r="AD15" s="50"/>
      <c r="AE15" s="50"/>
      <c r="AF15" s="51"/>
      <c r="AG15" s="51"/>
      <c r="AH15" s="51"/>
      <c r="AI15" s="51"/>
      <c r="AJ15" s="51"/>
      <c r="AK15" s="51"/>
      <c r="AL15" s="52"/>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row>
    <row r="16" spans="1:78" x14ac:dyDescent="0.25">
      <c r="A16" s="4"/>
      <c r="B16" s="49"/>
      <c r="C16" s="50"/>
      <c r="D16" s="50"/>
      <c r="E16" s="50"/>
      <c r="F16" s="50"/>
      <c r="G16" s="50"/>
      <c r="H16" s="50"/>
      <c r="I16" s="50"/>
      <c r="J16" s="50"/>
      <c r="K16" s="50"/>
      <c r="L16" s="50"/>
      <c r="M16" s="50"/>
      <c r="N16" s="50"/>
      <c r="O16" s="50"/>
      <c r="P16" s="50"/>
      <c r="Q16" s="50"/>
      <c r="R16" s="50"/>
      <c r="S16" s="50"/>
      <c r="T16" s="50"/>
      <c r="U16" s="50"/>
      <c r="V16" s="50"/>
      <c r="W16" s="50"/>
      <c r="X16" s="50"/>
      <c r="Y16" s="50"/>
      <c r="Z16" s="130">
        <f t="shared" si="0"/>
        <v>0</v>
      </c>
      <c r="AA16" s="50"/>
      <c r="AB16" s="50"/>
      <c r="AC16" s="133">
        <f t="shared" si="1"/>
        <v>0</v>
      </c>
      <c r="AD16" s="50"/>
      <c r="AE16" s="50"/>
      <c r="AF16" s="51"/>
      <c r="AG16" s="51"/>
      <c r="AH16" s="51"/>
      <c r="AI16" s="51"/>
      <c r="AJ16" s="51"/>
      <c r="AK16" s="51"/>
      <c r="AL16" s="52"/>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row>
    <row r="17" spans="1:78" x14ac:dyDescent="0.25">
      <c r="A17" s="4"/>
      <c r="B17" s="49"/>
      <c r="C17" s="50"/>
      <c r="D17" s="50"/>
      <c r="E17" s="50"/>
      <c r="F17" s="50"/>
      <c r="G17" s="50"/>
      <c r="H17" s="50"/>
      <c r="I17" s="50"/>
      <c r="J17" s="50"/>
      <c r="K17" s="50"/>
      <c r="L17" s="50"/>
      <c r="M17" s="50"/>
      <c r="N17" s="50"/>
      <c r="O17" s="50"/>
      <c r="P17" s="50"/>
      <c r="Q17" s="50"/>
      <c r="R17" s="50"/>
      <c r="S17" s="50"/>
      <c r="T17" s="50"/>
      <c r="U17" s="50"/>
      <c r="V17" s="50"/>
      <c r="W17" s="50"/>
      <c r="X17" s="50"/>
      <c r="Y17" s="50"/>
      <c r="Z17" s="130">
        <f t="shared" si="0"/>
        <v>0</v>
      </c>
      <c r="AA17" s="50"/>
      <c r="AB17" s="50"/>
      <c r="AC17" s="133">
        <f t="shared" si="1"/>
        <v>0</v>
      </c>
      <c r="AD17" s="50"/>
      <c r="AE17" s="50"/>
      <c r="AF17" s="51"/>
      <c r="AG17" s="51"/>
      <c r="AH17" s="51"/>
      <c r="AI17" s="51"/>
      <c r="AJ17" s="51"/>
      <c r="AK17" s="51"/>
      <c r="AL17" s="52"/>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row>
    <row r="18" spans="1:78" x14ac:dyDescent="0.25">
      <c r="A18" s="4"/>
      <c r="B18" s="49"/>
      <c r="C18" s="50"/>
      <c r="D18" s="50"/>
      <c r="E18" s="50"/>
      <c r="F18" s="50"/>
      <c r="G18" s="50"/>
      <c r="H18" s="50"/>
      <c r="I18" s="50"/>
      <c r="J18" s="50"/>
      <c r="K18" s="50"/>
      <c r="L18" s="50"/>
      <c r="M18" s="50"/>
      <c r="N18" s="50"/>
      <c r="O18" s="50"/>
      <c r="P18" s="50"/>
      <c r="Q18" s="50"/>
      <c r="R18" s="50"/>
      <c r="S18" s="50"/>
      <c r="T18" s="50"/>
      <c r="U18" s="50"/>
      <c r="V18" s="50"/>
      <c r="W18" s="50"/>
      <c r="X18" s="50"/>
      <c r="Y18" s="50"/>
      <c r="Z18" s="130">
        <f t="shared" si="0"/>
        <v>0</v>
      </c>
      <c r="AA18" s="50"/>
      <c r="AB18" s="50"/>
      <c r="AC18" s="133">
        <f t="shared" si="1"/>
        <v>0</v>
      </c>
      <c r="AD18" s="50"/>
      <c r="AE18" s="50"/>
      <c r="AF18" s="51"/>
      <c r="AG18" s="51"/>
      <c r="AH18" s="51"/>
      <c r="AI18" s="51"/>
      <c r="AJ18" s="51"/>
      <c r="AK18" s="51"/>
      <c r="AL18" s="52"/>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row>
    <row r="19" spans="1:78" x14ac:dyDescent="0.25">
      <c r="A19" s="4"/>
      <c r="B19" s="49"/>
      <c r="C19" s="50"/>
      <c r="D19" s="50"/>
      <c r="E19" s="50"/>
      <c r="F19" s="50"/>
      <c r="G19" s="50"/>
      <c r="H19" s="50"/>
      <c r="I19" s="50"/>
      <c r="J19" s="50"/>
      <c r="K19" s="50"/>
      <c r="L19" s="50"/>
      <c r="M19" s="50"/>
      <c r="N19" s="50"/>
      <c r="O19" s="50"/>
      <c r="P19" s="50"/>
      <c r="Q19" s="50"/>
      <c r="R19" s="50"/>
      <c r="S19" s="50"/>
      <c r="T19" s="50"/>
      <c r="U19" s="50"/>
      <c r="V19" s="50"/>
      <c r="W19" s="50"/>
      <c r="X19" s="50"/>
      <c r="Y19" s="50"/>
      <c r="Z19" s="130">
        <f t="shared" si="0"/>
        <v>0</v>
      </c>
      <c r="AA19" s="50"/>
      <c r="AB19" s="50"/>
      <c r="AC19" s="133">
        <f t="shared" si="1"/>
        <v>0</v>
      </c>
      <c r="AD19" s="50"/>
      <c r="AE19" s="50"/>
      <c r="AF19" s="51"/>
      <c r="AG19" s="51"/>
      <c r="AH19" s="51"/>
      <c r="AI19" s="51"/>
      <c r="AJ19" s="51"/>
      <c r="AK19" s="51"/>
      <c r="AL19" s="52"/>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row>
    <row r="20" spans="1:78" x14ac:dyDescent="0.25">
      <c r="A20" s="4"/>
      <c r="B20" s="53"/>
      <c r="C20" s="54"/>
      <c r="D20" s="54"/>
      <c r="E20" s="54"/>
      <c r="F20" s="54"/>
      <c r="G20" s="54"/>
      <c r="H20" s="54"/>
      <c r="I20" s="54"/>
      <c r="J20" s="54"/>
      <c r="K20" s="54"/>
      <c r="L20" s="54"/>
      <c r="M20" s="54"/>
      <c r="N20" s="54"/>
      <c r="O20" s="54"/>
      <c r="P20" s="54"/>
      <c r="Q20" s="54"/>
      <c r="R20" s="54"/>
      <c r="S20" s="54"/>
      <c r="T20" s="54"/>
      <c r="U20" s="54"/>
      <c r="V20" s="54"/>
      <c r="W20" s="54"/>
      <c r="X20" s="54"/>
      <c r="Y20" s="54"/>
      <c r="Z20" s="131">
        <f t="shared" si="0"/>
        <v>0</v>
      </c>
      <c r="AA20" s="54"/>
      <c r="AB20" s="54"/>
      <c r="AC20" s="134">
        <f t="shared" si="1"/>
        <v>0</v>
      </c>
      <c r="AD20" s="54"/>
      <c r="AE20" s="54"/>
      <c r="AF20" s="55"/>
      <c r="AG20" s="55"/>
      <c r="AH20" s="55"/>
      <c r="AI20" s="55"/>
      <c r="AJ20" s="55"/>
      <c r="AK20" s="55"/>
      <c r="AL20" s="56"/>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row>
    <row r="21" spans="1:78"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row>
    <row r="22" spans="1:78"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row>
    <row r="23" spans="1:78"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row>
    <row r="24" spans="1:78"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row>
    <row r="25" spans="1:78"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row>
    <row r="26" spans="1:78"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row>
    <row r="27" spans="1:78"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row>
    <row r="28" spans="1:78"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row>
    <row r="29" spans="1:78"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row>
    <row r="30" spans="1:78"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row>
    <row r="31" spans="1:78"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row>
    <row r="32" spans="1:78"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row>
    <row r="33" spans="1:78"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row>
    <row r="34" spans="1:78"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row>
    <row r="35" spans="1:78"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row>
    <row r="36" spans="1:78"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row>
    <row r="37" spans="1:78"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row>
    <row r="38" spans="1:78"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row>
    <row r="39" spans="1:78"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row>
    <row r="40" spans="1:78"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1:78"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row>
    <row r="42" spans="1:78"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row>
    <row r="43" spans="1:78"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row>
    <row r="44" spans="1:78"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row>
    <row r="45" spans="1:78"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row>
    <row r="46" spans="1:78"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row>
    <row r="47" spans="1:78"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78"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1:78"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1:78"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1:78"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row>
    <row r="52" spans="1:78"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row>
    <row r="53" spans="1:78"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row>
    <row r="54" spans="1:78"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row>
    <row r="55" spans="1:78"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row>
    <row r="56" spans="1:78"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row>
    <row r="57" spans="1:78"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row>
    <row r="58" spans="1:78"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row>
    <row r="59" spans="1:78"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1:78"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row>
    <row r="61" spans="1:78"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row>
    <row r="62" spans="1:78"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row>
  </sheetData>
  <mergeCells count="10">
    <mergeCell ref="O7:T7"/>
    <mergeCell ref="U7:Z7"/>
    <mergeCell ref="AA7:AD7"/>
    <mergeCell ref="AE7:AL7"/>
    <mergeCell ref="I7:N7"/>
    <mergeCell ref="E7:H7"/>
    <mergeCell ref="B7:D7"/>
    <mergeCell ref="B3:D3"/>
    <mergeCell ref="C4:D4"/>
    <mergeCell ref="C5:D5"/>
  </mergeCells>
  <phoneticPr fontId="27" type="noConversion"/>
  <dataValidations count="32">
    <dataValidation allowBlank="1" showInputMessage="1" showErrorMessage="1" prompt="请在表格中填写该笔交易的客户分类，如：贸易商，分销商，批发商，工业用户，最终用户等" sqref="H9"/>
    <dataValidation allowBlank="1" showInputMessage="1" showErrorMessage="1" prompt="PCN产品控制编码。 请参见PCN编码规则。_x000a_数字和字母输入-“S00700G180007N”" sqref="B9"/>
    <dataValidation allowBlank="1" showInputMessage="1" showErrorMessage="1" prompt="请在表格中填写你公司会计帐簿中代表客户名称的会计代码" sqref="F9"/>
    <dataValidation allowBlank="1" showInputMessage="1" showErrorMessage="1" prompt="请在表格中填写产品来源如：自产/关联方供应/非关联方供应" sqref="D9"/>
    <dataValidation allowBlank="1" showInputMessage="1" showErrorMessage="1" prompt="如果你公司与客户是关联公司，请在表格中填写“关联客户”" sqref="G9"/>
    <dataValidation allowBlank="1" showInputMessage="1" showErrorMessage="1" prompt="请在表格中填写你国外客户商业显示的发票代码。" sqref="I9"/>
    <dataValidation allowBlank="1" showInputMessage="1" showErrorMessage="1" prompt="请在表格中用阿拉伯数字按照“年－月－日”的顺序填写发票日期。" sqref="J9"/>
    <dataValidation allowBlank="1" showInputMessage="1" showErrorMessage="1" prompt="请在表格中用阿拉伯数字按照“年－月－日”的顺序填写销售合同的签订日期。" sqref="K9"/>
    <dataValidation allowBlank="1" showInputMessage="1" showErrorMessage="1" prompt="请在表格中用阿拉伯数字按照“年－月－日”的顺序填写采购订单日期。" sqref="L9"/>
    <dataValidation allowBlank="1" showInputMessage="1" showErrorMessage="1" prompt="请在表格中用阿拉伯数字按照“年－月－日”的顺序填写订单确认日期。" sqref="M9"/>
    <dataValidation allowBlank="1" showInputMessage="1" showErrorMessage="1" prompt="请在表格中填写抽承运人向托运人开具提单号或运输单据编号" sqref="N9"/>
    <dataValidation allowBlank="1" showInputMessage="1" showErrorMessage="1" prompt="请在表格中填写交货条件，如FOB、CIF、CFR等" sqref="O9"/>
    <dataValidation allowBlank="1" showInputMessage="1" showErrorMessage="1" prompt="请在表格中填写付款条件，如：立即支付为“0”、30天为“30“，请用阿拉伯数据直接写天数" sqref="P9"/>
    <dataValidation allowBlank="1" showInputMessage="1" showErrorMessage="1" prompt="请在表格中填写以“吨”为单位的每笔交易数量，请精确到小数点后3位。" sqref="S9"/>
    <dataValidation allowBlank="1" showInputMessage="1" showErrorMessage="1" prompt="请在表格中按照你公司每笔交易的发票数量" sqref="Q9"/>
    <dataValidation allowBlank="1" showInputMessage="1" showErrorMessage="1" prompt="请在表格中按照你公司每笔交易的发票单位" sqref="R9"/>
    <dataValidation allowBlank="1" showInputMessage="1" showErrorMessage="1" prompt="请在表格中填写以实际交易的货币表示的该笔交易的价格总额" sqref="U9"/>
    <dataValidation allowBlank="1" showInputMessage="1" showErrorMessage="1" prompt="海外出口商出口其货物的国家或领土" sqref="T9"/>
    <dataValidation allowBlank="1" showInputMessage="1" showErrorMessage="1" prompt="请在表格中填写包含在发票价格中的折扣金额" sqref="W9"/>
    <dataValidation allowBlank="1" showInputMessage="1" showErrorMessage="1" prompt="请在表格中填写该笔交易中所提供的回扣" sqref="X9"/>
    <dataValidation allowBlank="1" showInputMessage="1" showErrorMessage="1" prompt="如果发票上有多个费用，请创建新列。在每个费用上标上清晰明确的名称，例如“费用1”，“费用2”等，并提供图例" sqref="Y9"/>
    <dataValidation allowBlank="1" showInputMessage="1" showErrorMessage="1" prompt="请在表格中填写以实际交易的货币表示的发票净额" sqref="Z9"/>
    <dataValidation allowBlank="1" showInputMessage="1" showErrorMessage="1" prompt="请在表格中填写以发票金额币别：如GBP、USD" sqref="AA9"/>
    <dataValidation allowBlank="1" showInputMessage="1" showErrorMessage="1" prompt="请在表格中填写对该笔交易记账时依据的汇率。" sqref="AB9"/>
    <dataValidation allowBlank="1" showInputMessage="1" showErrorMessage="1" prompt="如果该笔交易不是以CIF价格成交，请估算出CIF价格并创新新列，列出相关的费用" sqref="AD9"/>
    <dataValidation allowBlank="1" showInputMessage="1" showErrorMessage="1" prompt="如发生了其他特定的销售费用，请添加列，请明费用项目。如：海运费、海保费等" sqref="AF9:AG9"/>
    <dataValidation allowBlank="1" showInputMessage="1" showErrorMessage="1" prompt="请在表格中填写该笔交易由工厂/仓库运至出口港的费用" sqref="AE9"/>
    <dataValidation allowBlank="1" showInputMessage="1" showErrorMessage="1" prompt="请在表格中填写向中国出口的该笔交易所发生的包装费用，" sqref="AH9"/>
    <dataValidation allowBlank="1" showInputMessage="1" showErrorMessage="1" prompt="信用成本指卖方允许买方在交货以后付款而导致的卖方费用。如果内外销付款条款是一样的就可以不做调整" sqref="AI9"/>
    <dataValidation allowBlank="1" showInputMessage="1" showErrorMessage="1" prompt="请在表格中填写卖方为买方提供技术援助或者其他售后服务而导致的卖方费用。此项费用只填写与该笔交易直接相关的费用。" sqref="AJ9"/>
    <dataValidation allowBlank="1" showInputMessage="1" showErrorMessage="1" prompt="请在表格中填写就该笔交易向关联及非关联销售代理人员支付的佣金" sqref="AK9"/>
    <dataValidation allowBlank="1" showInputMessage="1" showErrorMessage="1" prompt="请在表格中填写该笔交易所发生的其他前项未包括的与该笔交易直接相关的费用情况。" sqref="AL9"/>
  </dataValidations>
  <hyperlinks>
    <hyperlink ref="B1" location="Contents!A1" display="Back to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0"/>
  <sheetViews>
    <sheetView zoomScale="79" zoomScaleNormal="79" workbookViewId="0">
      <selection activeCell="J9" sqref="J9"/>
    </sheetView>
  </sheetViews>
  <sheetFormatPr defaultColWidth="8.88671875" defaultRowHeight="13.8" x14ac:dyDescent="0.25"/>
  <cols>
    <col min="1" max="1" width="8.6640625" style="162" customWidth="1"/>
    <col min="2" max="5" width="20.6640625" style="162" customWidth="1"/>
    <col min="6" max="6" width="56.33203125" style="162" customWidth="1"/>
    <col min="7" max="14" width="15.6640625" style="162" customWidth="1"/>
    <col min="15" max="15" width="24" style="162" customWidth="1"/>
    <col min="16" max="39" width="15.6640625" style="162" customWidth="1"/>
    <col min="40" max="16384" width="8.88671875" style="162"/>
  </cols>
  <sheetData>
    <row r="1" spans="1:77" s="163" customFormat="1" ht="15" customHeight="1" x14ac:dyDescent="0.25">
      <c r="B1" s="167" t="s">
        <v>58</v>
      </c>
      <c r="C1" s="9" t="s">
        <v>507</v>
      </c>
    </row>
    <row r="2" spans="1:77" ht="15" customHeight="1" thickBot="1" x14ac:dyDescent="0.3">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row>
    <row r="3" spans="1:77" ht="20.25" customHeight="1" thickBot="1" x14ac:dyDescent="0.3">
      <c r="A3" s="163"/>
      <c r="B3" s="553" t="s">
        <v>177</v>
      </c>
      <c r="C3" s="554"/>
      <c r="D3" s="555"/>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row>
    <row r="4" spans="1:77" ht="14.4" x14ac:dyDescent="0.25">
      <c r="A4" s="163"/>
      <c r="B4" s="75" t="s">
        <v>31</v>
      </c>
      <c r="C4" s="599" t="s">
        <v>178</v>
      </c>
      <c r="D4" s="600"/>
      <c r="E4" s="163"/>
      <c r="F4" s="47" t="s">
        <v>129</v>
      </c>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row>
    <row r="5" spans="1:77" ht="15" thickBot="1" x14ac:dyDescent="0.3">
      <c r="A5" s="163"/>
      <c r="B5" s="65" t="s">
        <v>33</v>
      </c>
      <c r="C5" s="601" t="str">
        <f>Guidance!C5</f>
        <v>Baozelong Metal Material Co., Ltd Hejian</v>
      </c>
      <c r="D5" s="602"/>
      <c r="E5" s="163"/>
      <c r="F5" s="47" t="s">
        <v>130</v>
      </c>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row>
    <row r="6" spans="1:77" ht="14.4" thickBot="1" x14ac:dyDescent="0.3">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3"/>
      <c r="BO6" s="163"/>
      <c r="BP6" s="163"/>
      <c r="BQ6" s="163"/>
      <c r="BR6" s="163"/>
      <c r="BS6" s="163"/>
      <c r="BT6" s="163"/>
      <c r="BU6" s="163"/>
      <c r="BV6" s="163"/>
      <c r="BW6" s="163"/>
      <c r="BX6" s="163"/>
      <c r="BY6" s="163"/>
    </row>
    <row r="7" spans="1:77" ht="33" customHeight="1" thickBot="1" x14ac:dyDescent="0.3">
      <c r="A7" s="163"/>
      <c r="B7" s="569" t="s">
        <v>435</v>
      </c>
      <c r="C7" s="607"/>
      <c r="D7" s="607"/>
      <c r="E7" s="608"/>
      <c r="F7" s="603" t="s">
        <v>436</v>
      </c>
      <c r="G7" s="604"/>
      <c r="H7" s="604"/>
      <c r="I7" s="605"/>
      <c r="J7" s="596" t="s">
        <v>437</v>
      </c>
      <c r="K7" s="597"/>
      <c r="L7" s="597"/>
      <c r="M7" s="597"/>
      <c r="N7" s="597"/>
      <c r="O7" s="598"/>
      <c r="P7" s="606" t="s">
        <v>438</v>
      </c>
      <c r="Q7" s="604"/>
      <c r="R7" s="604"/>
      <c r="S7" s="604"/>
      <c r="T7" s="587" t="s">
        <v>439</v>
      </c>
      <c r="U7" s="588"/>
      <c r="V7" s="588"/>
      <c r="W7" s="588"/>
      <c r="X7" s="588"/>
      <c r="Y7" s="588"/>
      <c r="Z7" s="587" t="s">
        <v>440</v>
      </c>
      <c r="AA7" s="588"/>
      <c r="AB7" s="588"/>
      <c r="AC7" s="596" t="s">
        <v>441</v>
      </c>
      <c r="AD7" s="597"/>
      <c r="AE7" s="597"/>
      <c r="AF7" s="597"/>
      <c r="AG7" s="597"/>
      <c r="AH7" s="597"/>
      <c r="AI7" s="597"/>
      <c r="AJ7" s="597"/>
      <c r="AK7" s="597"/>
      <c r="AL7" s="597"/>
      <c r="AM7" s="598"/>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row>
    <row r="8" spans="1:77" ht="55.2" x14ac:dyDescent="0.25">
      <c r="A8" s="163"/>
      <c r="B8" s="61" t="s">
        <v>88</v>
      </c>
      <c r="C8" s="62" t="s">
        <v>131</v>
      </c>
      <c r="D8" s="62" t="s">
        <v>132</v>
      </c>
      <c r="E8" s="62" t="s">
        <v>179</v>
      </c>
      <c r="F8" s="62" t="s">
        <v>133</v>
      </c>
      <c r="G8" s="62" t="s">
        <v>134</v>
      </c>
      <c r="H8" s="62" t="s">
        <v>135</v>
      </c>
      <c r="I8" s="62" t="s">
        <v>136</v>
      </c>
      <c r="J8" s="62" t="s">
        <v>180</v>
      </c>
      <c r="K8" s="62" t="s">
        <v>138</v>
      </c>
      <c r="L8" s="62" t="s">
        <v>139</v>
      </c>
      <c r="M8" s="62" t="s">
        <v>140</v>
      </c>
      <c r="N8" s="62" t="s">
        <v>141</v>
      </c>
      <c r="O8" s="62" t="s">
        <v>143</v>
      </c>
      <c r="P8" s="62" t="s">
        <v>144</v>
      </c>
      <c r="Q8" s="62" t="s">
        <v>145</v>
      </c>
      <c r="R8" s="62" t="s">
        <v>146</v>
      </c>
      <c r="S8" s="62" t="s">
        <v>181</v>
      </c>
      <c r="T8" s="62" t="s">
        <v>149</v>
      </c>
      <c r="U8" s="62" t="s">
        <v>150</v>
      </c>
      <c r="V8" s="62" t="s">
        <v>151</v>
      </c>
      <c r="W8" s="62" t="s">
        <v>152</v>
      </c>
      <c r="X8" s="62" t="s">
        <v>153</v>
      </c>
      <c r="Y8" s="62" t="s">
        <v>154</v>
      </c>
      <c r="Z8" s="62" t="s">
        <v>182</v>
      </c>
      <c r="AA8" s="76" t="s">
        <v>155</v>
      </c>
      <c r="AB8" s="76" t="s">
        <v>156</v>
      </c>
      <c r="AC8" s="62" t="s">
        <v>183</v>
      </c>
      <c r="AD8" s="62" t="s">
        <v>184</v>
      </c>
      <c r="AE8" s="62" t="s">
        <v>159</v>
      </c>
      <c r="AF8" s="62" t="s">
        <v>160</v>
      </c>
      <c r="AG8" s="62" t="s">
        <v>161</v>
      </c>
      <c r="AH8" s="62" t="s">
        <v>185</v>
      </c>
      <c r="AI8" s="62" t="s">
        <v>186</v>
      </c>
      <c r="AJ8" s="62" t="s">
        <v>162</v>
      </c>
      <c r="AK8" s="62" t="s">
        <v>163</v>
      </c>
      <c r="AL8" s="62" t="s">
        <v>164</v>
      </c>
      <c r="AM8" s="63" t="s">
        <v>165</v>
      </c>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row>
    <row r="9" spans="1:77" ht="14.4" thickBot="1" x14ac:dyDescent="0.3">
      <c r="A9" s="163"/>
      <c r="B9" s="333" t="s">
        <v>540</v>
      </c>
      <c r="C9" s="333" t="s">
        <v>540</v>
      </c>
      <c r="D9" s="333" t="s">
        <v>540</v>
      </c>
      <c r="E9" s="333" t="s">
        <v>540</v>
      </c>
      <c r="F9" s="333" t="s">
        <v>540</v>
      </c>
      <c r="G9" s="333" t="s">
        <v>540</v>
      </c>
      <c r="H9" s="333" t="s">
        <v>540</v>
      </c>
      <c r="I9" s="333" t="s">
        <v>540</v>
      </c>
      <c r="J9" s="333" t="s">
        <v>540</v>
      </c>
      <c r="K9" s="333" t="s">
        <v>540</v>
      </c>
      <c r="L9" s="333" t="s">
        <v>540</v>
      </c>
      <c r="M9" s="333" t="s">
        <v>540</v>
      </c>
      <c r="N9" s="333" t="s">
        <v>540</v>
      </c>
      <c r="O9" s="333" t="s">
        <v>540</v>
      </c>
      <c r="P9" s="333" t="s">
        <v>540</v>
      </c>
      <c r="Q9" s="333" t="s">
        <v>540</v>
      </c>
      <c r="R9" s="333" t="s">
        <v>540</v>
      </c>
      <c r="S9" s="333" t="s">
        <v>540</v>
      </c>
      <c r="T9" s="333" t="s">
        <v>540</v>
      </c>
      <c r="U9" s="333" t="s">
        <v>540</v>
      </c>
      <c r="V9" s="333" t="s">
        <v>540</v>
      </c>
      <c r="W9" s="333" t="s">
        <v>540</v>
      </c>
      <c r="X9" s="333" t="s">
        <v>540</v>
      </c>
      <c r="Y9" s="333" t="s">
        <v>540</v>
      </c>
      <c r="Z9" s="333" t="s">
        <v>540</v>
      </c>
      <c r="AA9" s="333" t="s">
        <v>540</v>
      </c>
      <c r="AB9" s="333" t="s">
        <v>540</v>
      </c>
      <c r="AC9" s="333" t="s">
        <v>540</v>
      </c>
      <c r="AD9" s="333" t="s">
        <v>540</v>
      </c>
      <c r="AE9" s="333" t="s">
        <v>540</v>
      </c>
      <c r="AF9" s="333" t="s">
        <v>540</v>
      </c>
      <c r="AG9" s="333" t="s">
        <v>540</v>
      </c>
      <c r="AH9" s="333" t="s">
        <v>540</v>
      </c>
      <c r="AI9" s="333" t="s">
        <v>540</v>
      </c>
      <c r="AJ9" s="333" t="s">
        <v>540</v>
      </c>
      <c r="AK9" s="333" t="s">
        <v>540</v>
      </c>
      <c r="AL9" s="333" t="s">
        <v>540</v>
      </c>
      <c r="AM9" s="333" t="s">
        <v>540</v>
      </c>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row>
    <row r="10" spans="1:77" s="324" customFormat="1" ht="14.4" thickBot="1" x14ac:dyDescent="0.3">
      <c r="B10" s="325"/>
      <c r="C10" s="326"/>
      <c r="D10" s="326"/>
      <c r="E10" s="326"/>
      <c r="F10" s="326"/>
      <c r="G10" s="326"/>
      <c r="H10" s="326"/>
      <c r="I10" s="326"/>
      <c r="J10" s="326"/>
      <c r="K10" s="326"/>
      <c r="L10" s="326"/>
      <c r="M10" s="326"/>
      <c r="N10" s="326"/>
      <c r="O10" s="326"/>
      <c r="P10" s="326"/>
      <c r="Q10" s="327"/>
      <c r="R10" s="326"/>
      <c r="S10" s="327"/>
      <c r="T10" s="328"/>
      <c r="U10" s="328"/>
      <c r="V10" s="328"/>
      <c r="W10" s="328"/>
      <c r="X10" s="328"/>
      <c r="Y10" s="328"/>
      <c r="Z10" s="326"/>
      <c r="AA10" s="329"/>
      <c r="AB10" s="328"/>
      <c r="AC10" s="326"/>
      <c r="AD10" s="326"/>
      <c r="AE10" s="326"/>
      <c r="AF10" s="326"/>
      <c r="AG10" s="326"/>
      <c r="AH10" s="326"/>
      <c r="AI10" s="326"/>
      <c r="AJ10" s="326"/>
      <c r="AK10" s="326"/>
      <c r="AL10" s="326"/>
      <c r="AM10" s="330"/>
    </row>
  </sheetData>
  <mergeCells count="10">
    <mergeCell ref="Z7:AB7"/>
    <mergeCell ref="AC7:AM7"/>
    <mergeCell ref="C4:D4"/>
    <mergeCell ref="C5:D5"/>
    <mergeCell ref="B3:D3"/>
    <mergeCell ref="F7:I7"/>
    <mergeCell ref="J7:O7"/>
    <mergeCell ref="P7:S7"/>
    <mergeCell ref="T7:Y7"/>
    <mergeCell ref="B7:E7"/>
  </mergeCells>
  <phoneticPr fontId="27" type="noConversion"/>
  <hyperlinks>
    <hyperlink ref="B1" location="Contents!A1" display="Back to Content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
  <sheetViews>
    <sheetView topLeftCell="A58" zoomScale="50" zoomScaleNormal="50" zoomScalePageLayoutView="85" workbookViewId="0">
      <selection activeCell="E64" sqref="E64:F65"/>
    </sheetView>
  </sheetViews>
  <sheetFormatPr defaultColWidth="8.6640625" defaultRowHeight="13.8" x14ac:dyDescent="0.25"/>
  <cols>
    <col min="1" max="1" width="8.6640625" style="2" customWidth="1"/>
    <col min="2" max="2" width="20.6640625" style="2" customWidth="1"/>
    <col min="3" max="3" width="16.77734375" style="2" customWidth="1"/>
    <col min="4" max="4" width="14.21875" style="2" customWidth="1"/>
    <col min="5" max="5" width="13.77734375" style="2" customWidth="1"/>
    <col min="6" max="6" width="15.77734375" style="2" customWidth="1"/>
    <col min="7" max="7" width="15.21875" style="2" customWidth="1"/>
    <col min="8" max="8" width="16.33203125" style="2" customWidth="1"/>
    <col min="9" max="9" width="14.88671875" style="2" customWidth="1"/>
    <col min="10" max="10" width="20.6640625" style="2" customWidth="1"/>
    <col min="11" max="15" width="24.33203125" style="2" customWidth="1"/>
    <col min="16" max="16384" width="8.6640625" style="2"/>
  </cols>
  <sheetData>
    <row r="1" spans="1:26" s="4" customFormat="1" ht="15" customHeight="1" x14ac:dyDescent="0.25">
      <c r="B1" s="167" t="s">
        <v>58</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25" customHeight="1" thickBot="1" x14ac:dyDescent="0.3">
      <c r="A3" s="4"/>
      <c r="B3" s="553" t="s">
        <v>14</v>
      </c>
      <c r="C3" s="554"/>
      <c r="D3" s="555"/>
      <c r="E3" s="4"/>
      <c r="F3" s="610" t="s">
        <v>187</v>
      </c>
      <c r="G3" s="611"/>
      <c r="H3" s="4"/>
      <c r="I3" s="4"/>
      <c r="J3" s="4"/>
      <c r="K3" s="4"/>
      <c r="L3" s="4"/>
      <c r="M3" s="4"/>
      <c r="N3" s="4"/>
      <c r="O3" s="4"/>
      <c r="P3" s="4"/>
      <c r="Q3" s="4"/>
      <c r="R3" s="4"/>
      <c r="S3" s="4"/>
      <c r="T3" s="4"/>
      <c r="U3" s="4"/>
      <c r="V3" s="4"/>
      <c r="W3" s="4"/>
      <c r="X3" s="4"/>
    </row>
    <row r="4" spans="1:26" ht="15.75" customHeight="1" thickBot="1" x14ac:dyDescent="0.3">
      <c r="A4" s="176"/>
      <c r="B4" s="75" t="s">
        <v>31</v>
      </c>
      <c r="C4" s="565" t="s">
        <v>32</v>
      </c>
      <c r="D4" s="566"/>
      <c r="E4" s="4"/>
      <c r="F4" s="612" t="s">
        <v>411</v>
      </c>
      <c r="G4" s="613"/>
      <c r="H4" s="4"/>
      <c r="I4" s="4"/>
      <c r="J4" s="4"/>
      <c r="K4" s="4"/>
      <c r="L4" s="4"/>
      <c r="M4" s="4"/>
      <c r="N4" s="4"/>
      <c r="O4" s="4"/>
      <c r="P4" s="4"/>
      <c r="Q4" s="4"/>
      <c r="R4" s="4"/>
      <c r="S4" s="4"/>
      <c r="T4" s="4"/>
      <c r="U4" s="4"/>
      <c r="V4" s="4"/>
      <c r="W4" s="4"/>
      <c r="X4" s="4"/>
    </row>
    <row r="5" spans="1:26" ht="15.75" customHeight="1" thickBot="1" x14ac:dyDescent="0.3">
      <c r="A5" s="4"/>
      <c r="B5" s="65" t="s">
        <v>33</v>
      </c>
      <c r="C5" s="609" t="str">
        <f>Guidance!C5</f>
        <v>Baozelong Metal Material Co., Ltd Hejian</v>
      </c>
      <c r="D5" s="602"/>
      <c r="E5" s="4"/>
      <c r="F5" s="4"/>
      <c r="G5" s="4"/>
      <c r="H5" s="4"/>
      <c r="I5" s="4"/>
      <c r="J5" s="4"/>
      <c r="K5" s="4"/>
      <c r="L5" s="4"/>
      <c r="M5" s="4"/>
      <c r="N5" s="4"/>
      <c r="O5" s="4"/>
      <c r="P5" s="4"/>
      <c r="Q5" s="4"/>
      <c r="R5" s="4"/>
      <c r="S5" s="4"/>
      <c r="T5" s="4"/>
      <c r="U5" s="4"/>
      <c r="V5" s="4"/>
      <c r="W5" s="4"/>
      <c r="X5" s="4"/>
      <c r="Y5" s="4"/>
      <c r="Z5" s="4"/>
    </row>
    <row r="6" spans="1:26" ht="14.25" customHeight="1" x14ac:dyDescent="0.25">
      <c r="A6" s="4"/>
      <c r="B6" s="19"/>
      <c r="C6" s="19"/>
      <c r="D6" s="19"/>
      <c r="E6" s="19"/>
      <c r="F6" s="19"/>
      <c r="G6" s="4"/>
      <c r="H6" s="4"/>
      <c r="I6" s="4"/>
      <c r="J6" s="4"/>
      <c r="K6" s="4"/>
      <c r="L6" s="4"/>
      <c r="M6" s="4"/>
      <c r="N6" s="4"/>
      <c r="O6" s="4"/>
      <c r="P6" s="4"/>
      <c r="Q6" s="4"/>
      <c r="R6" s="4"/>
      <c r="S6" s="4"/>
      <c r="T6" s="4"/>
      <c r="U6" s="4"/>
      <c r="V6" s="4"/>
      <c r="W6" s="4"/>
      <c r="X6" s="4"/>
      <c r="Y6" s="4"/>
      <c r="Z6" s="4"/>
    </row>
    <row r="7" spans="1:26" ht="14.25" customHeight="1" thickBot="1" x14ac:dyDescent="0.35">
      <c r="A7" s="4"/>
      <c r="B7" s="19"/>
      <c r="C7" s="128"/>
      <c r="D7" s="19"/>
      <c r="E7" s="19"/>
      <c r="F7" s="19"/>
      <c r="G7" s="4"/>
      <c r="H7" s="4"/>
      <c r="I7" s="4"/>
      <c r="J7" s="4"/>
      <c r="K7" s="4"/>
      <c r="L7" s="4"/>
      <c r="M7" s="4"/>
      <c r="N7" s="4"/>
      <c r="O7" s="4"/>
      <c r="P7" s="4"/>
      <c r="Q7" s="4"/>
      <c r="R7" s="4"/>
      <c r="S7" s="4"/>
      <c r="T7" s="4"/>
      <c r="U7" s="4"/>
      <c r="V7" s="4"/>
      <c r="W7" s="4"/>
      <c r="X7" s="4"/>
      <c r="Y7" s="4"/>
      <c r="Z7" s="4"/>
    </row>
    <row r="8" spans="1:26" ht="14.25" customHeight="1" thickBot="1" x14ac:dyDescent="0.3">
      <c r="A8" s="4"/>
      <c r="C8" s="616">
        <v>2016</v>
      </c>
      <c r="D8" s="617"/>
      <c r="E8" s="616">
        <f>IF(ISNUMBER(C8),C8+1,"")</f>
        <v>2017</v>
      </c>
      <c r="F8" s="617"/>
      <c r="G8" s="616">
        <f>IF(ISNUMBER(C8),E8+1,"")</f>
        <v>2018</v>
      </c>
      <c r="H8" s="617"/>
      <c r="I8" s="616" t="s">
        <v>409</v>
      </c>
      <c r="J8" s="617"/>
      <c r="K8" s="4"/>
      <c r="L8" s="4"/>
      <c r="M8" s="4"/>
      <c r="N8" s="4"/>
      <c r="O8" s="4"/>
      <c r="P8" s="4"/>
      <c r="Q8" s="4"/>
      <c r="R8" s="4"/>
      <c r="S8" s="4"/>
      <c r="T8" s="4"/>
      <c r="U8" s="4"/>
      <c r="V8" s="4"/>
      <c r="W8" s="4"/>
      <c r="X8" s="4"/>
      <c r="Y8" s="4"/>
      <c r="Z8" s="4"/>
    </row>
    <row r="9" spans="1:26" ht="14.25" customHeight="1" x14ac:dyDescent="0.25">
      <c r="A9" s="4"/>
      <c r="B9" s="4"/>
      <c r="C9" s="336" t="s">
        <v>363</v>
      </c>
      <c r="D9" s="336" t="s">
        <v>97</v>
      </c>
      <c r="E9" s="336" t="s">
        <v>189</v>
      </c>
      <c r="F9" s="336" t="s">
        <v>97</v>
      </c>
      <c r="G9" s="336" t="s">
        <v>189</v>
      </c>
      <c r="H9" s="336" t="s">
        <v>97</v>
      </c>
      <c r="I9" s="336" t="s">
        <v>189</v>
      </c>
      <c r="J9" s="336" t="s">
        <v>97</v>
      </c>
      <c r="K9" s="4"/>
      <c r="L9" s="4"/>
      <c r="M9" s="4"/>
      <c r="N9" s="4"/>
      <c r="O9" s="4"/>
      <c r="P9" s="4"/>
      <c r="Q9" s="4"/>
      <c r="R9" s="4"/>
      <c r="S9" s="4"/>
      <c r="T9" s="4"/>
      <c r="U9" s="4"/>
      <c r="V9" s="4"/>
      <c r="W9" s="4"/>
      <c r="X9" s="4"/>
      <c r="Y9" s="4"/>
      <c r="Z9" s="4"/>
    </row>
    <row r="10" spans="1:26" ht="14.4" thickBot="1" x14ac:dyDescent="0.3">
      <c r="A10" s="4"/>
      <c r="B10" s="618" t="s">
        <v>442</v>
      </c>
      <c r="C10" s="619"/>
      <c r="D10" s="619"/>
      <c r="E10" s="619"/>
      <c r="F10" s="619"/>
      <c r="G10" s="619"/>
      <c r="H10" s="619"/>
      <c r="I10" s="619"/>
      <c r="J10" s="619"/>
      <c r="K10" s="4"/>
      <c r="L10" s="4"/>
      <c r="M10" s="4"/>
      <c r="N10" s="4"/>
      <c r="O10" s="4"/>
      <c r="P10" s="4"/>
      <c r="Q10" s="4"/>
      <c r="R10" s="4"/>
      <c r="S10" s="4"/>
      <c r="T10" s="4"/>
      <c r="U10" s="4"/>
      <c r="V10" s="4"/>
      <c r="W10" s="4"/>
      <c r="X10" s="4"/>
      <c r="Y10" s="4"/>
      <c r="Z10" s="4"/>
    </row>
    <row r="11" spans="1:26" ht="27.6" x14ac:dyDescent="0.25">
      <c r="A11" s="4"/>
      <c r="B11" s="337" t="s">
        <v>190</v>
      </c>
      <c r="C11" s="338">
        <f>SUM(C12:C14)</f>
        <v>123.687</v>
      </c>
      <c r="D11" s="339">
        <f t="shared" ref="D11:J11" si="0">SUM(D12:D14)</f>
        <v>201588.73</v>
      </c>
      <c r="E11" s="338">
        <f t="shared" si="0"/>
        <v>37330.879000000008</v>
      </c>
      <c r="F11" s="339">
        <f t="shared" si="0"/>
        <v>15168402.989999998</v>
      </c>
      <c r="G11" s="338">
        <f t="shared" si="0"/>
        <v>57661.694459999992</v>
      </c>
      <c r="H11" s="339">
        <f t="shared" si="0"/>
        <v>95719320.690000027</v>
      </c>
      <c r="I11" s="338">
        <f t="shared" si="0"/>
        <v>43998.630499999999</v>
      </c>
      <c r="J11" s="339">
        <f t="shared" si="0"/>
        <v>111669614.50999999</v>
      </c>
      <c r="K11" s="4"/>
      <c r="L11" s="4"/>
      <c r="M11" s="4"/>
      <c r="N11" s="4"/>
      <c r="O11" s="4"/>
      <c r="P11" s="4"/>
      <c r="Q11" s="4"/>
      <c r="R11" s="4"/>
      <c r="S11" s="4"/>
      <c r="T11" s="4"/>
      <c r="U11" s="4"/>
      <c r="V11" s="4"/>
      <c r="W11" s="4"/>
      <c r="X11" s="4"/>
      <c r="Y11" s="4"/>
      <c r="Z11" s="4"/>
    </row>
    <row r="12" spans="1:26" x14ac:dyDescent="0.25">
      <c r="A12" s="4"/>
      <c r="B12" s="340" t="s">
        <v>191</v>
      </c>
      <c r="C12" s="338">
        <f>C16+C20</f>
        <v>123.687</v>
      </c>
      <c r="D12" s="339">
        <f t="shared" ref="D12:J12" si="1">D16+D20</f>
        <v>201588.73</v>
      </c>
      <c r="E12" s="338">
        <f t="shared" si="1"/>
        <v>37330.879000000008</v>
      </c>
      <c r="F12" s="339">
        <f t="shared" si="1"/>
        <v>15168402.989999998</v>
      </c>
      <c r="G12" s="338">
        <f t="shared" si="1"/>
        <v>57661.694459999992</v>
      </c>
      <c r="H12" s="339">
        <f t="shared" si="1"/>
        <v>95719320.690000027</v>
      </c>
      <c r="I12" s="338">
        <f t="shared" si="1"/>
        <v>43998.630499999999</v>
      </c>
      <c r="J12" s="339">
        <f t="shared" si="1"/>
        <v>111669614.50999999</v>
      </c>
      <c r="K12" s="4"/>
      <c r="L12" s="4"/>
      <c r="M12" s="4"/>
      <c r="N12" s="4"/>
      <c r="O12" s="4"/>
      <c r="P12" s="4"/>
      <c r="Q12" s="4"/>
      <c r="R12" s="4"/>
      <c r="S12" s="4"/>
      <c r="T12" s="4"/>
      <c r="U12" s="4"/>
      <c r="V12" s="4"/>
      <c r="W12" s="4"/>
      <c r="X12" s="4"/>
      <c r="Y12" s="4"/>
      <c r="Z12" s="4"/>
    </row>
    <row r="13" spans="1:26" x14ac:dyDescent="0.25">
      <c r="A13" s="4"/>
      <c r="B13" s="340" t="s">
        <v>192</v>
      </c>
      <c r="C13" s="338">
        <f t="shared" ref="C13:J14" si="2">C17+C21</f>
        <v>0</v>
      </c>
      <c r="D13" s="339">
        <f t="shared" si="2"/>
        <v>0</v>
      </c>
      <c r="E13" s="338">
        <f t="shared" si="2"/>
        <v>0</v>
      </c>
      <c r="F13" s="339">
        <f t="shared" si="2"/>
        <v>0</v>
      </c>
      <c r="G13" s="338">
        <f t="shared" si="2"/>
        <v>0</v>
      </c>
      <c r="H13" s="339">
        <f t="shared" si="2"/>
        <v>0</v>
      </c>
      <c r="I13" s="338">
        <f t="shared" si="2"/>
        <v>0</v>
      </c>
      <c r="J13" s="339">
        <f t="shared" si="2"/>
        <v>0</v>
      </c>
      <c r="K13" s="4"/>
      <c r="L13" s="4"/>
      <c r="M13" s="4"/>
      <c r="N13" s="4"/>
      <c r="O13" s="4"/>
      <c r="P13" s="4"/>
      <c r="Q13" s="4"/>
      <c r="R13" s="4"/>
      <c r="S13" s="4"/>
      <c r="T13" s="4"/>
      <c r="U13" s="4"/>
      <c r="V13" s="4"/>
      <c r="W13" s="4"/>
      <c r="X13" s="4"/>
      <c r="Y13" s="4"/>
      <c r="Z13" s="4"/>
    </row>
    <row r="14" spans="1:26" ht="28.2" thickBot="1" x14ac:dyDescent="0.3">
      <c r="A14" s="4"/>
      <c r="B14" s="341" t="s">
        <v>193</v>
      </c>
      <c r="C14" s="338">
        <f t="shared" si="2"/>
        <v>0</v>
      </c>
      <c r="D14" s="342">
        <f t="shared" si="2"/>
        <v>0</v>
      </c>
      <c r="E14" s="343">
        <f t="shared" si="2"/>
        <v>0</v>
      </c>
      <c r="F14" s="342">
        <f t="shared" si="2"/>
        <v>0</v>
      </c>
      <c r="G14" s="343">
        <f t="shared" si="2"/>
        <v>0</v>
      </c>
      <c r="H14" s="342">
        <f t="shared" si="2"/>
        <v>0</v>
      </c>
      <c r="I14" s="343">
        <f t="shared" si="2"/>
        <v>0</v>
      </c>
      <c r="J14" s="342">
        <f t="shared" si="2"/>
        <v>0</v>
      </c>
      <c r="K14" s="4"/>
      <c r="L14" s="4"/>
      <c r="M14" s="4"/>
      <c r="N14" s="4"/>
      <c r="O14" s="4"/>
      <c r="P14" s="4"/>
      <c r="Q14" s="4"/>
      <c r="R14" s="4"/>
      <c r="S14" s="4"/>
      <c r="T14" s="4"/>
      <c r="U14" s="4"/>
      <c r="V14" s="4"/>
      <c r="W14" s="4"/>
      <c r="X14" s="4"/>
      <c r="Y14" s="4"/>
      <c r="Z14" s="4"/>
    </row>
    <row r="15" spans="1:26" ht="27.6" x14ac:dyDescent="0.25">
      <c r="A15" s="176"/>
      <c r="B15" s="344" t="s">
        <v>194</v>
      </c>
      <c r="C15" s="345">
        <f>SUM(C16:C18)</f>
        <v>0</v>
      </c>
      <c r="D15" s="346">
        <f t="shared" ref="D15:J15" si="3">SUM(D16:D18)</f>
        <v>0</v>
      </c>
      <c r="E15" s="345">
        <f t="shared" si="3"/>
        <v>1629.4630000000006</v>
      </c>
      <c r="F15" s="346">
        <f t="shared" si="3"/>
        <v>9610795.7699999977</v>
      </c>
      <c r="G15" s="345">
        <f t="shared" si="3"/>
        <v>12532.583000000001</v>
      </c>
      <c r="H15" s="346">
        <f t="shared" si="3"/>
        <v>85225263.710000023</v>
      </c>
      <c r="I15" s="345">
        <f t="shared" si="3"/>
        <v>13200.817000000001</v>
      </c>
      <c r="J15" s="346">
        <f t="shared" si="3"/>
        <v>97795561.269999996</v>
      </c>
      <c r="K15" s="4"/>
      <c r="L15" s="4"/>
      <c r="M15" s="4"/>
      <c r="N15" s="4"/>
      <c r="O15" s="4"/>
      <c r="P15" s="4"/>
      <c r="Q15" s="4"/>
      <c r="R15" s="4"/>
      <c r="S15" s="4"/>
      <c r="T15" s="4"/>
      <c r="U15" s="4"/>
      <c r="V15" s="4"/>
      <c r="W15" s="4"/>
      <c r="X15" s="4"/>
      <c r="Y15" s="4"/>
      <c r="Z15" s="4"/>
    </row>
    <row r="16" spans="1:26" x14ac:dyDescent="0.25">
      <c r="A16" s="4"/>
      <c r="B16" s="347" t="s">
        <v>191</v>
      </c>
      <c r="C16" s="338">
        <v>0</v>
      </c>
      <c r="D16" s="339">
        <v>0</v>
      </c>
      <c r="E16" s="338">
        <v>1629.4630000000006</v>
      </c>
      <c r="F16" s="339">
        <v>9610795.7699999977</v>
      </c>
      <c r="G16" s="338">
        <v>12532.583000000001</v>
      </c>
      <c r="H16" s="339">
        <v>85225263.710000023</v>
      </c>
      <c r="I16" s="338">
        <v>13200.817000000001</v>
      </c>
      <c r="J16" s="339">
        <v>97795561.269999996</v>
      </c>
      <c r="K16" s="4"/>
      <c r="L16" s="4"/>
      <c r="M16" s="4"/>
      <c r="N16" s="4"/>
      <c r="O16" s="4"/>
      <c r="P16" s="4"/>
      <c r="Q16" s="4"/>
      <c r="R16" s="4"/>
      <c r="S16" s="4"/>
      <c r="T16" s="4"/>
      <c r="U16" s="4"/>
      <c r="V16" s="4"/>
      <c r="W16" s="4"/>
      <c r="X16" s="4"/>
      <c r="Y16" s="4"/>
      <c r="Z16" s="4"/>
    </row>
    <row r="17" spans="1:26" x14ac:dyDescent="0.25">
      <c r="A17" s="4"/>
      <c r="B17" s="347" t="s">
        <v>192</v>
      </c>
      <c r="C17" s="338">
        <v>0</v>
      </c>
      <c r="D17" s="339">
        <v>0</v>
      </c>
      <c r="E17" s="338">
        <v>0</v>
      </c>
      <c r="F17" s="339">
        <v>0</v>
      </c>
      <c r="G17" s="338">
        <v>0</v>
      </c>
      <c r="H17" s="339">
        <v>0</v>
      </c>
      <c r="I17" s="338">
        <v>0</v>
      </c>
      <c r="J17" s="339">
        <v>0</v>
      </c>
      <c r="K17" s="4"/>
      <c r="L17" s="4"/>
      <c r="M17" s="4"/>
      <c r="N17" s="4"/>
      <c r="O17" s="4"/>
      <c r="P17" s="4"/>
      <c r="Q17" s="4"/>
      <c r="R17" s="4"/>
      <c r="S17" s="4"/>
      <c r="T17" s="4"/>
      <c r="U17" s="4"/>
      <c r="V17" s="4"/>
      <c r="W17" s="4"/>
      <c r="X17" s="4"/>
      <c r="Y17" s="4"/>
      <c r="Z17" s="4"/>
    </row>
    <row r="18" spans="1:26" ht="28.2" thickBot="1" x14ac:dyDescent="0.3">
      <c r="A18" s="4"/>
      <c r="B18" s="348" t="s">
        <v>193</v>
      </c>
      <c r="C18" s="343">
        <v>0</v>
      </c>
      <c r="D18" s="342">
        <v>0</v>
      </c>
      <c r="E18" s="343">
        <v>0</v>
      </c>
      <c r="F18" s="342">
        <v>0</v>
      </c>
      <c r="G18" s="343">
        <v>0</v>
      </c>
      <c r="H18" s="342">
        <v>0</v>
      </c>
      <c r="I18" s="343">
        <v>0</v>
      </c>
      <c r="J18" s="342">
        <v>0</v>
      </c>
      <c r="K18" s="4"/>
      <c r="L18" s="4"/>
      <c r="M18" s="4"/>
      <c r="N18" s="4"/>
      <c r="O18" s="4"/>
      <c r="P18" s="4"/>
      <c r="Q18" s="4"/>
      <c r="R18" s="4"/>
      <c r="S18" s="4"/>
      <c r="T18" s="4"/>
      <c r="U18" s="4"/>
      <c r="V18" s="4"/>
      <c r="W18" s="4"/>
      <c r="X18" s="4"/>
      <c r="Y18" s="4"/>
      <c r="Z18" s="4"/>
    </row>
    <row r="19" spans="1:26" ht="27.6" x14ac:dyDescent="0.25">
      <c r="A19" s="4"/>
      <c r="B19" s="344" t="s">
        <v>195</v>
      </c>
      <c r="C19" s="345">
        <f>SUM(C20:C22)</f>
        <v>123.687</v>
      </c>
      <c r="D19" s="346">
        <f t="shared" ref="D19:J19" si="4">SUM(D20:D22)</f>
        <v>201588.73</v>
      </c>
      <c r="E19" s="345">
        <f t="shared" si="4"/>
        <v>35701.416000000005</v>
      </c>
      <c r="F19" s="346">
        <f t="shared" si="4"/>
        <v>5557607.2200000007</v>
      </c>
      <c r="G19" s="345">
        <f t="shared" si="4"/>
        <v>45129.111459999993</v>
      </c>
      <c r="H19" s="346">
        <f t="shared" si="4"/>
        <v>10494056.98</v>
      </c>
      <c r="I19" s="345">
        <f t="shared" si="4"/>
        <v>30797.8135</v>
      </c>
      <c r="J19" s="346">
        <f t="shared" si="4"/>
        <v>13874053.24</v>
      </c>
      <c r="K19" s="4"/>
      <c r="L19" s="4"/>
      <c r="M19" s="4"/>
      <c r="N19" s="4"/>
      <c r="O19" s="4"/>
      <c r="P19" s="4"/>
      <c r="Q19" s="4"/>
      <c r="R19" s="4"/>
      <c r="S19" s="4"/>
      <c r="T19" s="4"/>
      <c r="U19" s="4"/>
      <c r="V19" s="4"/>
      <c r="W19" s="4"/>
      <c r="X19" s="4"/>
      <c r="Y19" s="4"/>
      <c r="Z19" s="4"/>
    </row>
    <row r="20" spans="1:26" x14ac:dyDescent="0.25">
      <c r="A20" s="4"/>
      <c r="B20" s="347" t="s">
        <v>191</v>
      </c>
      <c r="C20" s="338">
        <v>123.687</v>
      </c>
      <c r="D20" s="339">
        <v>201588.73</v>
      </c>
      <c r="E20" s="338">
        <v>35701.416000000005</v>
      </c>
      <c r="F20" s="339">
        <v>5557607.2200000007</v>
      </c>
      <c r="G20" s="338">
        <v>45129.111459999993</v>
      </c>
      <c r="H20" s="339">
        <v>10494056.98</v>
      </c>
      <c r="I20" s="338">
        <v>30797.8135</v>
      </c>
      <c r="J20" s="339">
        <v>13874053.24</v>
      </c>
      <c r="K20" s="4"/>
      <c r="L20" s="4"/>
      <c r="M20" s="4"/>
      <c r="N20" s="4"/>
      <c r="O20" s="4"/>
      <c r="P20" s="4"/>
      <c r="Q20" s="4"/>
      <c r="R20" s="4"/>
      <c r="S20" s="4"/>
      <c r="T20" s="4"/>
      <c r="U20" s="4"/>
      <c r="V20" s="4"/>
      <c r="W20" s="4"/>
      <c r="X20" s="4"/>
      <c r="Y20" s="4"/>
      <c r="Z20" s="4"/>
    </row>
    <row r="21" spans="1:26" x14ac:dyDescent="0.25">
      <c r="A21" s="4"/>
      <c r="B21" s="347" t="s">
        <v>192</v>
      </c>
      <c r="C21" s="338">
        <v>0</v>
      </c>
      <c r="D21" s="339">
        <v>0</v>
      </c>
      <c r="E21" s="338">
        <v>0</v>
      </c>
      <c r="F21" s="339">
        <v>0</v>
      </c>
      <c r="G21" s="338">
        <v>0</v>
      </c>
      <c r="H21" s="339">
        <v>0</v>
      </c>
      <c r="I21" s="338">
        <v>0</v>
      </c>
      <c r="J21" s="339">
        <v>0</v>
      </c>
      <c r="K21" s="4"/>
      <c r="L21" s="4"/>
      <c r="M21" s="4"/>
      <c r="N21" s="4"/>
      <c r="O21" s="4"/>
      <c r="P21" s="4"/>
      <c r="Q21" s="4"/>
      <c r="R21" s="4"/>
      <c r="S21" s="4"/>
      <c r="T21" s="4"/>
      <c r="U21" s="4"/>
      <c r="V21" s="4"/>
      <c r="W21" s="4"/>
      <c r="X21" s="4"/>
      <c r="Y21" s="4"/>
      <c r="Z21" s="4"/>
    </row>
    <row r="22" spans="1:26" ht="28.2" thickBot="1" x14ac:dyDescent="0.3">
      <c r="A22" s="4"/>
      <c r="B22" s="348" t="s">
        <v>193</v>
      </c>
      <c r="C22" s="343">
        <v>0</v>
      </c>
      <c r="D22" s="342">
        <v>0</v>
      </c>
      <c r="E22" s="343">
        <v>0</v>
      </c>
      <c r="F22" s="342">
        <v>0</v>
      </c>
      <c r="G22" s="343">
        <v>0</v>
      </c>
      <c r="H22" s="342">
        <v>0</v>
      </c>
      <c r="I22" s="343">
        <v>0</v>
      </c>
      <c r="J22" s="342">
        <v>0</v>
      </c>
      <c r="K22" s="4"/>
      <c r="L22" s="4"/>
      <c r="M22" s="4"/>
      <c r="N22" s="4"/>
      <c r="O22" s="4"/>
      <c r="P22" s="4"/>
      <c r="Q22" s="4"/>
      <c r="R22" s="4"/>
      <c r="S22" s="4"/>
      <c r="T22" s="4"/>
      <c r="U22" s="4"/>
      <c r="V22" s="4"/>
      <c r="W22" s="4"/>
      <c r="X22" s="4"/>
      <c r="Y22" s="4"/>
      <c r="Z22" s="4"/>
    </row>
    <row r="23" spans="1:26" ht="14.4" thickBot="1" x14ac:dyDescent="0.3">
      <c r="A23" s="4"/>
      <c r="B23" s="614" t="s">
        <v>443</v>
      </c>
      <c r="C23" s="615"/>
      <c r="D23" s="615"/>
      <c r="E23" s="615"/>
      <c r="F23" s="615"/>
      <c r="G23" s="615"/>
      <c r="H23" s="615"/>
      <c r="I23" s="615"/>
      <c r="J23" s="615"/>
      <c r="K23" s="4"/>
      <c r="L23" s="4"/>
      <c r="M23" s="4"/>
      <c r="N23" s="4"/>
      <c r="O23" s="4"/>
      <c r="P23" s="4"/>
      <c r="Q23" s="4"/>
      <c r="R23" s="4"/>
      <c r="S23" s="4"/>
      <c r="T23" s="4"/>
      <c r="U23" s="4"/>
      <c r="V23" s="4"/>
      <c r="W23" s="4"/>
      <c r="X23" s="4"/>
      <c r="Y23" s="4"/>
      <c r="Z23" s="4"/>
    </row>
    <row r="24" spans="1:26" ht="27.6" x14ac:dyDescent="0.25">
      <c r="A24" s="4"/>
      <c r="B24" s="337" t="s">
        <v>190</v>
      </c>
      <c r="C24" s="338">
        <f>SUM(C25:C27)</f>
        <v>21437.127000000026</v>
      </c>
      <c r="D24" s="339">
        <f t="shared" ref="D24" si="5">SUM(D25:D27)</f>
        <v>67407071.389999986</v>
      </c>
      <c r="E24" s="338">
        <f t="shared" ref="E24" si="6">SUM(E25:E27)</f>
        <v>46632.141000000003</v>
      </c>
      <c r="F24" s="339">
        <f t="shared" ref="F24" si="7">SUM(F25:F27)</f>
        <v>195781309.87000003</v>
      </c>
      <c r="G24" s="338">
        <f t="shared" ref="G24" si="8">SUM(G25:G27)</f>
        <v>44051.661000000036</v>
      </c>
      <c r="H24" s="339">
        <f t="shared" ref="H24" si="9">SUM(H25:H27)</f>
        <v>215077352.97999996</v>
      </c>
      <c r="I24" s="338">
        <f t="shared" ref="I24" si="10">SUM(I25:I27)</f>
        <v>83880.577000000048</v>
      </c>
      <c r="J24" s="339">
        <f t="shared" ref="J24" si="11">SUM(J25:J27)</f>
        <v>395881210.07999992</v>
      </c>
      <c r="K24" s="4"/>
      <c r="L24" s="4"/>
      <c r="M24" s="4"/>
      <c r="N24" s="4"/>
      <c r="O24" s="4"/>
      <c r="P24" s="4"/>
      <c r="Q24" s="4"/>
      <c r="R24" s="4"/>
      <c r="S24" s="4"/>
      <c r="T24" s="4"/>
      <c r="U24" s="4"/>
      <c r="V24" s="4"/>
      <c r="W24" s="4"/>
      <c r="X24" s="4"/>
      <c r="Y24" s="4"/>
      <c r="Z24" s="4"/>
    </row>
    <row r="25" spans="1:26" x14ac:dyDescent="0.25">
      <c r="A25" s="4"/>
      <c r="B25" s="340" t="s">
        <v>191</v>
      </c>
      <c r="C25" s="338">
        <f>C29+C33</f>
        <v>21437.127000000026</v>
      </c>
      <c r="D25" s="339">
        <f t="shared" ref="D25:J25" si="12">D29+D33</f>
        <v>67407071.389999986</v>
      </c>
      <c r="E25" s="338">
        <f t="shared" si="12"/>
        <v>46632.141000000003</v>
      </c>
      <c r="F25" s="339">
        <f t="shared" si="12"/>
        <v>195781309.87000003</v>
      </c>
      <c r="G25" s="338">
        <f t="shared" si="12"/>
        <v>44051.661000000036</v>
      </c>
      <c r="H25" s="339">
        <f t="shared" si="12"/>
        <v>215077352.97999996</v>
      </c>
      <c r="I25" s="338">
        <f t="shared" si="12"/>
        <v>83880.577000000048</v>
      </c>
      <c r="J25" s="339">
        <f t="shared" si="12"/>
        <v>395881210.07999992</v>
      </c>
      <c r="K25" s="4"/>
      <c r="L25" s="4"/>
      <c r="M25" s="4"/>
      <c r="N25" s="4"/>
      <c r="O25" s="4"/>
      <c r="P25" s="4"/>
      <c r="Q25" s="4"/>
      <c r="R25" s="4"/>
      <c r="S25" s="4"/>
      <c r="T25" s="4"/>
      <c r="U25" s="4"/>
      <c r="V25" s="4"/>
      <c r="W25" s="4"/>
      <c r="X25" s="4"/>
      <c r="Y25" s="4"/>
      <c r="Z25" s="4"/>
    </row>
    <row r="26" spans="1:26" x14ac:dyDescent="0.25">
      <c r="A26" s="4"/>
      <c r="B26" s="340" t="s">
        <v>192</v>
      </c>
      <c r="C26" s="338">
        <f t="shared" ref="C26:J26" si="13">C30+C34</f>
        <v>0</v>
      </c>
      <c r="D26" s="339">
        <f t="shared" si="13"/>
        <v>0</v>
      </c>
      <c r="E26" s="338">
        <f t="shared" si="13"/>
        <v>0</v>
      </c>
      <c r="F26" s="339">
        <f t="shared" si="13"/>
        <v>0</v>
      </c>
      <c r="G26" s="338">
        <f t="shared" si="13"/>
        <v>0</v>
      </c>
      <c r="H26" s="339">
        <f t="shared" si="13"/>
        <v>0</v>
      </c>
      <c r="I26" s="338">
        <f t="shared" si="13"/>
        <v>0</v>
      </c>
      <c r="J26" s="339">
        <f t="shared" si="13"/>
        <v>0</v>
      </c>
      <c r="K26" s="4"/>
      <c r="L26" s="4"/>
      <c r="M26" s="4"/>
      <c r="N26" s="4"/>
      <c r="O26" s="4"/>
      <c r="P26" s="4"/>
      <c r="Q26" s="4"/>
      <c r="R26" s="4"/>
      <c r="S26" s="4"/>
      <c r="T26" s="4"/>
      <c r="U26" s="4"/>
      <c r="V26" s="4"/>
      <c r="W26" s="4"/>
      <c r="X26" s="4"/>
      <c r="Y26" s="4"/>
      <c r="Z26" s="4"/>
    </row>
    <row r="27" spans="1:26" ht="28.2" thickBot="1" x14ac:dyDescent="0.3">
      <c r="A27" s="4"/>
      <c r="B27" s="341" t="s">
        <v>193</v>
      </c>
      <c r="C27" s="338">
        <f t="shared" ref="C27:J27" si="14">C31+C35</f>
        <v>0</v>
      </c>
      <c r="D27" s="342">
        <f t="shared" si="14"/>
        <v>0</v>
      </c>
      <c r="E27" s="343">
        <f t="shared" si="14"/>
        <v>0</v>
      </c>
      <c r="F27" s="342">
        <f t="shared" si="14"/>
        <v>0</v>
      </c>
      <c r="G27" s="343">
        <f t="shared" si="14"/>
        <v>0</v>
      </c>
      <c r="H27" s="342">
        <f t="shared" si="14"/>
        <v>0</v>
      </c>
      <c r="I27" s="343">
        <f t="shared" si="14"/>
        <v>0</v>
      </c>
      <c r="J27" s="342">
        <f t="shared" si="14"/>
        <v>0</v>
      </c>
      <c r="K27" s="4"/>
      <c r="L27" s="4"/>
      <c r="M27" s="4"/>
      <c r="N27" s="4"/>
      <c r="O27" s="4"/>
      <c r="P27" s="4"/>
      <c r="Q27" s="4"/>
      <c r="R27" s="4"/>
      <c r="S27" s="4"/>
      <c r="T27" s="4"/>
      <c r="U27" s="4"/>
      <c r="V27" s="4"/>
      <c r="W27" s="4"/>
      <c r="X27" s="4"/>
      <c r="Y27" s="4"/>
      <c r="Z27" s="4"/>
    </row>
    <row r="28" spans="1:26" ht="27.6" x14ac:dyDescent="0.25">
      <c r="A28" s="176"/>
      <c r="B28" s="344" t="s">
        <v>194</v>
      </c>
      <c r="C28" s="345">
        <f>SUM(C29:C31)</f>
        <v>21437.127000000026</v>
      </c>
      <c r="D28" s="346">
        <f t="shared" ref="D28" si="15">SUM(D29:D31)</f>
        <v>67407071.389999986</v>
      </c>
      <c r="E28" s="345">
        <f t="shared" ref="E28" si="16">SUM(E29:E31)</f>
        <v>46632.141000000003</v>
      </c>
      <c r="F28" s="346">
        <f t="shared" ref="F28" si="17">SUM(F29:F31)</f>
        <v>195781309.87000003</v>
      </c>
      <c r="G28" s="345">
        <f t="shared" ref="G28" si="18">SUM(G29:G31)</f>
        <v>44051.661000000036</v>
      </c>
      <c r="H28" s="346">
        <f t="shared" ref="H28" si="19">SUM(H29:H31)</f>
        <v>215077352.97999996</v>
      </c>
      <c r="I28" s="345">
        <f t="shared" ref="I28" si="20">SUM(I29:I31)</f>
        <v>83880.577000000048</v>
      </c>
      <c r="J28" s="346">
        <f t="shared" ref="J28" si="21">SUM(J29:J31)</f>
        <v>395881210.07999992</v>
      </c>
      <c r="K28" s="4"/>
      <c r="L28" s="4"/>
      <c r="M28" s="4"/>
      <c r="N28" s="4"/>
      <c r="O28" s="4"/>
      <c r="P28" s="4"/>
      <c r="Q28" s="4"/>
      <c r="R28" s="4"/>
      <c r="S28" s="4"/>
      <c r="T28" s="4"/>
      <c r="U28" s="4"/>
      <c r="V28" s="4"/>
      <c r="W28" s="4"/>
      <c r="X28" s="4"/>
      <c r="Y28" s="4"/>
      <c r="Z28" s="4"/>
    </row>
    <row r="29" spans="1:26" x14ac:dyDescent="0.25">
      <c r="A29" s="4"/>
      <c r="B29" s="347" t="s">
        <v>191</v>
      </c>
      <c r="C29" s="338">
        <v>21437.127000000026</v>
      </c>
      <c r="D29" s="339">
        <v>67407071.389999986</v>
      </c>
      <c r="E29" s="338">
        <v>46632.141000000003</v>
      </c>
      <c r="F29" s="339">
        <v>195781309.87000003</v>
      </c>
      <c r="G29" s="338">
        <v>44051.661000000036</v>
      </c>
      <c r="H29" s="339">
        <v>215077352.97999996</v>
      </c>
      <c r="I29" s="338">
        <v>83880.577000000048</v>
      </c>
      <c r="J29" s="339">
        <v>395881210.07999992</v>
      </c>
      <c r="K29" s="4"/>
      <c r="L29" s="4"/>
      <c r="M29" s="4"/>
      <c r="N29" s="4"/>
      <c r="O29" s="4"/>
      <c r="P29" s="4"/>
      <c r="Q29" s="4"/>
      <c r="R29" s="4"/>
      <c r="S29" s="4"/>
      <c r="T29" s="4"/>
      <c r="U29" s="4"/>
      <c r="V29" s="4"/>
      <c r="W29" s="4"/>
      <c r="X29" s="4"/>
      <c r="Y29" s="4"/>
      <c r="Z29" s="4"/>
    </row>
    <row r="30" spans="1:26" x14ac:dyDescent="0.25">
      <c r="A30" s="4"/>
      <c r="B30" s="347" t="s">
        <v>192</v>
      </c>
      <c r="C30" s="338">
        <v>0</v>
      </c>
      <c r="D30" s="339">
        <v>0</v>
      </c>
      <c r="E30" s="338">
        <v>0</v>
      </c>
      <c r="F30" s="339">
        <v>0</v>
      </c>
      <c r="G30" s="338">
        <v>0</v>
      </c>
      <c r="H30" s="339">
        <v>0</v>
      </c>
      <c r="I30" s="338">
        <v>0</v>
      </c>
      <c r="J30" s="339">
        <v>0</v>
      </c>
      <c r="K30" s="4"/>
      <c r="L30" s="4"/>
      <c r="M30" s="4"/>
      <c r="N30" s="4"/>
      <c r="O30" s="4"/>
      <c r="P30" s="4"/>
      <c r="Q30" s="4"/>
      <c r="R30" s="4"/>
      <c r="S30" s="4"/>
      <c r="T30" s="4"/>
      <c r="U30" s="4"/>
      <c r="V30" s="4"/>
      <c r="W30" s="4"/>
      <c r="X30" s="4"/>
      <c r="Y30" s="4"/>
      <c r="Z30" s="4"/>
    </row>
    <row r="31" spans="1:26" ht="28.2" thickBot="1" x14ac:dyDescent="0.3">
      <c r="A31" s="4"/>
      <c r="B31" s="348" t="s">
        <v>193</v>
      </c>
      <c r="C31" s="343">
        <v>0</v>
      </c>
      <c r="D31" s="342">
        <v>0</v>
      </c>
      <c r="E31" s="343">
        <v>0</v>
      </c>
      <c r="F31" s="342">
        <v>0</v>
      </c>
      <c r="G31" s="343">
        <v>0</v>
      </c>
      <c r="H31" s="342">
        <v>0</v>
      </c>
      <c r="I31" s="343">
        <v>0</v>
      </c>
      <c r="J31" s="342">
        <v>0</v>
      </c>
      <c r="K31" s="4"/>
      <c r="L31" s="4"/>
      <c r="M31" s="4"/>
      <c r="N31" s="4"/>
      <c r="O31" s="4"/>
      <c r="P31" s="4"/>
      <c r="Q31" s="4"/>
      <c r="R31" s="4"/>
      <c r="S31" s="4"/>
      <c r="T31" s="4"/>
      <c r="U31" s="4"/>
      <c r="V31" s="4"/>
      <c r="W31" s="4"/>
      <c r="X31" s="4"/>
      <c r="Y31" s="4"/>
      <c r="Z31" s="4"/>
    </row>
    <row r="32" spans="1:26" ht="27.6" x14ac:dyDescent="0.25">
      <c r="A32" s="4"/>
      <c r="B32" s="344" t="s">
        <v>195</v>
      </c>
      <c r="C32" s="345">
        <f>SUM(C33:C35)</f>
        <v>0</v>
      </c>
      <c r="D32" s="346">
        <f t="shared" ref="D32" si="22">SUM(D33:D35)</f>
        <v>0</v>
      </c>
      <c r="E32" s="345">
        <f t="shared" ref="E32" si="23">SUM(E33:E35)</f>
        <v>0</v>
      </c>
      <c r="F32" s="346">
        <f t="shared" ref="F32" si="24">SUM(F33:F35)</f>
        <v>0</v>
      </c>
      <c r="G32" s="345">
        <f t="shared" ref="G32" si="25">SUM(G33:G35)</f>
        <v>0</v>
      </c>
      <c r="H32" s="346">
        <f t="shared" ref="H32" si="26">SUM(H33:H35)</f>
        <v>0</v>
      </c>
      <c r="I32" s="345">
        <f t="shared" ref="I32" si="27">SUM(I33:I35)</f>
        <v>0</v>
      </c>
      <c r="J32" s="346">
        <f t="shared" ref="J32" si="28">SUM(J33:J35)</f>
        <v>0</v>
      </c>
      <c r="K32" s="4"/>
      <c r="L32" s="4"/>
      <c r="M32" s="4"/>
      <c r="N32" s="4"/>
      <c r="O32" s="4"/>
      <c r="P32" s="4"/>
      <c r="Q32" s="4"/>
      <c r="R32" s="4"/>
      <c r="S32" s="4"/>
      <c r="T32" s="4"/>
      <c r="U32" s="4"/>
      <c r="V32" s="4"/>
      <c r="W32" s="4"/>
      <c r="X32" s="4"/>
      <c r="Y32" s="4"/>
      <c r="Z32" s="4"/>
    </row>
    <row r="33" spans="1:26" x14ac:dyDescent="0.25">
      <c r="A33" s="4"/>
      <c r="B33" s="347" t="s">
        <v>191</v>
      </c>
      <c r="C33" s="338">
        <v>0</v>
      </c>
      <c r="D33" s="339">
        <v>0</v>
      </c>
      <c r="E33" s="338">
        <v>0</v>
      </c>
      <c r="F33" s="339">
        <v>0</v>
      </c>
      <c r="G33" s="338">
        <v>0</v>
      </c>
      <c r="H33" s="339">
        <v>0</v>
      </c>
      <c r="I33" s="338">
        <v>0</v>
      </c>
      <c r="J33" s="339">
        <v>0</v>
      </c>
      <c r="K33" s="4"/>
      <c r="L33" s="4"/>
      <c r="M33" s="4"/>
      <c r="N33" s="4"/>
      <c r="O33" s="4"/>
      <c r="P33" s="4"/>
      <c r="Q33" s="4"/>
      <c r="R33" s="4"/>
      <c r="S33" s="4"/>
      <c r="T33" s="4"/>
      <c r="U33" s="4"/>
      <c r="V33" s="4"/>
      <c r="W33" s="4"/>
      <c r="X33" s="4"/>
      <c r="Y33" s="4"/>
      <c r="Z33" s="4"/>
    </row>
    <row r="34" spans="1:26" x14ac:dyDescent="0.25">
      <c r="A34" s="4"/>
      <c r="B34" s="347" t="s">
        <v>192</v>
      </c>
      <c r="C34" s="338">
        <v>0</v>
      </c>
      <c r="D34" s="339">
        <v>0</v>
      </c>
      <c r="E34" s="338">
        <v>0</v>
      </c>
      <c r="F34" s="339">
        <v>0</v>
      </c>
      <c r="G34" s="338">
        <v>0</v>
      </c>
      <c r="H34" s="339">
        <v>0</v>
      </c>
      <c r="I34" s="338">
        <v>0</v>
      </c>
      <c r="J34" s="339">
        <v>0</v>
      </c>
      <c r="K34" s="4"/>
      <c r="L34" s="4"/>
      <c r="M34" s="4"/>
      <c r="N34" s="4"/>
      <c r="O34" s="4"/>
      <c r="P34" s="4"/>
      <c r="Q34" s="4"/>
      <c r="R34" s="4"/>
      <c r="S34" s="4"/>
      <c r="T34" s="4"/>
      <c r="U34" s="4"/>
      <c r="V34" s="4"/>
      <c r="W34" s="4"/>
      <c r="X34" s="4"/>
      <c r="Y34" s="4"/>
      <c r="Z34" s="4"/>
    </row>
    <row r="35" spans="1:26" ht="28.2" thickBot="1" x14ac:dyDescent="0.3">
      <c r="A35" s="4"/>
      <c r="B35" s="348" t="s">
        <v>193</v>
      </c>
      <c r="C35" s="343">
        <v>0</v>
      </c>
      <c r="D35" s="342">
        <v>0</v>
      </c>
      <c r="E35" s="343">
        <v>0</v>
      </c>
      <c r="F35" s="342">
        <v>0</v>
      </c>
      <c r="G35" s="343">
        <v>0</v>
      </c>
      <c r="H35" s="342">
        <v>0</v>
      </c>
      <c r="I35" s="343">
        <v>0</v>
      </c>
      <c r="J35" s="342">
        <v>0</v>
      </c>
      <c r="K35" s="4"/>
      <c r="L35" s="4"/>
      <c r="M35" s="4"/>
      <c r="N35" s="4"/>
      <c r="O35" s="4"/>
      <c r="P35" s="4"/>
      <c r="Q35" s="4"/>
      <c r="R35" s="4"/>
      <c r="S35" s="4"/>
      <c r="T35" s="4"/>
      <c r="U35" s="4"/>
      <c r="V35" s="4"/>
      <c r="W35" s="4"/>
      <c r="X35" s="4"/>
      <c r="Y35" s="4"/>
      <c r="Z35" s="4"/>
    </row>
    <row r="36" spans="1:26" ht="14.4" thickBot="1" x14ac:dyDescent="0.3">
      <c r="A36" s="4"/>
      <c r="B36" s="614" t="s">
        <v>444</v>
      </c>
      <c r="C36" s="615"/>
      <c r="D36" s="615"/>
      <c r="E36" s="615"/>
      <c r="F36" s="615"/>
      <c r="G36" s="615"/>
      <c r="H36" s="615"/>
      <c r="I36" s="615"/>
      <c r="J36" s="615"/>
      <c r="K36" s="4"/>
      <c r="L36" s="4"/>
      <c r="M36" s="4"/>
      <c r="N36" s="4"/>
      <c r="O36" s="4"/>
      <c r="P36" s="4"/>
      <c r="Q36" s="4"/>
      <c r="R36" s="4"/>
      <c r="S36" s="4"/>
      <c r="T36" s="4"/>
      <c r="U36" s="4"/>
      <c r="V36" s="4"/>
      <c r="W36" s="4"/>
      <c r="X36" s="4"/>
      <c r="Y36" s="4"/>
      <c r="Z36" s="4"/>
    </row>
    <row r="37" spans="1:26" ht="27.6" x14ac:dyDescent="0.25">
      <c r="A37" s="4"/>
      <c r="B37" s="337" t="s">
        <v>190</v>
      </c>
      <c r="C37" s="349">
        <f t="shared" ref="C37:J48" si="29">C11+C24</f>
        <v>21560.814000000028</v>
      </c>
      <c r="D37" s="350">
        <f t="shared" si="29"/>
        <v>67608660.11999999</v>
      </c>
      <c r="E37" s="349">
        <f t="shared" si="29"/>
        <v>83963.020000000019</v>
      </c>
      <c r="F37" s="350">
        <f t="shared" si="29"/>
        <v>210949712.86000004</v>
      </c>
      <c r="G37" s="349">
        <f t="shared" si="29"/>
        <v>101713.35546000002</v>
      </c>
      <c r="H37" s="350">
        <f t="shared" si="29"/>
        <v>310796673.66999996</v>
      </c>
      <c r="I37" s="349">
        <f t="shared" si="29"/>
        <v>127879.20750000005</v>
      </c>
      <c r="J37" s="350">
        <f t="shared" si="29"/>
        <v>507550824.58999991</v>
      </c>
      <c r="K37" s="4"/>
      <c r="L37" s="4"/>
      <c r="M37" s="4"/>
      <c r="N37" s="4"/>
      <c r="O37" s="4"/>
      <c r="P37" s="4"/>
      <c r="Q37" s="4"/>
      <c r="R37" s="4"/>
      <c r="S37" s="4"/>
      <c r="T37" s="4"/>
      <c r="U37" s="4"/>
      <c r="V37" s="4"/>
      <c r="W37" s="4"/>
      <c r="X37" s="4"/>
      <c r="Y37" s="4"/>
      <c r="Z37" s="4"/>
    </row>
    <row r="38" spans="1:26" x14ac:dyDescent="0.25">
      <c r="A38" s="4"/>
      <c r="B38" s="340" t="s">
        <v>191</v>
      </c>
      <c r="C38" s="351">
        <f t="shared" si="29"/>
        <v>21560.814000000028</v>
      </c>
      <c r="D38" s="352">
        <f t="shared" si="29"/>
        <v>67608660.11999999</v>
      </c>
      <c r="E38" s="351">
        <f t="shared" si="29"/>
        <v>83963.020000000019</v>
      </c>
      <c r="F38" s="352">
        <f t="shared" si="29"/>
        <v>210949712.86000004</v>
      </c>
      <c r="G38" s="351">
        <f t="shared" si="29"/>
        <v>101713.35546000002</v>
      </c>
      <c r="H38" s="352">
        <f t="shared" si="29"/>
        <v>310796673.66999996</v>
      </c>
      <c r="I38" s="351">
        <f t="shared" si="29"/>
        <v>127879.20750000005</v>
      </c>
      <c r="J38" s="352">
        <f t="shared" si="29"/>
        <v>507550824.58999991</v>
      </c>
      <c r="K38" s="4"/>
      <c r="L38" s="4"/>
      <c r="M38" s="4"/>
      <c r="N38" s="4"/>
      <c r="O38" s="4"/>
      <c r="P38" s="4"/>
      <c r="Q38" s="4"/>
      <c r="R38" s="4"/>
      <c r="S38" s="4"/>
      <c r="T38" s="4"/>
      <c r="U38" s="4"/>
      <c r="V38" s="4"/>
      <c r="W38" s="4"/>
      <c r="X38" s="4"/>
      <c r="Y38" s="4"/>
      <c r="Z38" s="4"/>
    </row>
    <row r="39" spans="1:26" x14ac:dyDescent="0.25">
      <c r="A39" s="4"/>
      <c r="B39" s="340" t="s">
        <v>192</v>
      </c>
      <c r="C39" s="351">
        <f t="shared" si="29"/>
        <v>0</v>
      </c>
      <c r="D39" s="352">
        <f t="shared" si="29"/>
        <v>0</v>
      </c>
      <c r="E39" s="351">
        <f t="shared" si="29"/>
        <v>0</v>
      </c>
      <c r="F39" s="352">
        <f t="shared" si="29"/>
        <v>0</v>
      </c>
      <c r="G39" s="351">
        <f t="shared" si="29"/>
        <v>0</v>
      </c>
      <c r="H39" s="352">
        <f t="shared" si="29"/>
        <v>0</v>
      </c>
      <c r="I39" s="351">
        <f t="shared" si="29"/>
        <v>0</v>
      </c>
      <c r="J39" s="352">
        <f t="shared" si="29"/>
        <v>0</v>
      </c>
      <c r="K39" s="4"/>
      <c r="L39" s="4"/>
      <c r="M39" s="4"/>
      <c r="N39" s="4"/>
      <c r="O39" s="4"/>
      <c r="P39" s="4"/>
      <c r="Q39" s="4"/>
      <c r="R39" s="4"/>
      <c r="S39" s="4"/>
      <c r="T39" s="4"/>
      <c r="U39" s="4"/>
      <c r="V39" s="4"/>
      <c r="W39" s="4"/>
      <c r="X39" s="4"/>
      <c r="Y39" s="4"/>
      <c r="Z39" s="4"/>
    </row>
    <row r="40" spans="1:26" ht="28.2" thickBot="1" x14ac:dyDescent="0.3">
      <c r="A40" s="4"/>
      <c r="B40" s="341" t="s">
        <v>193</v>
      </c>
      <c r="C40" s="353">
        <f t="shared" si="29"/>
        <v>0</v>
      </c>
      <c r="D40" s="354">
        <f t="shared" si="29"/>
        <v>0</v>
      </c>
      <c r="E40" s="353">
        <f t="shared" si="29"/>
        <v>0</v>
      </c>
      <c r="F40" s="354">
        <f t="shared" si="29"/>
        <v>0</v>
      </c>
      <c r="G40" s="353">
        <f t="shared" si="29"/>
        <v>0</v>
      </c>
      <c r="H40" s="354">
        <f t="shared" si="29"/>
        <v>0</v>
      </c>
      <c r="I40" s="353">
        <f t="shared" si="29"/>
        <v>0</v>
      </c>
      <c r="J40" s="354">
        <f t="shared" si="29"/>
        <v>0</v>
      </c>
      <c r="K40" s="4"/>
      <c r="L40" s="4"/>
      <c r="M40" s="4"/>
      <c r="N40" s="4"/>
      <c r="O40" s="4"/>
      <c r="P40" s="4"/>
      <c r="Q40" s="4"/>
      <c r="R40" s="4"/>
      <c r="S40" s="4"/>
      <c r="T40" s="4"/>
      <c r="U40" s="4"/>
      <c r="V40" s="4"/>
      <c r="W40" s="4"/>
      <c r="X40" s="4"/>
      <c r="Y40" s="4"/>
      <c r="Z40" s="4"/>
    </row>
    <row r="41" spans="1:26" ht="27.6" x14ac:dyDescent="0.25">
      <c r="A41" s="176"/>
      <c r="B41" s="344" t="s">
        <v>194</v>
      </c>
      <c r="C41" s="349">
        <f t="shared" si="29"/>
        <v>21437.127000000026</v>
      </c>
      <c r="D41" s="350">
        <f t="shared" si="29"/>
        <v>67407071.389999986</v>
      </c>
      <c r="E41" s="349">
        <f t="shared" si="29"/>
        <v>48261.604000000007</v>
      </c>
      <c r="F41" s="350">
        <f t="shared" si="29"/>
        <v>205392105.64000005</v>
      </c>
      <c r="G41" s="349">
        <f t="shared" si="29"/>
        <v>56584.244000000035</v>
      </c>
      <c r="H41" s="350">
        <f t="shared" si="29"/>
        <v>300302616.69</v>
      </c>
      <c r="I41" s="349">
        <f t="shared" si="29"/>
        <v>97081.394000000044</v>
      </c>
      <c r="J41" s="350">
        <f t="shared" si="29"/>
        <v>493676771.3499999</v>
      </c>
      <c r="K41" s="4"/>
      <c r="L41" s="4"/>
      <c r="M41" s="4"/>
      <c r="N41" s="4"/>
      <c r="O41" s="4"/>
      <c r="P41" s="4"/>
      <c r="Q41" s="4"/>
      <c r="R41" s="4"/>
      <c r="S41" s="4"/>
      <c r="T41" s="4"/>
      <c r="U41" s="4"/>
      <c r="V41" s="4"/>
      <c r="W41" s="4"/>
      <c r="X41" s="4"/>
      <c r="Y41" s="4"/>
      <c r="Z41" s="4"/>
    </row>
    <row r="42" spans="1:26" x14ac:dyDescent="0.25">
      <c r="A42" s="4"/>
      <c r="B42" s="347" t="s">
        <v>191</v>
      </c>
      <c r="C42" s="351">
        <f t="shared" si="29"/>
        <v>21437.127000000026</v>
      </c>
      <c r="D42" s="352">
        <f t="shared" si="29"/>
        <v>67407071.389999986</v>
      </c>
      <c r="E42" s="351">
        <f t="shared" si="29"/>
        <v>48261.604000000007</v>
      </c>
      <c r="F42" s="352">
        <f t="shared" si="29"/>
        <v>205392105.64000005</v>
      </c>
      <c r="G42" s="351">
        <f t="shared" si="29"/>
        <v>56584.244000000035</v>
      </c>
      <c r="H42" s="352">
        <f t="shared" si="29"/>
        <v>300302616.69</v>
      </c>
      <c r="I42" s="351">
        <f t="shared" si="29"/>
        <v>97081.394000000044</v>
      </c>
      <c r="J42" s="352">
        <f t="shared" si="29"/>
        <v>493676771.3499999</v>
      </c>
      <c r="K42" s="4"/>
      <c r="L42" s="4"/>
      <c r="M42" s="4"/>
      <c r="N42" s="4"/>
      <c r="O42" s="4"/>
      <c r="P42" s="4"/>
      <c r="Q42" s="4"/>
      <c r="R42" s="4"/>
      <c r="S42" s="4"/>
      <c r="T42" s="4"/>
      <c r="U42" s="4"/>
      <c r="V42" s="4"/>
      <c r="W42" s="4"/>
      <c r="X42" s="4"/>
      <c r="Y42" s="4"/>
      <c r="Z42" s="4"/>
    </row>
    <row r="43" spans="1:26" x14ac:dyDescent="0.25">
      <c r="A43" s="4"/>
      <c r="B43" s="347" t="s">
        <v>192</v>
      </c>
      <c r="C43" s="351">
        <f t="shared" si="29"/>
        <v>0</v>
      </c>
      <c r="D43" s="352">
        <f t="shared" si="29"/>
        <v>0</v>
      </c>
      <c r="E43" s="351">
        <f t="shared" si="29"/>
        <v>0</v>
      </c>
      <c r="F43" s="352">
        <f t="shared" si="29"/>
        <v>0</v>
      </c>
      <c r="G43" s="351">
        <f t="shared" si="29"/>
        <v>0</v>
      </c>
      <c r="H43" s="352">
        <f t="shared" si="29"/>
        <v>0</v>
      </c>
      <c r="I43" s="351">
        <f t="shared" si="29"/>
        <v>0</v>
      </c>
      <c r="J43" s="352">
        <f t="shared" si="29"/>
        <v>0</v>
      </c>
      <c r="K43" s="4"/>
      <c r="L43" s="4"/>
      <c r="M43" s="4"/>
      <c r="N43" s="4"/>
      <c r="O43" s="4"/>
      <c r="P43" s="4"/>
      <c r="Q43" s="4"/>
      <c r="R43" s="4"/>
      <c r="S43" s="4"/>
      <c r="T43" s="4"/>
      <c r="U43" s="4"/>
      <c r="V43" s="4"/>
      <c r="W43" s="4"/>
      <c r="X43" s="4"/>
      <c r="Y43" s="4"/>
      <c r="Z43" s="4"/>
    </row>
    <row r="44" spans="1:26" ht="28.2" thickBot="1" x14ac:dyDescent="0.3">
      <c r="A44" s="4"/>
      <c r="B44" s="348" t="s">
        <v>193</v>
      </c>
      <c r="C44" s="353">
        <f t="shared" si="29"/>
        <v>0</v>
      </c>
      <c r="D44" s="354">
        <f t="shared" si="29"/>
        <v>0</v>
      </c>
      <c r="E44" s="353">
        <f t="shared" si="29"/>
        <v>0</v>
      </c>
      <c r="F44" s="354">
        <f t="shared" si="29"/>
        <v>0</v>
      </c>
      <c r="G44" s="353">
        <f t="shared" si="29"/>
        <v>0</v>
      </c>
      <c r="H44" s="354">
        <f t="shared" si="29"/>
        <v>0</v>
      </c>
      <c r="I44" s="353">
        <f t="shared" si="29"/>
        <v>0</v>
      </c>
      <c r="J44" s="354">
        <f t="shared" si="29"/>
        <v>0</v>
      </c>
      <c r="K44" s="4"/>
      <c r="L44" s="4"/>
      <c r="M44" s="4"/>
      <c r="N44" s="4"/>
      <c r="O44" s="4"/>
      <c r="P44" s="4"/>
      <c r="Q44" s="4"/>
      <c r="R44" s="4"/>
      <c r="S44" s="4"/>
      <c r="T44" s="4"/>
      <c r="U44" s="4"/>
      <c r="V44" s="4"/>
      <c r="W44" s="4"/>
      <c r="X44" s="4"/>
      <c r="Y44" s="4"/>
      <c r="Z44" s="4"/>
    </row>
    <row r="45" spans="1:26" ht="27.6" x14ac:dyDescent="0.25">
      <c r="A45" s="4"/>
      <c r="B45" s="344" t="s">
        <v>195</v>
      </c>
      <c r="C45" s="349">
        <f t="shared" si="29"/>
        <v>123.687</v>
      </c>
      <c r="D45" s="350">
        <f t="shared" si="29"/>
        <v>201588.73</v>
      </c>
      <c r="E45" s="349">
        <f t="shared" si="29"/>
        <v>35701.416000000005</v>
      </c>
      <c r="F45" s="350">
        <f t="shared" si="29"/>
        <v>5557607.2200000007</v>
      </c>
      <c r="G45" s="349">
        <f t="shared" si="29"/>
        <v>45129.111459999993</v>
      </c>
      <c r="H45" s="350">
        <f t="shared" si="29"/>
        <v>10494056.98</v>
      </c>
      <c r="I45" s="349">
        <f t="shared" si="29"/>
        <v>30797.8135</v>
      </c>
      <c r="J45" s="350">
        <f t="shared" si="29"/>
        <v>13874053.24</v>
      </c>
      <c r="K45" s="4"/>
      <c r="L45" s="4"/>
      <c r="M45" s="4"/>
      <c r="N45" s="4"/>
      <c r="O45" s="4"/>
      <c r="P45" s="4"/>
      <c r="Q45" s="4"/>
      <c r="R45" s="4"/>
      <c r="S45" s="4"/>
      <c r="T45" s="4"/>
      <c r="U45" s="4"/>
      <c r="V45" s="4"/>
      <c r="W45" s="4"/>
      <c r="X45" s="4"/>
      <c r="Y45" s="4"/>
      <c r="Z45" s="4"/>
    </row>
    <row r="46" spans="1:26" x14ac:dyDescent="0.25">
      <c r="A46" s="4"/>
      <c r="B46" s="347" t="s">
        <v>191</v>
      </c>
      <c r="C46" s="351">
        <f t="shared" si="29"/>
        <v>123.687</v>
      </c>
      <c r="D46" s="352">
        <f t="shared" si="29"/>
        <v>201588.73</v>
      </c>
      <c r="E46" s="351">
        <f t="shared" si="29"/>
        <v>35701.416000000005</v>
      </c>
      <c r="F46" s="352">
        <f t="shared" si="29"/>
        <v>5557607.2200000007</v>
      </c>
      <c r="G46" s="351">
        <f t="shared" si="29"/>
        <v>45129.111459999993</v>
      </c>
      <c r="H46" s="352">
        <f t="shared" si="29"/>
        <v>10494056.98</v>
      </c>
      <c r="I46" s="351">
        <f t="shared" si="29"/>
        <v>30797.8135</v>
      </c>
      <c r="J46" s="352">
        <f t="shared" si="29"/>
        <v>13874053.24</v>
      </c>
      <c r="K46" s="4"/>
      <c r="L46" s="4"/>
      <c r="M46" s="4"/>
      <c r="N46" s="4"/>
      <c r="O46" s="4"/>
      <c r="P46" s="4"/>
      <c r="Q46" s="4"/>
      <c r="R46" s="4"/>
      <c r="S46" s="4"/>
      <c r="T46" s="4"/>
      <c r="U46" s="4"/>
      <c r="V46" s="4"/>
      <c r="W46" s="4"/>
      <c r="X46" s="4"/>
      <c r="Y46" s="4"/>
      <c r="Z46" s="4"/>
    </row>
    <row r="47" spans="1:26" x14ac:dyDescent="0.25">
      <c r="A47" s="4"/>
      <c r="B47" s="347" t="s">
        <v>192</v>
      </c>
      <c r="C47" s="351">
        <f t="shared" si="29"/>
        <v>0</v>
      </c>
      <c r="D47" s="352">
        <f t="shared" si="29"/>
        <v>0</v>
      </c>
      <c r="E47" s="351">
        <f t="shared" si="29"/>
        <v>0</v>
      </c>
      <c r="F47" s="352">
        <f t="shared" si="29"/>
        <v>0</v>
      </c>
      <c r="G47" s="351">
        <f t="shared" si="29"/>
        <v>0</v>
      </c>
      <c r="H47" s="352">
        <f t="shared" si="29"/>
        <v>0</v>
      </c>
      <c r="I47" s="351">
        <f t="shared" si="29"/>
        <v>0</v>
      </c>
      <c r="J47" s="352">
        <f t="shared" si="29"/>
        <v>0</v>
      </c>
      <c r="K47" s="4"/>
      <c r="L47" s="4"/>
      <c r="M47" s="4"/>
      <c r="N47" s="4"/>
      <c r="O47" s="4"/>
      <c r="P47" s="4"/>
      <c r="Q47" s="4"/>
      <c r="R47" s="4"/>
      <c r="S47" s="4"/>
      <c r="T47" s="4"/>
      <c r="U47" s="4"/>
      <c r="V47" s="4"/>
      <c r="W47" s="4"/>
      <c r="X47" s="4"/>
      <c r="Y47" s="4"/>
      <c r="Z47" s="4"/>
    </row>
    <row r="48" spans="1:26" ht="28.2" thickBot="1" x14ac:dyDescent="0.3">
      <c r="A48" s="4"/>
      <c r="B48" s="348" t="s">
        <v>193</v>
      </c>
      <c r="C48" s="353">
        <f t="shared" si="29"/>
        <v>0</v>
      </c>
      <c r="D48" s="354">
        <f t="shared" si="29"/>
        <v>0</v>
      </c>
      <c r="E48" s="353">
        <f t="shared" si="29"/>
        <v>0</v>
      </c>
      <c r="F48" s="354">
        <f t="shared" si="29"/>
        <v>0</v>
      </c>
      <c r="G48" s="353">
        <f t="shared" si="29"/>
        <v>0</v>
      </c>
      <c r="H48" s="354">
        <f t="shared" si="29"/>
        <v>0</v>
      </c>
      <c r="I48" s="353">
        <f t="shared" si="29"/>
        <v>0</v>
      </c>
      <c r="J48" s="354">
        <f t="shared" si="29"/>
        <v>0</v>
      </c>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6" spans="1:26" ht="14.4" thickBot="1" x14ac:dyDescent="0.3"/>
    <row r="57" spans="1:26" ht="14.25" customHeight="1" thickBot="1" x14ac:dyDescent="0.3">
      <c r="A57" s="4"/>
      <c r="C57" s="616">
        <v>2016</v>
      </c>
      <c r="D57" s="617"/>
      <c r="E57" s="616">
        <f>IF(ISNUMBER(C57),C57+1,"")</f>
        <v>2017</v>
      </c>
      <c r="F57" s="617"/>
      <c r="G57" s="616">
        <f>IF(ISNUMBER(C57),E57+1,"")</f>
        <v>2018</v>
      </c>
      <c r="H57" s="617"/>
      <c r="I57" s="616" t="s">
        <v>409</v>
      </c>
      <c r="J57" s="617"/>
      <c r="K57" s="4"/>
      <c r="L57" s="4"/>
      <c r="M57" s="4"/>
      <c r="N57" s="4"/>
      <c r="O57" s="4"/>
      <c r="P57" s="4"/>
      <c r="Q57" s="4"/>
      <c r="R57" s="4"/>
      <c r="S57" s="4"/>
      <c r="T57" s="4"/>
      <c r="U57" s="4"/>
      <c r="V57" s="4"/>
      <c r="W57" s="4"/>
      <c r="X57" s="4"/>
      <c r="Y57" s="4"/>
      <c r="Z57" s="4"/>
    </row>
    <row r="58" spans="1:26" ht="14.25" customHeight="1" x14ac:dyDescent="0.25">
      <c r="A58" s="4"/>
      <c r="B58" s="4"/>
      <c r="C58" s="336" t="s">
        <v>363</v>
      </c>
      <c r="D58" s="336" t="s">
        <v>97</v>
      </c>
      <c r="E58" s="336" t="s">
        <v>189</v>
      </c>
      <c r="F58" s="336" t="s">
        <v>97</v>
      </c>
      <c r="G58" s="336" t="s">
        <v>189</v>
      </c>
      <c r="H58" s="336" t="s">
        <v>97</v>
      </c>
      <c r="I58" s="336" t="s">
        <v>189</v>
      </c>
      <c r="J58" s="336" t="s">
        <v>97</v>
      </c>
      <c r="K58" s="4"/>
      <c r="L58" s="4"/>
      <c r="M58" s="4"/>
      <c r="N58" s="4"/>
      <c r="O58" s="4"/>
      <c r="P58" s="4"/>
      <c r="Q58" s="4"/>
      <c r="R58" s="4"/>
      <c r="S58" s="4"/>
      <c r="T58" s="4"/>
      <c r="U58" s="4"/>
      <c r="V58" s="4"/>
      <c r="W58" s="4"/>
      <c r="X58" s="4"/>
      <c r="Y58" s="4"/>
      <c r="Z58" s="4"/>
    </row>
    <row r="59" spans="1:26" ht="14.4" thickBot="1" x14ac:dyDescent="0.3">
      <c r="A59" s="4"/>
      <c r="B59" s="618" t="s">
        <v>442</v>
      </c>
      <c r="C59" s="619"/>
      <c r="D59" s="619"/>
      <c r="E59" s="619"/>
      <c r="F59" s="619"/>
      <c r="G59" s="619"/>
      <c r="H59" s="619"/>
      <c r="I59" s="619"/>
      <c r="J59" s="619"/>
      <c r="K59" s="4"/>
      <c r="L59" s="4"/>
      <c r="M59" s="4"/>
      <c r="N59" s="4"/>
      <c r="O59" s="4"/>
      <c r="P59" s="4"/>
      <c r="Q59" s="4"/>
      <c r="R59" s="4"/>
      <c r="S59" s="4"/>
      <c r="T59" s="4"/>
      <c r="U59" s="4"/>
      <c r="V59" s="4"/>
      <c r="W59" s="4"/>
      <c r="X59" s="4"/>
      <c r="Y59" s="4"/>
      <c r="Z59" s="4"/>
    </row>
    <row r="60" spans="1:26" ht="27.6" x14ac:dyDescent="0.25">
      <c r="A60" s="4"/>
      <c r="B60" s="337" t="s">
        <v>190</v>
      </c>
      <c r="C60" s="459">
        <v>100</v>
      </c>
      <c r="D60" s="460">
        <v>100</v>
      </c>
      <c r="E60" s="459">
        <f>($C60/$C11)*E11</f>
        <v>30181.732114126797</v>
      </c>
      <c r="F60" s="459">
        <f>($D60/$D11)*F11</f>
        <v>7524.430056184191</v>
      </c>
      <c r="G60" s="459">
        <f t="shared" ref="G60:G61" si="30">($C60/$C11)*G11</f>
        <v>46619.041985010546</v>
      </c>
      <c r="H60" s="459">
        <f t="shared" ref="H60:H61" si="31">($D60/$D11)*H11</f>
        <v>47482.476173147188</v>
      </c>
      <c r="I60" s="459">
        <f t="shared" ref="I60:I61" si="32">($C60/$C11)*I11</f>
        <v>35572.55855506238</v>
      </c>
      <c r="J60" s="459">
        <f t="shared" ref="J60:J61" si="33">($D60/$D11)*J11</f>
        <v>55394.770585637394</v>
      </c>
      <c r="K60" s="4"/>
      <c r="L60" s="4"/>
      <c r="M60" s="4"/>
      <c r="N60" s="4"/>
      <c r="O60" s="4"/>
      <c r="P60" s="4"/>
      <c r="Q60" s="4"/>
      <c r="R60" s="4"/>
      <c r="S60" s="4"/>
      <c r="T60" s="4"/>
      <c r="U60" s="4"/>
      <c r="V60" s="4"/>
      <c r="W60" s="4"/>
      <c r="X60" s="4"/>
      <c r="Y60" s="4"/>
      <c r="Z60" s="4"/>
    </row>
    <row r="61" spans="1:26" x14ac:dyDescent="0.25">
      <c r="A61" s="4"/>
      <c r="B61" s="340" t="s">
        <v>191</v>
      </c>
      <c r="C61" s="459">
        <v>100</v>
      </c>
      <c r="D61" s="460">
        <v>100</v>
      </c>
      <c r="E61" s="459">
        <f>($C61/$C12)*E12</f>
        <v>30181.732114126797</v>
      </c>
      <c r="F61" s="459">
        <f>($D61/$D12)*F12</f>
        <v>7524.430056184191</v>
      </c>
      <c r="G61" s="459">
        <f t="shared" si="30"/>
        <v>46619.041985010546</v>
      </c>
      <c r="H61" s="459">
        <f t="shared" si="31"/>
        <v>47482.476173147188</v>
      </c>
      <c r="I61" s="459">
        <f t="shared" si="32"/>
        <v>35572.55855506238</v>
      </c>
      <c r="J61" s="459">
        <f t="shared" si="33"/>
        <v>55394.770585637394</v>
      </c>
      <c r="K61" s="4"/>
      <c r="L61" s="4"/>
      <c r="M61" s="4"/>
      <c r="N61" s="4"/>
      <c r="O61" s="4"/>
      <c r="P61" s="4"/>
      <c r="Q61" s="4"/>
      <c r="R61" s="4"/>
      <c r="S61" s="4"/>
      <c r="T61" s="4"/>
      <c r="U61" s="4"/>
      <c r="V61" s="4"/>
      <c r="W61" s="4"/>
      <c r="X61" s="4"/>
      <c r="Y61" s="4"/>
      <c r="Z61" s="4"/>
    </row>
    <row r="62" spans="1:26" x14ac:dyDescent="0.25">
      <c r="A62" s="4"/>
      <c r="B62" s="340" t="s">
        <v>192</v>
      </c>
      <c r="C62" s="459"/>
      <c r="D62" s="460"/>
      <c r="E62" s="459"/>
      <c r="F62" s="459"/>
      <c r="G62" s="459"/>
      <c r="H62" s="459"/>
      <c r="I62" s="459"/>
      <c r="J62" s="459"/>
      <c r="K62" s="4"/>
      <c r="L62" s="4"/>
      <c r="M62" s="4"/>
      <c r="N62" s="4"/>
      <c r="O62" s="4"/>
      <c r="P62" s="4"/>
      <c r="Q62" s="4"/>
      <c r="R62" s="4"/>
      <c r="S62" s="4"/>
      <c r="T62" s="4"/>
      <c r="U62" s="4"/>
      <c r="V62" s="4"/>
      <c r="W62" s="4"/>
      <c r="X62" s="4"/>
      <c r="Y62" s="4"/>
      <c r="Z62" s="4"/>
    </row>
    <row r="63" spans="1:26" ht="28.2" thickBot="1" x14ac:dyDescent="0.3">
      <c r="A63" s="4"/>
      <c r="B63" s="341" t="s">
        <v>193</v>
      </c>
      <c r="C63" s="459"/>
      <c r="D63" s="467"/>
      <c r="E63" s="459"/>
      <c r="F63" s="459"/>
      <c r="G63" s="459"/>
      <c r="H63" s="459"/>
      <c r="I63" s="459"/>
      <c r="J63" s="459"/>
      <c r="K63" s="4"/>
      <c r="L63" s="4"/>
      <c r="M63" s="4"/>
      <c r="N63" s="4"/>
      <c r="O63" s="4"/>
      <c r="P63" s="4"/>
      <c r="Q63" s="4"/>
      <c r="R63" s="4"/>
      <c r="S63" s="4"/>
      <c r="T63" s="4"/>
      <c r="U63" s="4"/>
      <c r="V63" s="4"/>
      <c r="W63" s="4"/>
      <c r="X63" s="4"/>
      <c r="Y63" s="4"/>
      <c r="Z63" s="4"/>
    </row>
    <row r="64" spans="1:26" ht="28.2" thickBot="1" x14ac:dyDescent="0.3">
      <c r="A64" s="176"/>
      <c r="B64" s="344" t="s">
        <v>194</v>
      </c>
      <c r="C64" s="468"/>
      <c r="D64" s="469"/>
      <c r="E64" s="468">
        <v>100</v>
      </c>
      <c r="F64" s="469">
        <v>100</v>
      </c>
      <c r="G64" s="459">
        <f>($E64/$E15)*G15</f>
        <v>769.12350878786424</v>
      </c>
      <c r="H64" s="459">
        <f>($F64/$F15)*H15</f>
        <v>886.7659426915493</v>
      </c>
      <c r="I64" s="459">
        <f>($E64/$E15)*I15</f>
        <v>810.13297018711046</v>
      </c>
      <c r="J64" s="459">
        <f>($F64/$F15)*J15</f>
        <v>1017.5594572019505</v>
      </c>
      <c r="K64" s="4"/>
      <c r="L64" s="4"/>
      <c r="M64" s="4"/>
      <c r="N64" s="4"/>
      <c r="O64" s="4"/>
      <c r="P64" s="4"/>
      <c r="Q64" s="4"/>
      <c r="R64" s="4"/>
      <c r="S64" s="4"/>
      <c r="T64" s="4"/>
      <c r="U64" s="4"/>
      <c r="V64" s="4"/>
      <c r="W64" s="4"/>
      <c r="X64" s="4"/>
      <c r="Y64" s="4"/>
      <c r="Z64" s="4"/>
    </row>
    <row r="65" spans="1:26" x14ac:dyDescent="0.25">
      <c r="A65" s="4"/>
      <c r="B65" s="347" t="s">
        <v>191</v>
      </c>
      <c r="C65" s="459"/>
      <c r="D65" s="460"/>
      <c r="E65" s="468">
        <v>100</v>
      </c>
      <c r="F65" s="469">
        <v>100</v>
      </c>
      <c r="G65" s="459">
        <f>($E65/$E16)*G16</f>
        <v>769.12350878786424</v>
      </c>
      <c r="H65" s="459">
        <f>($F65/$F16)*H16</f>
        <v>886.7659426915493</v>
      </c>
      <c r="I65" s="459">
        <f>($E65/$E16)*I16</f>
        <v>810.13297018711046</v>
      </c>
      <c r="J65" s="459">
        <f>($F65/$F16)*J16</f>
        <v>1017.5594572019505</v>
      </c>
      <c r="K65" s="4"/>
      <c r="L65" s="4"/>
      <c r="M65" s="4"/>
      <c r="N65" s="4"/>
      <c r="O65" s="4"/>
      <c r="P65" s="4"/>
      <c r="Q65" s="4"/>
      <c r="R65" s="4"/>
      <c r="S65" s="4"/>
      <c r="T65" s="4"/>
      <c r="U65" s="4"/>
      <c r="V65" s="4"/>
      <c r="W65" s="4"/>
      <c r="X65" s="4"/>
      <c r="Y65" s="4"/>
      <c r="Z65" s="4"/>
    </row>
    <row r="66" spans="1:26" x14ac:dyDescent="0.25">
      <c r="A66" s="4"/>
      <c r="B66" s="347" t="s">
        <v>192</v>
      </c>
      <c r="C66" s="459"/>
      <c r="D66" s="460"/>
      <c r="E66" s="338"/>
      <c r="F66" s="339"/>
      <c r="G66" s="338"/>
      <c r="H66" s="339"/>
      <c r="I66" s="338"/>
      <c r="J66" s="339"/>
      <c r="K66" s="4"/>
      <c r="L66" s="4"/>
      <c r="M66" s="4"/>
      <c r="N66" s="4"/>
      <c r="O66" s="4"/>
      <c r="P66" s="4"/>
      <c r="Q66" s="4"/>
      <c r="R66" s="4"/>
      <c r="S66" s="4"/>
      <c r="T66" s="4"/>
      <c r="U66" s="4"/>
      <c r="V66" s="4"/>
      <c r="W66" s="4"/>
      <c r="X66" s="4"/>
      <c r="Y66" s="4"/>
      <c r="Z66" s="4"/>
    </row>
    <row r="67" spans="1:26" ht="28.2" thickBot="1" x14ac:dyDescent="0.3">
      <c r="A67" s="4"/>
      <c r="B67" s="348" t="s">
        <v>193</v>
      </c>
      <c r="C67" s="470"/>
      <c r="D67" s="467"/>
      <c r="E67" s="343"/>
      <c r="F67" s="342"/>
      <c r="G67" s="343"/>
      <c r="H67" s="342"/>
      <c r="I67" s="343"/>
      <c r="J67" s="342"/>
      <c r="K67" s="4"/>
      <c r="L67" s="4"/>
      <c r="M67" s="4"/>
      <c r="N67" s="4"/>
      <c r="O67" s="4"/>
      <c r="P67" s="4"/>
      <c r="Q67" s="4"/>
      <c r="R67" s="4"/>
      <c r="S67" s="4"/>
      <c r="T67" s="4"/>
      <c r="U67" s="4"/>
      <c r="V67" s="4"/>
      <c r="W67" s="4"/>
      <c r="X67" s="4"/>
      <c r="Y67" s="4"/>
      <c r="Z67" s="4"/>
    </row>
    <row r="68" spans="1:26" ht="28.2" thickBot="1" x14ac:dyDescent="0.3">
      <c r="A68" s="4"/>
      <c r="B68" s="344" t="s">
        <v>195</v>
      </c>
      <c r="C68" s="468">
        <v>100</v>
      </c>
      <c r="D68" s="469">
        <v>100</v>
      </c>
      <c r="E68" s="459">
        <f t="shared" ref="E68:E69" si="34">($C68/$C19)*E19</f>
        <v>28864.323655679262</v>
      </c>
      <c r="F68" s="459">
        <f t="shared" ref="F68:F69" si="35">($D68/$D19)*F19</f>
        <v>2756.9037316719046</v>
      </c>
      <c r="G68" s="459">
        <f t="shared" ref="G68" si="36">($C68/$C19)*G19</f>
        <v>36486.543824330765</v>
      </c>
      <c r="H68" s="459">
        <f t="shared" ref="H68" si="37">($D68/$D19)*H19</f>
        <v>5205.6764185180391</v>
      </c>
      <c r="I68" s="459">
        <f t="shared" ref="I68" si="38">($C68/$C19)*I19</f>
        <v>24899.798281145151</v>
      </c>
      <c r="J68" s="459">
        <f t="shared" ref="J68:J69" si="39">($D68/$D19)*J19</f>
        <v>6882.3555959700725</v>
      </c>
      <c r="K68" s="4"/>
      <c r="L68" s="4"/>
      <c r="M68" s="4"/>
      <c r="N68" s="4"/>
      <c r="O68" s="4"/>
      <c r="P68" s="4"/>
      <c r="Q68" s="4"/>
      <c r="R68" s="4"/>
      <c r="S68" s="4"/>
      <c r="T68" s="4"/>
      <c r="U68" s="4"/>
      <c r="V68" s="4"/>
      <c r="W68" s="4"/>
      <c r="X68" s="4"/>
      <c r="Y68" s="4"/>
      <c r="Z68" s="4"/>
    </row>
    <row r="69" spans="1:26" x14ac:dyDescent="0.25">
      <c r="A69" s="4"/>
      <c r="B69" s="347" t="s">
        <v>191</v>
      </c>
      <c r="C69" s="468">
        <v>100</v>
      </c>
      <c r="D69" s="469">
        <v>100</v>
      </c>
      <c r="E69" s="459">
        <f t="shared" si="34"/>
        <v>28864.323655679262</v>
      </c>
      <c r="F69" s="459">
        <f t="shared" si="35"/>
        <v>2756.9037316719046</v>
      </c>
      <c r="G69" s="459">
        <f t="shared" ref="G69" si="40">($C69/$C20)*G20</f>
        <v>36486.543824330765</v>
      </c>
      <c r="H69" s="459">
        <f t="shared" ref="H69" si="41">($D69/$D20)*H20</f>
        <v>5205.6764185180391</v>
      </c>
      <c r="I69" s="459">
        <f t="shared" ref="I69" si="42">($C69/$C20)*I20</f>
        <v>24899.798281145151</v>
      </c>
      <c r="J69" s="459">
        <f t="shared" si="39"/>
        <v>6882.3555959700725</v>
      </c>
      <c r="K69" s="4"/>
      <c r="L69" s="4"/>
      <c r="M69" s="4"/>
      <c r="N69" s="4"/>
      <c r="O69" s="4"/>
      <c r="P69" s="4"/>
      <c r="Q69" s="4"/>
      <c r="R69" s="4"/>
      <c r="S69" s="4"/>
      <c r="T69" s="4"/>
      <c r="U69" s="4"/>
      <c r="V69" s="4"/>
      <c r="W69" s="4"/>
      <c r="X69" s="4"/>
      <c r="Y69" s="4"/>
      <c r="Z69" s="4"/>
    </row>
    <row r="70" spans="1:26" x14ac:dyDescent="0.25">
      <c r="A70" s="4"/>
      <c r="B70" s="347" t="s">
        <v>192</v>
      </c>
      <c r="C70" s="459"/>
      <c r="D70" s="460"/>
      <c r="E70" s="338"/>
      <c r="F70" s="339"/>
      <c r="G70" s="338"/>
      <c r="H70" s="339"/>
      <c r="I70" s="338"/>
      <c r="J70" s="339"/>
      <c r="K70" s="4"/>
      <c r="L70" s="4"/>
      <c r="M70" s="4"/>
      <c r="N70" s="4"/>
      <c r="O70" s="4"/>
      <c r="P70" s="4"/>
      <c r="Q70" s="4"/>
      <c r="R70" s="4"/>
      <c r="S70" s="4"/>
      <c r="T70" s="4"/>
      <c r="U70" s="4"/>
      <c r="V70" s="4"/>
      <c r="W70" s="4"/>
      <c r="X70" s="4"/>
      <c r="Y70" s="4"/>
      <c r="Z70" s="4"/>
    </row>
    <row r="71" spans="1:26" ht="28.2" thickBot="1" x14ac:dyDescent="0.3">
      <c r="A71" s="4"/>
      <c r="B71" s="348" t="s">
        <v>193</v>
      </c>
      <c r="C71" s="343"/>
      <c r="D71" s="342"/>
      <c r="E71" s="343"/>
      <c r="F71" s="342"/>
      <c r="G71" s="343"/>
      <c r="H71" s="342"/>
      <c r="I71" s="343"/>
      <c r="J71" s="342"/>
      <c r="K71" s="4"/>
      <c r="L71" s="4"/>
      <c r="M71" s="4"/>
      <c r="N71" s="4"/>
      <c r="O71" s="4"/>
      <c r="P71" s="4"/>
      <c r="Q71" s="4"/>
      <c r="R71" s="4"/>
      <c r="S71" s="4"/>
      <c r="T71" s="4"/>
      <c r="U71" s="4"/>
      <c r="V71" s="4"/>
      <c r="W71" s="4"/>
      <c r="X71" s="4"/>
      <c r="Y71" s="4"/>
      <c r="Z71" s="4"/>
    </row>
    <row r="72" spans="1:26" ht="14.4" thickBot="1" x14ac:dyDescent="0.3">
      <c r="A72" s="4"/>
      <c r="B72" s="614" t="s">
        <v>443</v>
      </c>
      <c r="C72" s="615"/>
      <c r="D72" s="615"/>
      <c r="E72" s="615"/>
      <c r="F72" s="615"/>
      <c r="G72" s="615"/>
      <c r="H72" s="615"/>
      <c r="I72" s="615"/>
      <c r="J72" s="615"/>
      <c r="K72" s="4"/>
      <c r="L72" s="4"/>
      <c r="M72" s="4"/>
      <c r="N72" s="4"/>
      <c r="O72" s="4"/>
      <c r="P72" s="4"/>
      <c r="Q72" s="4"/>
      <c r="R72" s="4"/>
      <c r="S72" s="4"/>
      <c r="T72" s="4"/>
      <c r="U72" s="4"/>
      <c r="V72" s="4"/>
      <c r="W72" s="4"/>
      <c r="X72" s="4"/>
      <c r="Y72" s="4"/>
      <c r="Z72" s="4"/>
    </row>
    <row r="73" spans="1:26" ht="27.6" x14ac:dyDescent="0.25">
      <c r="A73" s="4"/>
      <c r="B73" s="337" t="s">
        <v>190</v>
      </c>
      <c r="C73" s="459">
        <v>100</v>
      </c>
      <c r="D73" s="460">
        <v>100</v>
      </c>
      <c r="E73" s="459">
        <f t="shared" ref="E73:E74" si="43">($C73/$C24)*E24</f>
        <v>217.52980704923726</v>
      </c>
      <c r="F73" s="459">
        <f t="shared" ref="F73:F74" si="44">($D73/$D24)*F24</f>
        <v>290.44624819443601</v>
      </c>
      <c r="G73" s="459">
        <f t="shared" ref="G73" si="45">($C73/$C24)*G24</f>
        <v>205.49237311510998</v>
      </c>
      <c r="H73" s="459">
        <f t="shared" ref="H73" si="46">($D73/$D24)*H24</f>
        <v>319.07238891245947</v>
      </c>
      <c r="I73" s="459">
        <f t="shared" ref="I73" si="47">($C73/$C24)*I24</f>
        <v>391.28646763159981</v>
      </c>
      <c r="J73" s="459">
        <f t="shared" ref="J73:J74" si="48">($D73/$D24)*J24</f>
        <v>587.29922828056567</v>
      </c>
      <c r="K73" s="4"/>
      <c r="L73" s="4"/>
      <c r="M73" s="4"/>
      <c r="N73" s="4"/>
      <c r="O73" s="4"/>
      <c r="P73" s="4"/>
      <c r="Q73" s="4"/>
      <c r="R73" s="4"/>
      <c r="S73" s="4"/>
      <c r="T73" s="4"/>
      <c r="U73" s="4"/>
      <c r="V73" s="4"/>
      <c r="W73" s="4"/>
      <c r="X73" s="4"/>
      <c r="Y73" s="4"/>
      <c r="Z73" s="4"/>
    </row>
    <row r="74" spans="1:26" x14ac:dyDescent="0.25">
      <c r="A74" s="4"/>
      <c r="B74" s="340" t="s">
        <v>191</v>
      </c>
      <c r="C74" s="459">
        <v>100</v>
      </c>
      <c r="D74" s="460">
        <v>100</v>
      </c>
      <c r="E74" s="459">
        <f t="shared" si="43"/>
        <v>217.52980704923726</v>
      </c>
      <c r="F74" s="459">
        <f t="shared" si="44"/>
        <v>290.44624819443601</v>
      </c>
      <c r="G74" s="459">
        <f t="shared" ref="G74" si="49">($C74/$C25)*G25</f>
        <v>205.49237311510998</v>
      </c>
      <c r="H74" s="459">
        <f t="shared" ref="H74" si="50">($D74/$D25)*H25</f>
        <v>319.07238891245947</v>
      </c>
      <c r="I74" s="459">
        <f t="shared" ref="I74" si="51">($C74/$C25)*I25</f>
        <v>391.28646763159981</v>
      </c>
      <c r="J74" s="459">
        <f t="shared" si="48"/>
        <v>587.29922828056567</v>
      </c>
      <c r="K74" s="4"/>
      <c r="L74" s="4"/>
      <c r="M74" s="4"/>
      <c r="N74" s="4"/>
      <c r="O74" s="4"/>
      <c r="P74" s="4"/>
      <c r="Q74" s="4"/>
      <c r="R74" s="4"/>
      <c r="S74" s="4"/>
      <c r="T74" s="4"/>
      <c r="U74" s="4"/>
      <c r="V74" s="4"/>
      <c r="W74" s="4"/>
      <c r="X74" s="4"/>
      <c r="Y74" s="4"/>
      <c r="Z74" s="4"/>
    </row>
    <row r="75" spans="1:26" x14ac:dyDescent="0.25">
      <c r="A75" s="4"/>
      <c r="B75" s="340" t="s">
        <v>192</v>
      </c>
      <c r="C75" s="459"/>
      <c r="D75" s="460"/>
      <c r="E75" s="338"/>
      <c r="F75" s="339"/>
      <c r="G75" s="338"/>
      <c r="H75" s="339"/>
      <c r="I75" s="338"/>
      <c r="J75" s="339"/>
      <c r="K75" s="4"/>
      <c r="L75" s="4"/>
      <c r="M75" s="4"/>
      <c r="N75" s="4"/>
      <c r="O75" s="4"/>
      <c r="P75" s="4"/>
      <c r="Q75" s="4"/>
      <c r="R75" s="4"/>
      <c r="S75" s="4"/>
      <c r="T75" s="4"/>
      <c r="U75" s="4"/>
      <c r="V75" s="4"/>
      <c r="W75" s="4"/>
      <c r="X75" s="4"/>
      <c r="Y75" s="4"/>
      <c r="Z75" s="4"/>
    </row>
    <row r="76" spans="1:26" ht="28.2" thickBot="1" x14ac:dyDescent="0.3">
      <c r="A76" s="4"/>
      <c r="B76" s="341" t="s">
        <v>193</v>
      </c>
      <c r="C76" s="459"/>
      <c r="D76" s="467"/>
      <c r="E76" s="343"/>
      <c r="F76" s="342"/>
      <c r="G76" s="343"/>
      <c r="H76" s="342"/>
      <c r="I76" s="343"/>
      <c r="J76" s="342"/>
      <c r="K76" s="4"/>
      <c r="L76" s="4"/>
      <c r="M76" s="4"/>
      <c r="N76" s="4"/>
      <c r="O76" s="4"/>
      <c r="P76" s="4"/>
      <c r="Q76" s="4"/>
      <c r="R76" s="4"/>
      <c r="S76" s="4"/>
      <c r="T76" s="4"/>
      <c r="U76" s="4"/>
      <c r="V76" s="4"/>
      <c r="W76" s="4"/>
      <c r="X76" s="4"/>
      <c r="Y76" s="4"/>
      <c r="Z76" s="4"/>
    </row>
    <row r="77" spans="1:26" ht="28.2" thickBot="1" x14ac:dyDescent="0.3">
      <c r="A77" s="176"/>
      <c r="B77" s="344" t="s">
        <v>194</v>
      </c>
      <c r="C77" s="468">
        <v>100</v>
      </c>
      <c r="D77" s="469">
        <v>100</v>
      </c>
      <c r="E77" s="459">
        <f t="shared" ref="E77:E78" si="52">($C77/$C28)*E28</f>
        <v>217.52980704923726</v>
      </c>
      <c r="F77" s="459">
        <f t="shared" ref="F77:F78" si="53">($D77/$D28)*F28</f>
        <v>290.44624819443601</v>
      </c>
      <c r="G77" s="459">
        <f t="shared" ref="G77" si="54">($C77/$C28)*G28</f>
        <v>205.49237311510998</v>
      </c>
      <c r="H77" s="459">
        <f t="shared" ref="H77" si="55">($D77/$D28)*H28</f>
        <v>319.07238891245947</v>
      </c>
      <c r="I77" s="459">
        <f t="shared" ref="I77" si="56">($C77/$C28)*I28</f>
        <v>391.28646763159981</v>
      </c>
      <c r="J77" s="459">
        <f t="shared" ref="J77:J78" si="57">($D77/$D28)*J28</f>
        <v>587.29922828056567</v>
      </c>
      <c r="K77" s="4"/>
      <c r="L77" s="4"/>
      <c r="M77" s="4"/>
      <c r="N77" s="4"/>
      <c r="O77" s="4"/>
      <c r="P77" s="4"/>
      <c r="Q77" s="4"/>
      <c r="R77" s="4"/>
      <c r="S77" s="4"/>
      <c r="T77" s="4"/>
      <c r="U77" s="4"/>
      <c r="V77" s="4"/>
      <c r="W77" s="4"/>
      <c r="X77" s="4"/>
      <c r="Y77" s="4"/>
      <c r="Z77" s="4"/>
    </row>
    <row r="78" spans="1:26" x14ac:dyDescent="0.25">
      <c r="A78" s="4"/>
      <c r="B78" s="347" t="s">
        <v>191</v>
      </c>
      <c r="C78" s="468">
        <v>100</v>
      </c>
      <c r="D78" s="469">
        <v>100</v>
      </c>
      <c r="E78" s="459">
        <f t="shared" si="52"/>
        <v>217.52980704923726</v>
      </c>
      <c r="F78" s="459">
        <f t="shared" si="53"/>
        <v>290.44624819443601</v>
      </c>
      <c r="G78" s="459">
        <f t="shared" ref="G78" si="58">($C78/$C29)*G29</f>
        <v>205.49237311510998</v>
      </c>
      <c r="H78" s="459">
        <f t="shared" ref="H78" si="59">($D78/$D29)*H29</f>
        <v>319.07238891245947</v>
      </c>
      <c r="I78" s="459">
        <f t="shared" ref="I78" si="60">($C78/$C29)*I29</f>
        <v>391.28646763159981</v>
      </c>
      <c r="J78" s="459">
        <f t="shared" si="57"/>
        <v>587.29922828056567</v>
      </c>
      <c r="K78" s="4"/>
      <c r="L78" s="4"/>
      <c r="M78" s="4"/>
      <c r="N78" s="4"/>
      <c r="O78" s="4"/>
      <c r="P78" s="4"/>
      <c r="Q78" s="4"/>
      <c r="R78" s="4"/>
      <c r="S78" s="4"/>
      <c r="T78" s="4"/>
      <c r="U78" s="4"/>
      <c r="V78" s="4"/>
      <c r="W78" s="4"/>
      <c r="X78" s="4"/>
      <c r="Y78" s="4"/>
      <c r="Z78" s="4"/>
    </row>
    <row r="79" spans="1:26" x14ac:dyDescent="0.25">
      <c r="A79" s="4"/>
      <c r="B79" s="347" t="s">
        <v>192</v>
      </c>
      <c r="C79" s="338"/>
      <c r="D79" s="339"/>
      <c r="E79" s="338"/>
      <c r="F79" s="339"/>
      <c r="G79" s="338"/>
      <c r="H79" s="339"/>
      <c r="I79" s="338"/>
      <c r="J79" s="339"/>
      <c r="K79" s="4"/>
      <c r="L79" s="4"/>
      <c r="M79" s="4"/>
      <c r="N79" s="4"/>
      <c r="O79" s="4"/>
      <c r="P79" s="4"/>
      <c r="Q79" s="4"/>
      <c r="R79" s="4"/>
      <c r="S79" s="4"/>
      <c r="T79" s="4"/>
      <c r="U79" s="4"/>
      <c r="V79" s="4"/>
      <c r="W79" s="4"/>
      <c r="X79" s="4"/>
      <c r="Y79" s="4"/>
      <c r="Z79" s="4"/>
    </row>
    <row r="80" spans="1:26" ht="28.2" thickBot="1" x14ac:dyDescent="0.3">
      <c r="A80" s="4"/>
      <c r="B80" s="348" t="s">
        <v>193</v>
      </c>
      <c r="C80" s="343"/>
      <c r="D80" s="342"/>
      <c r="E80" s="343"/>
      <c r="F80" s="342"/>
      <c r="G80" s="343"/>
      <c r="H80" s="342"/>
      <c r="I80" s="343"/>
      <c r="J80" s="342"/>
      <c r="K80" s="4"/>
      <c r="L80" s="4"/>
      <c r="M80" s="4"/>
      <c r="N80" s="4"/>
      <c r="O80" s="4"/>
      <c r="P80" s="4"/>
      <c r="Q80" s="4"/>
      <c r="R80" s="4"/>
      <c r="S80" s="4"/>
      <c r="T80" s="4"/>
      <c r="U80" s="4"/>
      <c r="V80" s="4"/>
      <c r="W80" s="4"/>
      <c r="X80" s="4"/>
      <c r="Y80" s="4"/>
      <c r="Z80" s="4"/>
    </row>
    <row r="81" spans="1:26" ht="27.6" x14ac:dyDescent="0.25">
      <c r="A81" s="4"/>
      <c r="B81" s="344" t="s">
        <v>195</v>
      </c>
      <c r="C81" s="345"/>
      <c r="D81" s="346"/>
      <c r="E81" s="345"/>
      <c r="F81" s="346"/>
      <c r="G81" s="345"/>
      <c r="H81" s="346"/>
      <c r="I81" s="345"/>
      <c r="J81" s="346"/>
      <c r="K81" s="4"/>
      <c r="L81" s="4"/>
      <c r="M81" s="4"/>
      <c r="N81" s="4"/>
      <c r="O81" s="4"/>
      <c r="P81" s="4"/>
      <c r="Q81" s="4"/>
      <c r="R81" s="4"/>
      <c r="S81" s="4"/>
      <c r="T81" s="4"/>
      <c r="U81" s="4"/>
      <c r="V81" s="4"/>
      <c r="W81" s="4"/>
      <c r="X81" s="4"/>
      <c r="Y81" s="4"/>
      <c r="Z81" s="4"/>
    </row>
    <row r="82" spans="1:26" x14ac:dyDescent="0.25">
      <c r="A82" s="4"/>
      <c r="B82" s="347" t="s">
        <v>191</v>
      </c>
      <c r="C82" s="338"/>
      <c r="D82" s="339"/>
      <c r="E82" s="338"/>
      <c r="F82" s="339"/>
      <c r="G82" s="338"/>
      <c r="H82" s="339"/>
      <c r="I82" s="338"/>
      <c r="J82" s="339"/>
      <c r="K82" s="4"/>
      <c r="L82" s="4"/>
      <c r="M82" s="4"/>
      <c r="N82" s="4"/>
      <c r="O82" s="4"/>
      <c r="P82" s="4"/>
      <c r="Q82" s="4"/>
      <c r="R82" s="4"/>
      <c r="S82" s="4"/>
      <c r="T82" s="4"/>
      <c r="U82" s="4"/>
      <c r="V82" s="4"/>
      <c r="W82" s="4"/>
      <c r="X82" s="4"/>
      <c r="Y82" s="4"/>
      <c r="Z82" s="4"/>
    </row>
    <row r="83" spans="1:26" x14ac:dyDescent="0.25">
      <c r="A83" s="4"/>
      <c r="B83" s="347" t="s">
        <v>192</v>
      </c>
      <c r="C83" s="338"/>
      <c r="D83" s="339"/>
      <c r="E83" s="338"/>
      <c r="F83" s="339"/>
      <c r="G83" s="338"/>
      <c r="H83" s="339"/>
      <c r="I83" s="338"/>
      <c r="J83" s="339"/>
      <c r="K83" s="4"/>
      <c r="L83" s="4"/>
      <c r="M83" s="4"/>
      <c r="N83" s="4"/>
      <c r="O83" s="4"/>
      <c r="P83" s="4"/>
      <c r="Q83" s="4"/>
      <c r="R83" s="4"/>
      <c r="S83" s="4"/>
      <c r="T83" s="4"/>
      <c r="U83" s="4"/>
      <c r="V83" s="4"/>
      <c r="W83" s="4"/>
      <c r="X83" s="4"/>
      <c r="Y83" s="4"/>
      <c r="Z83" s="4"/>
    </row>
    <row r="84" spans="1:26" ht="28.2" thickBot="1" x14ac:dyDescent="0.3">
      <c r="A84" s="4"/>
      <c r="B84" s="348" t="s">
        <v>193</v>
      </c>
      <c r="C84" s="343"/>
      <c r="D84" s="342"/>
      <c r="E84" s="343"/>
      <c r="F84" s="342"/>
      <c r="G84" s="343"/>
      <c r="H84" s="342"/>
      <c r="I84" s="343"/>
      <c r="J84" s="342"/>
      <c r="K84" s="4"/>
      <c r="L84" s="4"/>
      <c r="M84" s="4"/>
      <c r="N84" s="4"/>
      <c r="O84" s="4"/>
      <c r="P84" s="4"/>
      <c r="Q84" s="4"/>
      <c r="R84" s="4"/>
      <c r="S84" s="4"/>
      <c r="T84" s="4"/>
      <c r="U84" s="4"/>
      <c r="V84" s="4"/>
      <c r="W84" s="4"/>
      <c r="X84" s="4"/>
      <c r="Y84" s="4"/>
      <c r="Z84" s="4"/>
    </row>
    <row r="85" spans="1:26" ht="14.4" thickBot="1" x14ac:dyDescent="0.3">
      <c r="A85" s="4"/>
      <c r="B85" s="614" t="s">
        <v>444</v>
      </c>
      <c r="C85" s="615"/>
      <c r="D85" s="615"/>
      <c r="E85" s="615"/>
      <c r="F85" s="615"/>
      <c r="G85" s="615"/>
      <c r="H85" s="615"/>
      <c r="I85" s="615"/>
      <c r="J85" s="615"/>
      <c r="K85" s="4"/>
      <c r="L85" s="4"/>
      <c r="M85" s="4"/>
      <c r="N85" s="4"/>
      <c r="O85" s="4"/>
      <c r="P85" s="4"/>
      <c r="Q85" s="4"/>
      <c r="R85" s="4"/>
      <c r="S85" s="4"/>
      <c r="T85" s="4"/>
      <c r="U85" s="4"/>
      <c r="V85" s="4"/>
      <c r="W85" s="4"/>
      <c r="X85" s="4"/>
      <c r="Y85" s="4"/>
      <c r="Z85" s="4"/>
    </row>
    <row r="86" spans="1:26" ht="28.2" thickBot="1" x14ac:dyDescent="0.3">
      <c r="A86" s="4"/>
      <c r="B86" s="337" t="s">
        <v>190</v>
      </c>
      <c r="C86" s="461">
        <v>100</v>
      </c>
      <c r="D86" s="462">
        <v>100</v>
      </c>
      <c r="E86" s="459">
        <f t="shared" ref="E86:E95" si="61">($C86/$C37)*E37</f>
        <v>389.42416552547559</v>
      </c>
      <c r="F86" s="459">
        <f t="shared" ref="F86:F95" si="62">($D86/$D37)*F37</f>
        <v>312.01581644360516</v>
      </c>
      <c r="G86" s="459">
        <f t="shared" ref="G86" si="63">($C86/$C37)*G37</f>
        <v>471.75099910420772</v>
      </c>
      <c r="H86" s="459">
        <f t="shared" ref="H86" si="64">($D86/$D37)*H37</f>
        <v>459.69950168863073</v>
      </c>
      <c r="I86" s="459">
        <f t="shared" ref="I86" si="65">($C86/$C37)*I37</f>
        <v>593.10936729939738</v>
      </c>
      <c r="J86" s="459">
        <f t="shared" ref="J86:J95" si="66">($D86/$D37)*J37</f>
        <v>750.71865599634373</v>
      </c>
      <c r="K86" s="4"/>
      <c r="L86" s="4"/>
      <c r="M86" s="4"/>
      <c r="N86" s="4"/>
      <c r="O86" s="4"/>
      <c r="P86" s="4"/>
      <c r="Q86" s="4"/>
      <c r="R86" s="4"/>
      <c r="S86" s="4"/>
      <c r="T86" s="4"/>
      <c r="U86" s="4"/>
      <c r="V86" s="4"/>
      <c r="W86" s="4"/>
      <c r="X86" s="4"/>
      <c r="Y86" s="4"/>
      <c r="Z86" s="4"/>
    </row>
    <row r="87" spans="1:26" x14ac:dyDescent="0.25">
      <c r="A87" s="4"/>
      <c r="B87" s="340" t="s">
        <v>191</v>
      </c>
      <c r="C87" s="461">
        <v>100</v>
      </c>
      <c r="D87" s="462">
        <v>100</v>
      </c>
      <c r="E87" s="459">
        <f t="shared" si="61"/>
        <v>389.42416552547559</v>
      </c>
      <c r="F87" s="459">
        <f t="shared" si="62"/>
        <v>312.01581644360516</v>
      </c>
      <c r="G87" s="459">
        <f t="shared" ref="G87" si="67">($C87/$C38)*G38</f>
        <v>471.75099910420772</v>
      </c>
      <c r="H87" s="459">
        <f t="shared" ref="H87" si="68">($D87/$D38)*H38</f>
        <v>459.69950168863073</v>
      </c>
      <c r="I87" s="459">
        <f t="shared" ref="I87" si="69">($C87/$C38)*I38</f>
        <v>593.10936729939738</v>
      </c>
      <c r="J87" s="459">
        <f t="shared" si="66"/>
        <v>750.71865599634373</v>
      </c>
      <c r="K87" s="4"/>
      <c r="L87" s="4"/>
      <c r="M87" s="4"/>
      <c r="N87" s="4"/>
      <c r="O87" s="4"/>
      <c r="P87" s="4"/>
      <c r="Q87" s="4"/>
      <c r="R87" s="4"/>
      <c r="S87" s="4"/>
      <c r="T87" s="4"/>
      <c r="U87" s="4"/>
      <c r="V87" s="4"/>
      <c r="W87" s="4"/>
      <c r="X87" s="4"/>
      <c r="Y87" s="4"/>
      <c r="Z87" s="4"/>
    </row>
    <row r="88" spans="1:26" x14ac:dyDescent="0.25">
      <c r="A88" s="4"/>
      <c r="B88" s="340" t="s">
        <v>192</v>
      </c>
      <c r="C88" s="463"/>
      <c r="D88" s="464"/>
      <c r="E88" s="459"/>
      <c r="F88" s="459"/>
      <c r="G88" s="459"/>
      <c r="H88" s="459"/>
      <c r="I88" s="459"/>
      <c r="J88" s="459"/>
      <c r="K88" s="4"/>
      <c r="L88" s="4"/>
      <c r="M88" s="4"/>
      <c r="N88" s="4"/>
      <c r="O88" s="4"/>
      <c r="P88" s="4"/>
      <c r="Q88" s="4"/>
      <c r="R88" s="4"/>
      <c r="S88" s="4"/>
      <c r="T88" s="4"/>
      <c r="U88" s="4"/>
      <c r="V88" s="4"/>
      <c r="W88" s="4"/>
      <c r="X88" s="4"/>
      <c r="Y88" s="4"/>
      <c r="Z88" s="4"/>
    </row>
    <row r="89" spans="1:26" ht="28.2" thickBot="1" x14ac:dyDescent="0.3">
      <c r="A89" s="4"/>
      <c r="B89" s="341" t="s">
        <v>193</v>
      </c>
      <c r="C89" s="465"/>
      <c r="D89" s="466"/>
      <c r="E89" s="459"/>
      <c r="F89" s="459"/>
      <c r="G89" s="459"/>
      <c r="H89" s="459"/>
      <c r="I89" s="459"/>
      <c r="J89" s="459"/>
      <c r="K89" s="4"/>
      <c r="L89" s="4"/>
      <c r="M89" s="4"/>
      <c r="N89" s="4"/>
      <c r="O89" s="4"/>
      <c r="P89" s="4"/>
      <c r="Q89" s="4"/>
      <c r="R89" s="4"/>
      <c r="S89" s="4"/>
      <c r="T89" s="4"/>
      <c r="U89" s="4"/>
      <c r="V89" s="4"/>
      <c r="W89" s="4"/>
      <c r="X89" s="4"/>
      <c r="Y89" s="4"/>
      <c r="Z89" s="4"/>
    </row>
    <row r="90" spans="1:26" ht="28.2" thickBot="1" x14ac:dyDescent="0.3">
      <c r="A90" s="176"/>
      <c r="B90" s="344" t="s">
        <v>194</v>
      </c>
      <c r="C90" s="461">
        <v>100</v>
      </c>
      <c r="D90" s="462">
        <v>100</v>
      </c>
      <c r="E90" s="459">
        <f t="shared" si="61"/>
        <v>225.1309328904006</v>
      </c>
      <c r="F90" s="459">
        <f t="shared" si="62"/>
        <v>304.70409321249713</v>
      </c>
      <c r="G90" s="459">
        <f t="shared" ref="G90" si="70">($C90/$C41)*G41</f>
        <v>263.95441889204636</v>
      </c>
      <c r="H90" s="459">
        <f t="shared" ref="H90" si="71">($D90/$D41)*H41</f>
        <v>445.50610269436902</v>
      </c>
      <c r="I90" s="459">
        <f t="shared" ref="I90" si="72">($C90/$C41)*I41</f>
        <v>452.86569417627618</v>
      </c>
      <c r="J90" s="459">
        <f t="shared" si="66"/>
        <v>732.3812786550435</v>
      </c>
      <c r="K90" s="4"/>
      <c r="L90" s="4"/>
      <c r="M90" s="4"/>
      <c r="N90" s="4"/>
      <c r="O90" s="4"/>
      <c r="P90" s="4"/>
      <c r="Q90" s="4"/>
      <c r="R90" s="4"/>
      <c r="S90" s="4"/>
      <c r="T90" s="4"/>
      <c r="U90" s="4"/>
      <c r="V90" s="4"/>
      <c r="W90" s="4"/>
      <c r="X90" s="4"/>
      <c r="Y90" s="4"/>
      <c r="Z90" s="4"/>
    </row>
    <row r="91" spans="1:26" x14ac:dyDescent="0.25">
      <c r="A91" s="4"/>
      <c r="B91" s="347" t="s">
        <v>191</v>
      </c>
      <c r="C91" s="461">
        <v>100</v>
      </c>
      <c r="D91" s="462">
        <v>100</v>
      </c>
      <c r="E91" s="459">
        <f t="shared" si="61"/>
        <v>225.1309328904006</v>
      </c>
      <c r="F91" s="459">
        <f t="shared" si="62"/>
        <v>304.70409321249713</v>
      </c>
      <c r="G91" s="459">
        <f t="shared" ref="G91" si="73">($C91/$C42)*G42</f>
        <v>263.95441889204636</v>
      </c>
      <c r="H91" s="459">
        <f t="shared" ref="H91" si="74">($D91/$D42)*H42</f>
        <v>445.50610269436902</v>
      </c>
      <c r="I91" s="459">
        <f t="shared" ref="I91" si="75">($C91/$C42)*I42</f>
        <v>452.86569417627618</v>
      </c>
      <c r="J91" s="459">
        <f t="shared" si="66"/>
        <v>732.3812786550435</v>
      </c>
      <c r="K91" s="4"/>
      <c r="L91" s="4"/>
      <c r="M91" s="4"/>
      <c r="N91" s="4"/>
      <c r="O91" s="4"/>
      <c r="P91" s="4"/>
      <c r="Q91" s="4"/>
      <c r="R91" s="4"/>
      <c r="S91" s="4"/>
      <c r="T91" s="4"/>
      <c r="U91" s="4"/>
      <c r="V91" s="4"/>
      <c r="W91" s="4"/>
      <c r="X91" s="4"/>
      <c r="Y91" s="4"/>
      <c r="Z91" s="4"/>
    </row>
    <row r="92" spans="1:26" x14ac:dyDescent="0.25">
      <c r="A92" s="4"/>
      <c r="B92" s="347" t="s">
        <v>192</v>
      </c>
      <c r="C92" s="463"/>
      <c r="D92" s="464"/>
      <c r="E92" s="459"/>
      <c r="F92" s="459"/>
      <c r="G92" s="459"/>
      <c r="H92" s="459"/>
      <c r="I92" s="459"/>
      <c r="J92" s="459"/>
      <c r="K92" s="4"/>
      <c r="L92" s="4"/>
      <c r="M92" s="4"/>
      <c r="N92" s="4"/>
      <c r="O92" s="4"/>
      <c r="P92" s="4"/>
      <c r="Q92" s="4"/>
      <c r="R92" s="4"/>
      <c r="S92" s="4"/>
      <c r="T92" s="4"/>
      <c r="U92" s="4"/>
      <c r="V92" s="4"/>
      <c r="W92" s="4"/>
      <c r="X92" s="4"/>
      <c r="Y92" s="4"/>
      <c r="Z92" s="4"/>
    </row>
    <row r="93" spans="1:26" ht="28.2" thickBot="1" x14ac:dyDescent="0.3">
      <c r="A93" s="4"/>
      <c r="B93" s="348" t="s">
        <v>193</v>
      </c>
      <c r="C93" s="465"/>
      <c r="D93" s="466"/>
      <c r="E93" s="459"/>
      <c r="F93" s="459"/>
      <c r="G93" s="459"/>
      <c r="H93" s="459"/>
      <c r="I93" s="459"/>
      <c r="J93" s="459"/>
      <c r="K93" s="4"/>
      <c r="L93" s="4"/>
      <c r="M93" s="4"/>
      <c r="N93" s="4"/>
      <c r="O93" s="4"/>
      <c r="P93" s="4"/>
      <c r="Q93" s="4"/>
      <c r="R93" s="4"/>
      <c r="S93" s="4"/>
      <c r="T93" s="4"/>
      <c r="U93" s="4"/>
      <c r="V93" s="4"/>
      <c r="W93" s="4"/>
      <c r="X93" s="4"/>
      <c r="Y93" s="4"/>
      <c r="Z93" s="4"/>
    </row>
    <row r="94" spans="1:26" ht="28.2" thickBot="1" x14ac:dyDescent="0.3">
      <c r="A94" s="4"/>
      <c r="B94" s="344" t="s">
        <v>195</v>
      </c>
      <c r="C94" s="461">
        <v>100</v>
      </c>
      <c r="D94" s="462">
        <v>100</v>
      </c>
      <c r="E94" s="459">
        <f t="shared" si="61"/>
        <v>28864.323655679262</v>
      </c>
      <c r="F94" s="459">
        <f t="shared" si="62"/>
        <v>2756.9037316719046</v>
      </c>
      <c r="G94" s="459">
        <f t="shared" ref="G94" si="76">($C94/$C45)*G45</f>
        <v>36486.543824330765</v>
      </c>
      <c r="H94" s="459">
        <f t="shared" ref="H94" si="77">($D94/$D45)*H45</f>
        <v>5205.6764185180391</v>
      </c>
      <c r="I94" s="459">
        <f t="shared" ref="I94" si="78">($C94/$C45)*I45</f>
        <v>24899.798281145151</v>
      </c>
      <c r="J94" s="459">
        <f t="shared" si="66"/>
        <v>6882.3555959700725</v>
      </c>
      <c r="K94" s="4"/>
      <c r="L94" s="4"/>
      <c r="M94" s="4"/>
      <c r="N94" s="4"/>
      <c r="O94" s="4"/>
      <c r="P94" s="4"/>
      <c r="Q94" s="4"/>
      <c r="R94" s="4"/>
      <c r="S94" s="4"/>
      <c r="T94" s="4"/>
      <c r="U94" s="4"/>
      <c r="V94" s="4"/>
      <c r="W94" s="4"/>
      <c r="X94" s="4"/>
      <c r="Y94" s="4"/>
      <c r="Z94" s="4"/>
    </row>
    <row r="95" spans="1:26" x14ac:dyDescent="0.25">
      <c r="A95" s="4"/>
      <c r="B95" s="347" t="s">
        <v>191</v>
      </c>
      <c r="C95" s="461">
        <v>100</v>
      </c>
      <c r="D95" s="462">
        <v>100</v>
      </c>
      <c r="E95" s="459">
        <f t="shared" si="61"/>
        <v>28864.323655679262</v>
      </c>
      <c r="F95" s="459">
        <f t="shared" si="62"/>
        <v>2756.9037316719046</v>
      </c>
      <c r="G95" s="459">
        <f t="shared" ref="G95" si="79">($C95/$C46)*G46</f>
        <v>36486.543824330765</v>
      </c>
      <c r="H95" s="459">
        <f t="shared" ref="H95" si="80">($D95/$D46)*H46</f>
        <v>5205.6764185180391</v>
      </c>
      <c r="I95" s="459">
        <f t="shared" ref="I95" si="81">($C95/$C46)*I46</f>
        <v>24899.798281145151</v>
      </c>
      <c r="J95" s="459">
        <f t="shared" si="66"/>
        <v>6882.3555959700725</v>
      </c>
      <c r="K95" s="4"/>
      <c r="L95" s="4"/>
      <c r="M95" s="4"/>
      <c r="N95" s="4"/>
      <c r="O95" s="4"/>
      <c r="P95" s="4"/>
      <c r="Q95" s="4"/>
      <c r="R95" s="4"/>
      <c r="S95" s="4"/>
      <c r="T95" s="4"/>
      <c r="U95" s="4"/>
      <c r="V95" s="4"/>
      <c r="W95" s="4"/>
      <c r="X95" s="4"/>
      <c r="Y95" s="4"/>
      <c r="Z95" s="4"/>
    </row>
    <row r="96" spans="1:26" x14ac:dyDescent="0.25">
      <c r="A96" s="4"/>
      <c r="B96" s="347" t="s">
        <v>192</v>
      </c>
      <c r="C96" s="463"/>
      <c r="D96" s="464"/>
      <c r="E96" s="459"/>
      <c r="F96" s="459"/>
      <c r="G96" s="459"/>
      <c r="H96" s="459"/>
      <c r="I96" s="459"/>
      <c r="J96" s="459"/>
      <c r="K96" s="4"/>
      <c r="L96" s="4"/>
      <c r="M96" s="4"/>
      <c r="N96" s="4"/>
      <c r="O96" s="4"/>
      <c r="P96" s="4"/>
      <c r="Q96" s="4"/>
      <c r="R96" s="4"/>
      <c r="S96" s="4"/>
      <c r="T96" s="4"/>
      <c r="U96" s="4"/>
      <c r="V96" s="4"/>
      <c r="W96" s="4"/>
      <c r="X96" s="4"/>
      <c r="Y96" s="4"/>
      <c r="Z96" s="4"/>
    </row>
    <row r="97" spans="1:26" ht="28.2" thickBot="1" x14ac:dyDescent="0.3">
      <c r="A97" s="4"/>
      <c r="B97" s="348" t="s">
        <v>193</v>
      </c>
      <c r="C97" s="465"/>
      <c r="D97" s="466"/>
      <c r="E97" s="459"/>
      <c r="F97" s="459"/>
      <c r="G97" s="459"/>
      <c r="H97" s="459"/>
      <c r="I97" s="459"/>
      <c r="J97" s="459"/>
      <c r="K97" s="4"/>
      <c r="L97" s="4"/>
      <c r="M97" s="4"/>
      <c r="N97" s="4"/>
      <c r="O97" s="4"/>
      <c r="P97" s="4"/>
      <c r="Q97" s="4"/>
      <c r="R97" s="4"/>
      <c r="S97" s="4"/>
      <c r="T97" s="4"/>
      <c r="U97" s="4"/>
      <c r="V97" s="4"/>
      <c r="W97" s="4"/>
      <c r="X97" s="4"/>
      <c r="Y97" s="4"/>
      <c r="Z97" s="4"/>
    </row>
  </sheetData>
  <mergeCells count="19">
    <mergeCell ref="B85:J85"/>
    <mergeCell ref="I8:J8"/>
    <mergeCell ref="G8:H8"/>
    <mergeCell ref="E8:F8"/>
    <mergeCell ref="C8:D8"/>
    <mergeCell ref="C57:D57"/>
    <mergeCell ref="E57:F57"/>
    <mergeCell ref="G57:H57"/>
    <mergeCell ref="I57:J57"/>
    <mergeCell ref="B36:J36"/>
    <mergeCell ref="B23:J23"/>
    <mergeCell ref="B10:J10"/>
    <mergeCell ref="B59:J59"/>
    <mergeCell ref="B72:J72"/>
    <mergeCell ref="C4:D4"/>
    <mergeCell ref="C5:D5"/>
    <mergeCell ref="F3:G3"/>
    <mergeCell ref="F4:G4"/>
    <mergeCell ref="B3:D3"/>
  </mergeCells>
  <phoneticPr fontId="27" type="noConversion"/>
  <hyperlinks>
    <hyperlink ref="B1" location="Contents!A1" display="Back to Content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F61F7860-1DA3-4E25-98EB-50F963BF099C}"/>
</file>

<file path=customXml/itemProps2.xml><?xml version="1.0" encoding="utf-8"?>
<ds:datastoreItem xmlns:ds="http://schemas.openxmlformats.org/officeDocument/2006/customXml" ds:itemID="{AB56BDED-132A-4B40-B38A-C44029207E50}"/>
</file>

<file path=customXml/itemProps3.xml><?xml version="1.0" encoding="utf-8"?>
<ds:datastoreItem xmlns:ds="http://schemas.openxmlformats.org/officeDocument/2006/customXml" ds:itemID="{E7FCF5E3-A430-4B23-856C-E09A08C7CC8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22</vt:i4>
      </vt:variant>
    </vt:vector>
  </HeadingPairs>
  <TitlesOfParts>
    <vt:vector size="22" baseType="lpstr">
      <vt:lpstr>Contents</vt:lpstr>
      <vt:lpstr>Guidance</vt:lpstr>
      <vt:lpstr>A3 - Organisational structure</vt:lpstr>
      <vt:lpstr>A4 - Owners &amp; shareholders</vt:lpstr>
      <vt:lpstr>A7.1 - Your company's products</vt:lpstr>
      <vt:lpstr>B1.1 - Upward sales</vt:lpstr>
      <vt:lpstr>B3 - 出口英国</vt:lpstr>
      <vt:lpstr>B4 - Domestic sales</vt:lpstr>
      <vt:lpstr>D1 - Turnover</vt:lpstr>
      <vt:lpstr>D2 - Income statement</vt:lpstr>
      <vt:lpstr>D4.1 - Upwards cost</vt:lpstr>
      <vt:lpstr>D5 - Capacity</vt:lpstr>
      <vt:lpstr>D6 - Stocks</vt:lpstr>
      <vt:lpstr>D8 - Employment</vt:lpstr>
      <vt:lpstr>D9 - Investments</vt:lpstr>
      <vt:lpstr>D10 - Purchases</vt:lpstr>
      <vt:lpstr>D11 -Profitability</vt:lpstr>
      <vt:lpstr>D12.1 - CTM in the PRC</vt:lpstr>
      <vt:lpstr>D12.3 - 出口英国成本</vt:lpstr>
      <vt:lpstr>D13.1 - AS&amp;G in the PRC</vt:lpstr>
      <vt:lpstr>D13.3 - 出口英国三项费用</vt:lpstr>
      <vt:lpstr>D14 - RM purchased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