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Steel\Trade Remedies Cases\Welded Tubes 2020\Data\"/>
    </mc:Choice>
  </mc:AlternateContent>
  <bookViews>
    <workbookView xWindow="0" yWindow="0" windowWidth="19200" windowHeight="7310" activeTab="1"/>
  </bookViews>
  <sheets>
    <sheet name="N Europe Rebar Prices" sheetId="2" r:id="rId1"/>
    <sheet name="Report" sheetId="1" r:id="rId2"/>
  </sheets>
  <calcPr calcId="152511"/>
</workbook>
</file>

<file path=xl/calcChain.xml><?xml version="1.0" encoding="utf-8"?>
<calcChain xmlns="http://schemas.openxmlformats.org/spreadsheetml/2006/main">
  <c r="D6" i="1" l="1"/>
  <c r="C6" i="1" l="1"/>
  <c r="F2" i="1"/>
  <c r="F3" i="1"/>
  <c r="F4" i="1"/>
  <c r="F5" i="1"/>
  <c r="G5" i="1" s="1"/>
  <c r="G10" i="2"/>
  <c r="G9" i="2"/>
  <c r="G8" i="2"/>
  <c r="G7" i="2"/>
  <c r="E2" i="1"/>
  <c r="E3" i="1"/>
  <c r="E4" i="1"/>
  <c r="E5" i="1"/>
  <c r="G4" i="1" l="1"/>
  <c r="G3" i="1"/>
  <c r="F6" i="1"/>
  <c r="G6" i="1" s="1"/>
  <c r="G2" i="1"/>
</calcChain>
</file>

<file path=xl/sharedStrings.xml><?xml version="1.0" encoding="utf-8"?>
<sst xmlns="http://schemas.openxmlformats.org/spreadsheetml/2006/main" count="239" uniqueCount="236">
  <si>
    <t>Column1</t>
  </si>
  <si>
    <t>Year</t>
  </si>
  <si>
    <t>GBP</t>
  </si>
  <si>
    <t>Copyright material to Kallanish</t>
  </si>
  <si>
    <t>Data Period</t>
  </si>
  <si>
    <t>01 Jan 2016</t>
  </si>
  <si>
    <t>27 Dec 2019</t>
  </si>
  <si>
    <t>Frequency</t>
  </si>
  <si>
    <t>Weekly</t>
  </si>
  <si>
    <t>Region</t>
  </si>
  <si>
    <t>N Europe</t>
  </si>
  <si>
    <t>Currency</t>
  </si>
  <si>
    <t>Unit</t>
  </si>
  <si>
    <t>Metric Tonne</t>
  </si>
  <si>
    <t>Average 2016 Price</t>
  </si>
  <si>
    <t>Average 2017 Price</t>
  </si>
  <si>
    <t>Price Series</t>
  </si>
  <si>
    <t>Rebar / N Europe Ex-Works GBP/t</t>
  </si>
  <si>
    <t>Average 2018 Price</t>
  </si>
  <si>
    <t>Dates</t>
  </si>
  <si>
    <t>Low</t>
  </si>
  <si>
    <t>High</t>
  </si>
  <si>
    <t>Avg</t>
  </si>
  <si>
    <t>Average 2019 Price</t>
  </si>
  <si>
    <t>08 Jan 2016</t>
  </si>
  <si>
    <t>15 Jan 2016</t>
  </si>
  <si>
    <t>22 Jan 2016</t>
  </si>
  <si>
    <t>29 Jan 2016</t>
  </si>
  <si>
    <t>05 Feb 2016</t>
  </si>
  <si>
    <t>12 Feb 2016</t>
  </si>
  <si>
    <t>19 Feb 2016</t>
  </si>
  <si>
    <t>26 Feb 2016</t>
  </si>
  <si>
    <t>04 Mar 2016</t>
  </si>
  <si>
    <t>11 Mar 2016</t>
  </si>
  <si>
    <t>18 Mar 2016</t>
  </si>
  <si>
    <t>25 Mar 2016</t>
  </si>
  <si>
    <t>01 Apr 2016</t>
  </si>
  <si>
    <t>08 Apr 2016</t>
  </si>
  <si>
    <t>15 Apr 2016</t>
  </si>
  <si>
    <t>22 Apr 2016</t>
  </si>
  <si>
    <t>29 Apr 2016</t>
  </si>
  <si>
    <t>06 May 2016</t>
  </si>
  <si>
    <t>13 May 2016</t>
  </si>
  <si>
    <t>20 May 2016</t>
  </si>
  <si>
    <t>27 May 2016</t>
  </si>
  <si>
    <t>03 Jun 2016</t>
  </si>
  <si>
    <t>10 Jun 2016</t>
  </si>
  <si>
    <t>17 Jun 2016</t>
  </si>
  <si>
    <t>24 Jun 2016</t>
  </si>
  <si>
    <t>01 Jul 2016</t>
  </si>
  <si>
    <t>08 Jul 2016</t>
  </si>
  <si>
    <t>15 Jul 2016</t>
  </si>
  <si>
    <t>22 Jul 2016</t>
  </si>
  <si>
    <t>29 Jul 2016</t>
  </si>
  <si>
    <t>05 Aug 2016</t>
  </si>
  <si>
    <t>12 Aug 2016</t>
  </si>
  <si>
    <t>19 Aug 2016</t>
  </si>
  <si>
    <t>26 Aug 2016</t>
  </si>
  <si>
    <t>02 Sep 2016</t>
  </si>
  <si>
    <t>09 Sep 2016</t>
  </si>
  <si>
    <t>16 Sep 2016</t>
  </si>
  <si>
    <t>23 Sep 2016</t>
  </si>
  <si>
    <t>30 Sep 2016</t>
  </si>
  <si>
    <t>07 Oct 2016</t>
  </si>
  <si>
    <t>14 Oct 2016</t>
  </si>
  <si>
    <t>21 Oct 2016</t>
  </si>
  <si>
    <t>28 Oct 2016</t>
  </si>
  <si>
    <t>04 Nov 2016</t>
  </si>
  <si>
    <t>11 Nov 2016</t>
  </si>
  <si>
    <t>18 Nov 2016</t>
  </si>
  <si>
    <t>25 Nov 2016</t>
  </si>
  <si>
    <t>02 Dec 2016</t>
  </si>
  <si>
    <t>09 Dec 2016</t>
  </si>
  <si>
    <t>16 Dec 2016</t>
  </si>
  <si>
    <t>23 Dec 2016</t>
  </si>
  <si>
    <t>30 Dec 2016</t>
  </si>
  <si>
    <t>06 Jan 2017</t>
  </si>
  <si>
    <t>13 Jan 2017</t>
  </si>
  <si>
    <t>20 Jan 2017</t>
  </si>
  <si>
    <t>27 Jan 2017</t>
  </si>
  <si>
    <t>03 Feb 2017</t>
  </si>
  <si>
    <t>10 Feb 2017</t>
  </si>
  <si>
    <t>17 Feb 2017</t>
  </si>
  <si>
    <t>24 Feb 2017</t>
  </si>
  <si>
    <t>03 Mar 2017</t>
  </si>
  <si>
    <t>10 Mar 2017</t>
  </si>
  <si>
    <t>17 Mar 2017</t>
  </si>
  <si>
    <t>24 Mar 2017</t>
  </si>
  <si>
    <t>31 Mar 2017</t>
  </si>
  <si>
    <t>07 Apr 2017</t>
  </si>
  <si>
    <t>14 Apr 2017</t>
  </si>
  <si>
    <t>21 Apr 2017</t>
  </si>
  <si>
    <t>28 Apr 2017</t>
  </si>
  <si>
    <t>05 May 2017</t>
  </si>
  <si>
    <t>12 May 2017</t>
  </si>
  <si>
    <t>19 May 2017</t>
  </si>
  <si>
    <t>26 May 2017</t>
  </si>
  <si>
    <t>02 Jun 2017</t>
  </si>
  <si>
    <t>09 Jun 2017</t>
  </si>
  <si>
    <t>16 Jun 2017</t>
  </si>
  <si>
    <t>23 Jun 2017</t>
  </si>
  <si>
    <t>30 Jun 2017</t>
  </si>
  <si>
    <t>07 Jul 2017</t>
  </si>
  <si>
    <t>14 Jul 2017</t>
  </si>
  <si>
    <t>21 Jul 2017</t>
  </si>
  <si>
    <t>28 Jul 2017</t>
  </si>
  <si>
    <t>04 Aug 2017</t>
  </si>
  <si>
    <t>11 Aug 2017</t>
  </si>
  <si>
    <t>18 Aug 2017</t>
  </si>
  <si>
    <t>25 Aug 2017</t>
  </si>
  <si>
    <t>01 Sep 2017</t>
  </si>
  <si>
    <t>08 Sep 2017</t>
  </si>
  <si>
    <t>15 Sep 2017</t>
  </si>
  <si>
    <t>22 Sep 2017</t>
  </si>
  <si>
    <t>29 Sep 2017</t>
  </si>
  <si>
    <t>06 Oct 2017</t>
  </si>
  <si>
    <t>13 Oct 2017</t>
  </si>
  <si>
    <t>20 Oct 2017</t>
  </si>
  <si>
    <t>27 Oct 2017</t>
  </si>
  <si>
    <t>03 Nov 2017</t>
  </si>
  <si>
    <t>10 Nov 2017</t>
  </si>
  <si>
    <t>17 Nov 2017</t>
  </si>
  <si>
    <t>24 Nov 2017</t>
  </si>
  <si>
    <t>01 Dec 2017</t>
  </si>
  <si>
    <t>08 Dec 2017</t>
  </si>
  <si>
    <t>15 Dec 2017</t>
  </si>
  <si>
    <t>22 Dec 2017</t>
  </si>
  <si>
    <t>29 Dec 2017</t>
  </si>
  <si>
    <t>05 Jan 2018</t>
  </si>
  <si>
    <t>12 Jan 2018</t>
  </si>
  <si>
    <t>19 Jan 2018</t>
  </si>
  <si>
    <t>26 Jan 2018</t>
  </si>
  <si>
    <t>02 Feb 2018</t>
  </si>
  <si>
    <t>09 Feb 2018</t>
  </si>
  <si>
    <t>16 Feb 2018</t>
  </si>
  <si>
    <t>23 Feb 2018</t>
  </si>
  <si>
    <t>02 Mar 2018</t>
  </si>
  <si>
    <t>09 Mar 2018</t>
  </si>
  <si>
    <t>16 Mar 2018</t>
  </si>
  <si>
    <t>23 Mar 2018</t>
  </si>
  <si>
    <t>30 Mar 2018</t>
  </si>
  <si>
    <t>06 Apr 2018</t>
  </si>
  <si>
    <t>13 Apr 2018</t>
  </si>
  <si>
    <t>20 Apr 2018</t>
  </si>
  <si>
    <t>27 Apr 2018</t>
  </si>
  <si>
    <t>04 May 2018</t>
  </si>
  <si>
    <t>11 May 2018</t>
  </si>
  <si>
    <t>18 May 2018</t>
  </si>
  <si>
    <t>25 May 2018</t>
  </si>
  <si>
    <t>01 Jun 2018</t>
  </si>
  <si>
    <t>08 Jun 2018</t>
  </si>
  <si>
    <t>15 Jun 2018</t>
  </si>
  <si>
    <t>22 Jun 2018</t>
  </si>
  <si>
    <t>29 Jun 2018</t>
  </si>
  <si>
    <t>06 Jul 2018</t>
  </si>
  <si>
    <t>13 Jul 2018</t>
  </si>
  <si>
    <t>20 Jul 2018</t>
  </si>
  <si>
    <t>27 Jul 2018</t>
  </si>
  <si>
    <t>03 Aug 2018</t>
  </si>
  <si>
    <t>10 Aug 2018</t>
  </si>
  <si>
    <t>17 Aug 2018</t>
  </si>
  <si>
    <t>24 Aug 2018</t>
  </si>
  <si>
    <t>31 Aug 2018</t>
  </si>
  <si>
    <t>07 Sep 2018</t>
  </si>
  <si>
    <t>14 Sep 2018</t>
  </si>
  <si>
    <t>21 Sep 2018</t>
  </si>
  <si>
    <t>28 Sep 2018</t>
  </si>
  <si>
    <t>05 Oct 2018</t>
  </si>
  <si>
    <t>12 Oct 2018</t>
  </si>
  <si>
    <t>19 Oct 2018</t>
  </si>
  <si>
    <t>26 Oct 2018</t>
  </si>
  <si>
    <t>02 Nov 2018</t>
  </si>
  <si>
    <t>09 Nov 2018</t>
  </si>
  <si>
    <t>16 Nov 2018</t>
  </si>
  <si>
    <t>23 Nov 2018</t>
  </si>
  <si>
    <t>30 Nov 2018</t>
  </si>
  <si>
    <t>07 Dec 2018</t>
  </si>
  <si>
    <t>14 Dec 2018</t>
  </si>
  <si>
    <t>21 Dec 2018</t>
  </si>
  <si>
    <t>28 Dec 2018</t>
  </si>
  <si>
    <t>04 Jan 2019</t>
  </si>
  <si>
    <t>11 Jan 2019</t>
  </si>
  <si>
    <t>18 Jan 2019</t>
  </si>
  <si>
    <t>25 Jan 2019</t>
  </si>
  <si>
    <t>01 Feb 2019</t>
  </si>
  <si>
    <t>08 Feb 2019</t>
  </si>
  <si>
    <t>15 Feb 2019</t>
  </si>
  <si>
    <t>22 Feb 2019</t>
  </si>
  <si>
    <t>01 Mar 2019</t>
  </si>
  <si>
    <t>08 Mar 2019</t>
  </si>
  <si>
    <t>15 Mar 2019</t>
  </si>
  <si>
    <t>22 Mar 2019</t>
  </si>
  <si>
    <t>29 Mar 2019</t>
  </si>
  <si>
    <t>05 Apr 2019</t>
  </si>
  <si>
    <t>12 Apr 2019</t>
  </si>
  <si>
    <t>19 Apr 2019</t>
  </si>
  <si>
    <t>26 Apr 2019</t>
  </si>
  <si>
    <t>03 May 2019</t>
  </si>
  <si>
    <t>10 May 2019</t>
  </si>
  <si>
    <t>17 May 2019</t>
  </si>
  <si>
    <t>24 May 2019</t>
  </si>
  <si>
    <t>31 May 2019</t>
  </si>
  <si>
    <t>07 Jun 2019</t>
  </si>
  <si>
    <t>14 Jun 2019</t>
  </si>
  <si>
    <t>21 Jun 2019</t>
  </si>
  <si>
    <t>28 Jun 2019</t>
  </si>
  <si>
    <t>05 Jul 2019</t>
  </si>
  <si>
    <t>12 Jul 2019</t>
  </si>
  <si>
    <t>19 Jul 2019</t>
  </si>
  <si>
    <t>26 Jul 2019</t>
  </si>
  <si>
    <t>02 Aug 2019</t>
  </si>
  <si>
    <t>09 Aug 2019</t>
  </si>
  <si>
    <t>16 Aug 2019</t>
  </si>
  <si>
    <t>23 Aug 2019</t>
  </si>
  <si>
    <t>30 Aug 2019</t>
  </si>
  <si>
    <t>06 Sep 2019</t>
  </si>
  <si>
    <t>13 Sep 2019</t>
  </si>
  <si>
    <t>20 Sep 2019</t>
  </si>
  <si>
    <t>27 Sep 2019</t>
  </si>
  <si>
    <t>04 Oct 2019</t>
  </si>
  <si>
    <t>11 Oct 2019</t>
  </si>
  <si>
    <t>18 Oct 2019</t>
  </si>
  <si>
    <t>25 Oct 2019</t>
  </si>
  <si>
    <t>01 Nov 2019</t>
  </si>
  <si>
    <t>08 Nov 2019</t>
  </si>
  <si>
    <t>15 Nov 2019</t>
  </si>
  <si>
    <t>22 Nov 2019</t>
  </si>
  <si>
    <t>29 Nov 2019</t>
  </si>
  <si>
    <t>06 Dec 2019</t>
  </si>
  <si>
    <t>13 Dec 2019</t>
  </si>
  <si>
    <t>20 Dec 2019</t>
  </si>
  <si>
    <t>N Europe Rebar Price (£/tonne)</t>
  </si>
  <si>
    <t>Source: Kallanish</t>
  </si>
  <si>
    <t>UK Import Price from Belarus (£/tonne) CIF</t>
  </si>
  <si>
    <t>Belarussian undercutting level</t>
  </si>
  <si>
    <t>UK Imports of Rebar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</si>
</sst>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#.#0"/>
    <numFmt numFmtId="166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888888"/>
        <bgColor rgb="FF000000"/>
      </patternFill>
    </fill>
    <fill>
      <patternFill patternType="solid">
        <fgColor rgb="FF88888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3" fillId="4" borderId="0" xfId="0" applyFont="1" applyFill="1"/>
    <xf numFmtId="164" fontId="0" fillId="0" borderId="0" xfId="0" applyNumberFormat="1"/>
    <xf numFmtId="3" fontId="1" fillId="2" borderId="0" xfId="0" applyNumberFormat="1" applyFont="1" applyFill="1"/>
    <xf numFmtId="3" fontId="1" fillId="3" borderId="0" xfId="0" applyNumberFormat="1" applyFont="1" applyFill="1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3" fillId="5" borderId="0" xfId="0" applyFont="1" applyFill="1"/>
    <xf numFmtId="166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1">
    <dxf>
      <numFmt numFmtId="13" formatCode="0%"/>
    </dxf>
    <dxf>
      <numFmt numFmtId="166" formatCode="&quot;£&quot;#,##0"/>
    </dxf>
    <dxf>
      <numFmt numFmtId="164" formatCode="&quot;£&quot;#,##0.00"/>
    </dxf>
    <dxf>
      <numFmt numFmtId="166" formatCode="&quot;£&quot;#,##0"/>
    </dxf>
    <dxf>
      <numFmt numFmtId="13" formatCode="0%"/>
    </dxf>
    <dxf>
      <numFmt numFmtId="13" formatCode="0%"/>
    </dxf>
    <dxf>
      <numFmt numFmtId="166" formatCode="&quot;£&quot;#,##0"/>
    </dxf>
    <dxf>
      <numFmt numFmtId="166" formatCode="&quot;£&quot;#,##0"/>
    </dxf>
    <dxf>
      <numFmt numFmtId="3" formatCode="#,##0"/>
    </dxf>
    <dxf>
      <numFmt numFmtId="3" formatCode="#,##0"/>
    </dxf>
    <dxf>
      <font>
        <b/>
        <sz val="11"/>
        <color rgb="FFFFFFFF"/>
        <name val="Calibri"/>
        <scheme val="minor"/>
      </font>
      <fill>
        <patternFill patternType="solid">
          <bgColor rgb="FF88888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8436148124656"/>
          <c:y val="4.6121593291404611E-2"/>
          <c:w val="0.72825973845780279"/>
          <c:h val="0.69308902424932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Report!$C$1</c:f>
              <c:strCache>
                <c:ptCount val="1"/>
                <c:pt idx="0">
                  <c:v>UK Imports of Rebar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Report!$B$2:$B$5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Report!$C$2:$C$5</c:f>
              <c:numCache>
                <c:formatCode>#,##0</c:formatCode>
                <c:ptCount val="4"/>
                <c:pt idx="0">
                  <c:v>37520</c:v>
                </c:pt>
                <c:pt idx="1">
                  <c:v>44906</c:v>
                </c:pt>
                <c:pt idx="2">
                  <c:v>60977</c:v>
                </c:pt>
                <c:pt idx="3">
                  <c:v>93828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972560"/>
        <c:axId val="447971776"/>
      </c:barChart>
      <c:lineChart>
        <c:grouping val="standard"/>
        <c:varyColors val="0"/>
        <c:ser>
          <c:idx val="1"/>
          <c:order val="1"/>
          <c:tx>
            <c:strRef>
              <c:f>Report!$E$1</c:f>
              <c:strCache>
                <c:ptCount val="1"/>
                <c:pt idx="0">
                  <c:v>UK Import Price from Belarus (£/tonne) CIF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Report!$E$2:$E$5</c:f>
              <c:numCache>
                <c:formatCode>"£"#,##0</c:formatCode>
                <c:ptCount val="4"/>
                <c:pt idx="0">
                  <c:v>268.99293710021323</c:v>
                </c:pt>
                <c:pt idx="1">
                  <c:v>353.74154901349488</c:v>
                </c:pt>
                <c:pt idx="2">
                  <c:v>419.78813323056232</c:v>
                </c:pt>
                <c:pt idx="3">
                  <c:v>412.09480112546362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Report!$F$1</c:f>
              <c:strCache>
                <c:ptCount val="1"/>
                <c:pt idx="0">
                  <c:v>N Europe Rebar Price (£/tonne)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Report!$F$2:$F$5</c:f>
              <c:numCache>
                <c:formatCode>"£"#,##0</c:formatCode>
                <c:ptCount val="4"/>
                <c:pt idx="0">
                  <c:v>346.02830188679246</c:v>
                </c:pt>
                <c:pt idx="1">
                  <c:v>445.30769230769232</c:v>
                </c:pt>
                <c:pt idx="2">
                  <c:v>494.20192307692309</c:v>
                </c:pt>
                <c:pt idx="3">
                  <c:v>448.33653846153845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70072"/>
        <c:axId val="528771248"/>
      </c:lineChart>
      <c:catAx>
        <c:axId val="44797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71776"/>
        <c:crosses val="autoZero"/>
        <c:auto val="1"/>
        <c:lblAlgn val="ctr"/>
        <c:lblOffset val="100"/>
        <c:noMultiLvlLbl val="0"/>
      </c:catAx>
      <c:valAx>
        <c:axId val="4479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Tonnes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72560"/>
        <c:crosses val="autoZero"/>
        <c:crossBetween val="between"/>
      </c:valAx>
      <c:valAx>
        <c:axId val="528771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£/tonne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770072"/>
        <c:crosses val="max"/>
        <c:crossBetween val="between"/>
      </c:valAx>
      <c:catAx>
        <c:axId val="5287700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8771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5813887801469679E-2"/>
          <c:y val="0.83280773865530955"/>
          <c:w val="0.48331134819601296"/>
          <c:h val="0.16457320193466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1987550</xdr:colOff>
      <xdr:row>6</xdr:row>
      <xdr:rowOff>95250</xdr:rowOff>
    </xdr:from>
    <xdr:to>
      <xdr:col>5</xdr:col>
      <xdr:colOff>1222375</xdr:colOff>
      <xdr:row>22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G6" totalsRowCount="1" headerRowDxfId="10" headerRowCellStyle="Normal">
  <autoFilter ref="A1:G5"/>
  <tableColumns count="7">
    <tableColumn id="1" name="Column1"/>
    <tableColumn id="3" name="Year"/>
    <tableColumn id="4" name="UK Imports of Rebar" totalsRowFunction="custom" dataDxfId="9" totalsRowDxfId="4">
      <totalsRowFormula>(C5-C2)/C2</totalsRowFormula>
    </tableColumn>
    <tableColumn id="5" name="GBP" totalsRowFunction="custom" dataDxfId="8" totalsRowDxfId="3">
      <totalsRowFormula>SUM(D3:D5)</totalsRowFormula>
    </tableColumn>
    <tableColumn id="6" name="UK Import Price from Belarus (£/tonne) CIF" dataDxfId="7" totalsRowDxfId="2">
      <calculatedColumnFormula>Table1[[#This Row],[GBP]]/Table1[[#This Row],[UK Imports of Rebar]]</calculatedColumnFormula>
    </tableColumn>
    <tableColumn id="9" name="N Europe Rebar Price (£/tonne)" totalsRowFunction="custom" dataDxfId="6" totalsRowDxfId="1">
      <calculatedColumnFormula>'N Europe Rebar Prices'!G6</calculatedColumnFormula>
      <totalsRowFormula>(F3*C3)+(F4*C4)+(F5*C5)</totalsRowFormula>
    </tableColumn>
    <tableColumn id="10" name="Belarussian undercutting level" totalsRowFunction="custom" dataDxfId="5" totalsRowDxfId="0">
      <calculatedColumnFormula>(Table1[[#This Row],[N Europe Rebar Price (£/tonne)]]-Table1[[#This Row],[UK Import Price from Belarus (£/tonne) CIF]])/Table1[[#This Row],[N Europe Rebar Price (£/tonne)]]</calculatedColumnFormula>
      <totalsRowFormula>(Table1[[#Totals],[N Europe Rebar Price (£/tonne)]]-Table1[[#Totals],[GBP]])/Table1[[#Totals],[N Europe Rebar Price (£/tonne)]]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5" workbookViewId="0">
      <selection activeCell="A9" sqref="A9"/>
    </sheetView>
  </sheetViews>
  <sheetFormatPr defaultRowHeight="14.5" x14ac:dyDescent="0.35"/>
  <cols>
    <col min="1" max="1" width="20.7265625" customWidth="1"/>
    <col min="2" max="5" width="15.7265625" customWidth="1"/>
    <col min="6" max="6" width="16.54296875" bestFit="1" customWidth="1"/>
    <col min="7" max="26" width="15.7265625" customWidth="1"/>
  </cols>
  <sheetData>
    <row r="1" spans="1:7" x14ac:dyDescent="0.35">
      <c r="A1" s="17" t="s">
        <v>3</v>
      </c>
      <c r="B1" s="17"/>
    </row>
    <row r="3" spans="1:7" x14ac:dyDescent="0.35">
      <c r="A3" s="8" t="s">
        <v>4</v>
      </c>
      <c r="B3" s="8" t="s">
        <v>5</v>
      </c>
      <c r="C3" s="8" t="s">
        <v>6</v>
      </c>
    </row>
    <row r="4" spans="1:7" x14ac:dyDescent="0.35">
      <c r="A4" s="8" t="s">
        <v>7</v>
      </c>
      <c r="B4" s="8" t="s">
        <v>8</v>
      </c>
    </row>
    <row r="5" spans="1:7" x14ac:dyDescent="0.35">
      <c r="A5" s="8" t="s">
        <v>9</v>
      </c>
      <c r="B5" s="8" t="s">
        <v>10</v>
      </c>
    </row>
    <row r="6" spans="1:7" x14ac:dyDescent="0.35">
      <c r="A6" s="8" t="s">
        <v>11</v>
      </c>
      <c r="B6" s="8" t="s">
        <v>2</v>
      </c>
    </row>
    <row r="7" spans="1:7" x14ac:dyDescent="0.35">
      <c r="A7" s="8" t="s">
        <v>12</v>
      </c>
      <c r="B7" s="8" t="s">
        <v>13</v>
      </c>
      <c r="F7" t="s">
        <v>14</v>
      </c>
      <c r="G7" s="5">
        <f>AVERAGE(D11:D63)</f>
        <v>346.02830188679246</v>
      </c>
    </row>
    <row r="8" spans="1:7" x14ac:dyDescent="0.35">
      <c r="A8" s="8" t="s">
        <v>232</v>
      </c>
      <c r="F8" t="s">
        <v>15</v>
      </c>
      <c r="G8" s="5">
        <f>AVERAGE(D64:D115)</f>
        <v>445.30769230769232</v>
      </c>
    </row>
    <row r="9" spans="1:7" x14ac:dyDescent="0.35">
      <c r="A9" s="8" t="s">
        <v>16</v>
      </c>
      <c r="B9" s="18" t="s">
        <v>17</v>
      </c>
      <c r="C9" s="18"/>
      <c r="D9" s="18"/>
      <c r="F9" t="s">
        <v>18</v>
      </c>
      <c r="G9" s="5">
        <f>AVERAGE(D116:D167)</f>
        <v>494.20192307692309</v>
      </c>
    </row>
    <row r="10" spans="1:7" x14ac:dyDescent="0.35">
      <c r="A10" s="8" t="s">
        <v>19</v>
      </c>
      <c r="B10" s="9" t="s">
        <v>20</v>
      </c>
      <c r="C10" s="9" t="s">
        <v>21</v>
      </c>
      <c r="D10" s="9" t="s">
        <v>22</v>
      </c>
      <c r="F10" t="s">
        <v>23</v>
      </c>
      <c r="G10" s="5">
        <f>AVERAGE(D168:D219)</f>
        <v>448.33653846153845</v>
      </c>
    </row>
    <row r="11" spans="1:7" x14ac:dyDescent="0.35">
      <c r="A11" t="s">
        <v>5</v>
      </c>
      <c r="B11">
        <v>257</v>
      </c>
      <c r="C11">
        <v>264</v>
      </c>
      <c r="D11" s="10">
        <v>260.5</v>
      </c>
    </row>
    <row r="12" spans="1:7" x14ac:dyDescent="0.35">
      <c r="A12" t="s">
        <v>24</v>
      </c>
      <c r="B12">
        <v>261</v>
      </c>
      <c r="C12">
        <v>268</v>
      </c>
      <c r="D12" s="10">
        <v>264.5</v>
      </c>
    </row>
    <row r="13" spans="1:7" x14ac:dyDescent="0.35">
      <c r="A13" t="s">
        <v>25</v>
      </c>
      <c r="B13">
        <v>254</v>
      </c>
      <c r="C13">
        <v>269</v>
      </c>
      <c r="D13" s="10">
        <v>261.5</v>
      </c>
    </row>
    <row r="14" spans="1:7" x14ac:dyDescent="0.35">
      <c r="A14" t="s">
        <v>26</v>
      </c>
      <c r="B14">
        <v>259</v>
      </c>
      <c r="C14">
        <v>274</v>
      </c>
      <c r="D14" s="10">
        <v>266.5</v>
      </c>
    </row>
    <row r="15" spans="1:7" x14ac:dyDescent="0.35">
      <c r="A15" t="s">
        <v>27</v>
      </c>
      <c r="B15">
        <v>255</v>
      </c>
      <c r="C15">
        <v>271</v>
      </c>
      <c r="D15" s="10">
        <v>263</v>
      </c>
    </row>
    <row r="16" spans="1:7" x14ac:dyDescent="0.35">
      <c r="A16" t="s">
        <v>28</v>
      </c>
      <c r="B16">
        <v>260</v>
      </c>
      <c r="C16">
        <v>276</v>
      </c>
      <c r="D16" s="10">
        <v>268</v>
      </c>
    </row>
    <row r="17" spans="1:4" x14ac:dyDescent="0.35">
      <c r="A17" t="s">
        <v>29</v>
      </c>
      <c r="B17">
        <v>268</v>
      </c>
      <c r="C17">
        <v>283</v>
      </c>
      <c r="D17" s="10">
        <v>275.5</v>
      </c>
    </row>
    <row r="18" spans="1:4" x14ac:dyDescent="0.35">
      <c r="A18" t="s">
        <v>30</v>
      </c>
      <c r="B18">
        <v>262</v>
      </c>
      <c r="C18">
        <v>278</v>
      </c>
      <c r="D18" s="10">
        <v>270</v>
      </c>
    </row>
    <row r="19" spans="1:4" x14ac:dyDescent="0.35">
      <c r="A19" t="s">
        <v>31</v>
      </c>
      <c r="B19">
        <v>257</v>
      </c>
      <c r="C19">
        <v>280</v>
      </c>
      <c r="D19" s="10">
        <v>268.5</v>
      </c>
    </row>
    <row r="20" spans="1:4" x14ac:dyDescent="0.35">
      <c r="A20" t="s">
        <v>32</v>
      </c>
      <c r="B20">
        <v>256</v>
      </c>
      <c r="C20">
        <v>267</v>
      </c>
      <c r="D20" s="10">
        <v>261.5</v>
      </c>
    </row>
    <row r="21" spans="1:4" x14ac:dyDescent="0.35">
      <c r="A21" t="s">
        <v>33</v>
      </c>
      <c r="B21">
        <v>253</v>
      </c>
      <c r="C21">
        <v>269</v>
      </c>
      <c r="D21" s="10">
        <v>261</v>
      </c>
    </row>
    <row r="22" spans="1:4" x14ac:dyDescent="0.35">
      <c r="A22" t="s">
        <v>34</v>
      </c>
      <c r="B22">
        <v>258</v>
      </c>
      <c r="C22">
        <v>274</v>
      </c>
      <c r="D22" s="10">
        <v>266</v>
      </c>
    </row>
    <row r="23" spans="1:4" x14ac:dyDescent="0.35">
      <c r="A23" t="s">
        <v>35</v>
      </c>
      <c r="B23">
        <v>260</v>
      </c>
      <c r="C23">
        <v>276</v>
      </c>
      <c r="D23" s="10">
        <v>268</v>
      </c>
    </row>
    <row r="24" spans="1:4" x14ac:dyDescent="0.35">
      <c r="A24" t="s">
        <v>36</v>
      </c>
      <c r="B24">
        <v>261</v>
      </c>
      <c r="C24">
        <v>277</v>
      </c>
      <c r="D24" s="10">
        <v>269</v>
      </c>
    </row>
    <row r="25" spans="1:4" x14ac:dyDescent="0.35">
      <c r="A25" t="s">
        <v>37</v>
      </c>
      <c r="B25">
        <v>266</v>
      </c>
      <c r="C25">
        <v>283</v>
      </c>
      <c r="D25" s="10">
        <v>274.5</v>
      </c>
    </row>
    <row r="26" spans="1:4" x14ac:dyDescent="0.35">
      <c r="A26" t="s">
        <v>38</v>
      </c>
      <c r="B26">
        <v>263</v>
      </c>
      <c r="C26">
        <v>278</v>
      </c>
      <c r="D26" s="10">
        <v>270.5</v>
      </c>
    </row>
    <row r="27" spans="1:4" x14ac:dyDescent="0.35">
      <c r="A27" t="s">
        <v>39</v>
      </c>
      <c r="B27">
        <v>331</v>
      </c>
      <c r="C27">
        <v>338</v>
      </c>
      <c r="D27" s="10">
        <v>334.5</v>
      </c>
    </row>
    <row r="28" spans="1:4" x14ac:dyDescent="0.35">
      <c r="A28" t="s">
        <v>40</v>
      </c>
      <c r="B28">
        <v>358</v>
      </c>
      <c r="C28">
        <v>374</v>
      </c>
      <c r="D28" s="10">
        <v>366</v>
      </c>
    </row>
    <row r="29" spans="1:4" x14ac:dyDescent="0.35">
      <c r="A29" t="s">
        <v>41</v>
      </c>
      <c r="B29">
        <v>363</v>
      </c>
      <c r="C29">
        <v>379</v>
      </c>
      <c r="D29" s="10">
        <v>371</v>
      </c>
    </row>
    <row r="30" spans="1:4" x14ac:dyDescent="0.35">
      <c r="A30" t="s">
        <v>42</v>
      </c>
      <c r="B30">
        <v>418</v>
      </c>
      <c r="C30">
        <v>434</v>
      </c>
      <c r="D30" s="10">
        <v>426</v>
      </c>
    </row>
    <row r="31" spans="1:4" x14ac:dyDescent="0.35">
      <c r="A31" t="s">
        <v>43</v>
      </c>
      <c r="B31">
        <v>391</v>
      </c>
      <c r="C31">
        <v>417</v>
      </c>
      <c r="D31" s="10">
        <v>404</v>
      </c>
    </row>
    <row r="32" spans="1:4" x14ac:dyDescent="0.35">
      <c r="A32" t="s">
        <v>44</v>
      </c>
      <c r="B32">
        <v>387</v>
      </c>
      <c r="C32">
        <v>406</v>
      </c>
      <c r="D32" s="10">
        <v>396.5</v>
      </c>
    </row>
    <row r="33" spans="1:4" x14ac:dyDescent="0.35">
      <c r="A33" t="s">
        <v>45</v>
      </c>
      <c r="B33">
        <v>394</v>
      </c>
      <c r="C33">
        <v>414</v>
      </c>
      <c r="D33" s="10">
        <v>404</v>
      </c>
    </row>
    <row r="34" spans="1:4" x14ac:dyDescent="0.35">
      <c r="A34" t="s">
        <v>46</v>
      </c>
      <c r="B34">
        <v>377</v>
      </c>
      <c r="C34">
        <v>400</v>
      </c>
      <c r="D34" s="10">
        <v>388.5</v>
      </c>
    </row>
    <row r="35" spans="1:4" x14ac:dyDescent="0.35">
      <c r="A35" t="s">
        <v>47</v>
      </c>
      <c r="B35">
        <v>387</v>
      </c>
      <c r="C35">
        <v>411</v>
      </c>
      <c r="D35" s="10">
        <v>399</v>
      </c>
    </row>
    <row r="36" spans="1:4" x14ac:dyDescent="0.35">
      <c r="A36" t="s">
        <v>48</v>
      </c>
      <c r="B36">
        <v>375</v>
      </c>
      <c r="C36">
        <v>391</v>
      </c>
      <c r="D36" s="10">
        <v>383</v>
      </c>
    </row>
    <row r="37" spans="1:4" x14ac:dyDescent="0.35">
      <c r="A37" t="s">
        <v>49</v>
      </c>
      <c r="B37">
        <v>405</v>
      </c>
      <c r="C37">
        <v>430</v>
      </c>
      <c r="D37" s="10">
        <v>417.5</v>
      </c>
    </row>
    <row r="38" spans="1:4" x14ac:dyDescent="0.35">
      <c r="A38" t="s">
        <v>50</v>
      </c>
      <c r="B38">
        <v>417</v>
      </c>
      <c r="C38">
        <v>451</v>
      </c>
      <c r="D38" s="10">
        <v>434</v>
      </c>
    </row>
    <row r="39" spans="1:4" x14ac:dyDescent="0.35">
      <c r="A39" t="s">
        <v>51</v>
      </c>
      <c r="B39">
        <v>408</v>
      </c>
      <c r="C39">
        <v>433</v>
      </c>
      <c r="D39" s="10">
        <v>420.5</v>
      </c>
    </row>
    <row r="40" spans="1:4" x14ac:dyDescent="0.35">
      <c r="A40" t="s">
        <v>52</v>
      </c>
      <c r="B40">
        <v>410</v>
      </c>
      <c r="C40">
        <v>435</v>
      </c>
      <c r="D40" s="10">
        <v>422.5</v>
      </c>
    </row>
    <row r="41" spans="1:4" x14ac:dyDescent="0.35">
      <c r="A41" t="s">
        <v>53</v>
      </c>
      <c r="B41">
        <v>379</v>
      </c>
      <c r="C41">
        <v>396</v>
      </c>
      <c r="D41" s="10">
        <v>387.5</v>
      </c>
    </row>
    <row r="42" spans="1:4" x14ac:dyDescent="0.35">
      <c r="A42" t="s">
        <v>54</v>
      </c>
      <c r="B42">
        <v>372</v>
      </c>
      <c r="C42">
        <v>381</v>
      </c>
      <c r="D42" s="10">
        <v>376.5</v>
      </c>
    </row>
    <row r="43" spans="1:4" x14ac:dyDescent="0.35">
      <c r="A43" t="s">
        <v>55</v>
      </c>
      <c r="B43">
        <v>379</v>
      </c>
      <c r="C43">
        <v>387</v>
      </c>
      <c r="D43" s="10">
        <v>383</v>
      </c>
    </row>
    <row r="44" spans="1:4" x14ac:dyDescent="0.35">
      <c r="A44" t="s">
        <v>56</v>
      </c>
      <c r="B44">
        <v>362</v>
      </c>
      <c r="C44">
        <v>379</v>
      </c>
      <c r="D44" s="10">
        <v>370.5</v>
      </c>
    </row>
    <row r="45" spans="1:4" x14ac:dyDescent="0.35">
      <c r="A45" t="s">
        <v>57</v>
      </c>
      <c r="B45">
        <v>355</v>
      </c>
      <c r="C45">
        <v>372</v>
      </c>
      <c r="D45" s="10">
        <v>363.5</v>
      </c>
    </row>
    <row r="46" spans="1:4" x14ac:dyDescent="0.35">
      <c r="A46" t="s">
        <v>58</v>
      </c>
      <c r="B46">
        <v>366</v>
      </c>
      <c r="C46">
        <v>378</v>
      </c>
      <c r="D46" s="10">
        <v>372</v>
      </c>
    </row>
    <row r="47" spans="1:4" x14ac:dyDescent="0.35">
      <c r="A47" t="s">
        <v>59</v>
      </c>
      <c r="B47">
        <v>364</v>
      </c>
      <c r="C47">
        <v>381</v>
      </c>
      <c r="D47" s="10">
        <v>372.5</v>
      </c>
    </row>
    <row r="48" spans="1:4" x14ac:dyDescent="0.35">
      <c r="A48" t="s">
        <v>60</v>
      </c>
      <c r="B48">
        <v>366</v>
      </c>
      <c r="C48">
        <v>383</v>
      </c>
      <c r="D48" s="10">
        <v>374.5</v>
      </c>
    </row>
    <row r="49" spans="1:4" x14ac:dyDescent="0.35">
      <c r="A49" t="s">
        <v>61</v>
      </c>
      <c r="B49">
        <v>352</v>
      </c>
      <c r="C49">
        <v>378</v>
      </c>
      <c r="D49" s="10">
        <v>365</v>
      </c>
    </row>
    <row r="50" spans="1:4" x14ac:dyDescent="0.35">
      <c r="A50" t="s">
        <v>62</v>
      </c>
      <c r="B50">
        <v>336</v>
      </c>
      <c r="C50">
        <v>353</v>
      </c>
      <c r="D50" s="10">
        <v>344.5</v>
      </c>
    </row>
    <row r="51" spans="1:4" x14ac:dyDescent="0.35">
      <c r="A51" t="s">
        <v>63</v>
      </c>
      <c r="B51">
        <v>327</v>
      </c>
      <c r="C51">
        <v>344</v>
      </c>
      <c r="D51" s="10">
        <v>335.5</v>
      </c>
    </row>
    <row r="52" spans="1:4" x14ac:dyDescent="0.35">
      <c r="A52" t="s">
        <v>64</v>
      </c>
      <c r="B52">
        <v>335</v>
      </c>
      <c r="C52">
        <v>353</v>
      </c>
      <c r="D52" s="10">
        <v>344</v>
      </c>
    </row>
    <row r="53" spans="1:4" x14ac:dyDescent="0.35">
      <c r="A53" t="s">
        <v>65</v>
      </c>
      <c r="B53">
        <v>331</v>
      </c>
      <c r="C53">
        <v>340</v>
      </c>
      <c r="D53" s="10">
        <v>335.5</v>
      </c>
    </row>
    <row r="54" spans="1:4" x14ac:dyDescent="0.35">
      <c r="A54" t="s">
        <v>66</v>
      </c>
      <c r="B54">
        <v>339</v>
      </c>
      <c r="C54">
        <v>348</v>
      </c>
      <c r="D54" s="10">
        <v>343.5</v>
      </c>
    </row>
    <row r="55" spans="1:4" x14ac:dyDescent="0.35">
      <c r="A55" t="s">
        <v>67</v>
      </c>
      <c r="B55">
        <v>337</v>
      </c>
      <c r="C55">
        <v>346</v>
      </c>
      <c r="D55" s="10">
        <v>341.5</v>
      </c>
    </row>
    <row r="56" spans="1:4" x14ac:dyDescent="0.35">
      <c r="A56" t="s">
        <v>68</v>
      </c>
      <c r="B56">
        <v>351</v>
      </c>
      <c r="C56">
        <v>395</v>
      </c>
      <c r="D56" s="10">
        <v>373</v>
      </c>
    </row>
    <row r="57" spans="1:4" x14ac:dyDescent="0.35">
      <c r="A57" t="s">
        <v>69</v>
      </c>
      <c r="B57">
        <v>379</v>
      </c>
      <c r="C57">
        <v>396</v>
      </c>
      <c r="D57" s="10">
        <v>387.5</v>
      </c>
    </row>
    <row r="58" spans="1:4" x14ac:dyDescent="0.35">
      <c r="A58" t="s">
        <v>70</v>
      </c>
      <c r="B58">
        <v>373</v>
      </c>
      <c r="C58">
        <v>390</v>
      </c>
      <c r="D58" s="10">
        <v>381.5</v>
      </c>
    </row>
    <row r="59" spans="1:4" x14ac:dyDescent="0.35">
      <c r="A59" t="s">
        <v>71</v>
      </c>
      <c r="B59">
        <v>370</v>
      </c>
      <c r="C59">
        <v>387</v>
      </c>
      <c r="D59" s="10">
        <v>378.5</v>
      </c>
    </row>
    <row r="60" spans="1:4" x14ac:dyDescent="0.35">
      <c r="A60" t="s">
        <v>72</v>
      </c>
      <c r="B60">
        <v>374</v>
      </c>
      <c r="C60">
        <v>391</v>
      </c>
      <c r="D60" s="10">
        <v>382.5</v>
      </c>
    </row>
    <row r="61" spans="1:4" x14ac:dyDescent="0.35">
      <c r="A61" t="s">
        <v>73</v>
      </c>
      <c r="B61">
        <v>368</v>
      </c>
      <c r="C61">
        <v>401</v>
      </c>
      <c r="D61" s="10">
        <v>384.5</v>
      </c>
    </row>
    <row r="62" spans="1:4" x14ac:dyDescent="0.35">
      <c r="A62" t="s">
        <v>74</v>
      </c>
      <c r="B62">
        <v>381</v>
      </c>
      <c r="C62">
        <v>423</v>
      </c>
      <c r="D62" s="10">
        <v>402</v>
      </c>
    </row>
    <row r="63" spans="1:4" x14ac:dyDescent="0.35">
      <c r="A63" t="s">
        <v>75</v>
      </c>
      <c r="B63">
        <v>384</v>
      </c>
      <c r="C63">
        <v>426</v>
      </c>
      <c r="D63" s="10">
        <v>405</v>
      </c>
    </row>
    <row r="64" spans="1:4" x14ac:dyDescent="0.35">
      <c r="A64" t="s">
        <v>76</v>
      </c>
      <c r="B64">
        <v>384</v>
      </c>
      <c r="C64">
        <v>427</v>
      </c>
      <c r="D64" s="10">
        <v>405.5</v>
      </c>
    </row>
    <row r="65" spans="1:4" x14ac:dyDescent="0.35">
      <c r="A65" t="s">
        <v>77</v>
      </c>
      <c r="B65">
        <v>408</v>
      </c>
      <c r="C65">
        <v>434</v>
      </c>
      <c r="D65" s="10">
        <v>421</v>
      </c>
    </row>
    <row r="66" spans="1:4" x14ac:dyDescent="0.35">
      <c r="A66" t="s">
        <v>78</v>
      </c>
      <c r="B66">
        <v>407</v>
      </c>
      <c r="C66">
        <v>433</v>
      </c>
      <c r="D66" s="10">
        <v>420</v>
      </c>
    </row>
    <row r="67" spans="1:4" x14ac:dyDescent="0.35">
      <c r="A67" t="s">
        <v>79</v>
      </c>
      <c r="B67">
        <v>409</v>
      </c>
      <c r="C67">
        <v>426</v>
      </c>
      <c r="D67" s="10">
        <v>417.5</v>
      </c>
    </row>
    <row r="68" spans="1:4" x14ac:dyDescent="0.35">
      <c r="A68" t="s">
        <v>80</v>
      </c>
      <c r="B68">
        <v>396</v>
      </c>
      <c r="C68">
        <v>422</v>
      </c>
      <c r="D68" s="10">
        <v>409</v>
      </c>
    </row>
    <row r="69" spans="1:4" x14ac:dyDescent="0.35">
      <c r="A69" t="s">
        <v>81</v>
      </c>
      <c r="B69">
        <v>400</v>
      </c>
      <c r="C69">
        <v>425</v>
      </c>
      <c r="D69" s="10">
        <v>412.5</v>
      </c>
    </row>
    <row r="70" spans="1:4" x14ac:dyDescent="0.35">
      <c r="A70" t="s">
        <v>82</v>
      </c>
      <c r="B70">
        <v>400</v>
      </c>
      <c r="C70">
        <v>426</v>
      </c>
      <c r="D70" s="10">
        <v>413</v>
      </c>
    </row>
    <row r="71" spans="1:4" x14ac:dyDescent="0.35">
      <c r="A71" t="s">
        <v>83</v>
      </c>
      <c r="B71">
        <v>398</v>
      </c>
      <c r="C71">
        <v>423</v>
      </c>
      <c r="D71" s="10">
        <v>410.5</v>
      </c>
    </row>
    <row r="72" spans="1:4" x14ac:dyDescent="0.35">
      <c r="A72" t="s">
        <v>84</v>
      </c>
      <c r="B72">
        <v>402</v>
      </c>
      <c r="C72">
        <v>428</v>
      </c>
      <c r="D72" s="10">
        <v>415</v>
      </c>
    </row>
    <row r="73" spans="1:4" x14ac:dyDescent="0.35">
      <c r="A73" t="s">
        <v>85</v>
      </c>
      <c r="B73">
        <v>416</v>
      </c>
      <c r="C73">
        <v>433</v>
      </c>
      <c r="D73" s="10">
        <v>424.5</v>
      </c>
    </row>
    <row r="74" spans="1:4" x14ac:dyDescent="0.35">
      <c r="A74" t="s">
        <v>86</v>
      </c>
      <c r="B74">
        <v>421</v>
      </c>
      <c r="C74">
        <v>434</v>
      </c>
      <c r="D74" s="10">
        <v>427.5</v>
      </c>
    </row>
    <row r="75" spans="1:4" x14ac:dyDescent="0.35">
      <c r="A75" t="s">
        <v>87</v>
      </c>
      <c r="B75">
        <v>423</v>
      </c>
      <c r="C75">
        <v>431</v>
      </c>
      <c r="D75" s="10">
        <v>427</v>
      </c>
    </row>
    <row r="76" spans="1:4" x14ac:dyDescent="0.35">
      <c r="A76" t="s">
        <v>88</v>
      </c>
      <c r="B76">
        <v>422</v>
      </c>
      <c r="C76">
        <v>431</v>
      </c>
      <c r="D76" s="10">
        <v>426.5</v>
      </c>
    </row>
    <row r="77" spans="1:4" x14ac:dyDescent="0.35">
      <c r="A77" t="s">
        <v>89</v>
      </c>
      <c r="B77">
        <v>411</v>
      </c>
      <c r="C77">
        <v>428</v>
      </c>
      <c r="D77" s="10">
        <v>419.5</v>
      </c>
    </row>
    <row r="78" spans="1:4" x14ac:dyDescent="0.35">
      <c r="A78" t="s">
        <v>90</v>
      </c>
      <c r="B78">
        <v>398</v>
      </c>
      <c r="C78">
        <v>424</v>
      </c>
      <c r="D78" s="10">
        <v>411</v>
      </c>
    </row>
    <row r="79" spans="1:4" x14ac:dyDescent="0.35">
      <c r="A79" t="s">
        <v>91</v>
      </c>
      <c r="B79">
        <v>386</v>
      </c>
      <c r="C79">
        <v>411</v>
      </c>
      <c r="D79" s="10">
        <v>398.5</v>
      </c>
    </row>
    <row r="80" spans="1:4" x14ac:dyDescent="0.35">
      <c r="A80" t="s">
        <v>92</v>
      </c>
      <c r="B80">
        <v>380</v>
      </c>
      <c r="C80">
        <v>422</v>
      </c>
      <c r="D80" s="10">
        <v>401</v>
      </c>
    </row>
    <row r="81" spans="1:4" x14ac:dyDescent="0.35">
      <c r="A81" t="s">
        <v>93</v>
      </c>
      <c r="B81">
        <v>381</v>
      </c>
      <c r="C81">
        <v>415</v>
      </c>
      <c r="D81" s="10">
        <v>398</v>
      </c>
    </row>
    <row r="82" spans="1:4" x14ac:dyDescent="0.35">
      <c r="A82" t="s">
        <v>94</v>
      </c>
      <c r="B82">
        <v>380</v>
      </c>
      <c r="C82">
        <v>414</v>
      </c>
      <c r="D82" s="10">
        <v>397</v>
      </c>
    </row>
    <row r="83" spans="1:4" x14ac:dyDescent="0.35">
      <c r="A83" t="s">
        <v>95</v>
      </c>
      <c r="B83">
        <v>384</v>
      </c>
      <c r="C83">
        <v>418</v>
      </c>
      <c r="D83" s="10">
        <v>401</v>
      </c>
    </row>
    <row r="84" spans="1:4" x14ac:dyDescent="0.35">
      <c r="A84" t="s">
        <v>96</v>
      </c>
      <c r="B84">
        <v>381</v>
      </c>
      <c r="C84">
        <v>407</v>
      </c>
      <c r="D84" s="10">
        <v>394</v>
      </c>
    </row>
    <row r="85" spans="1:4" x14ac:dyDescent="0.35">
      <c r="A85" t="s">
        <v>97</v>
      </c>
      <c r="B85">
        <v>384</v>
      </c>
      <c r="C85">
        <v>410</v>
      </c>
      <c r="D85" s="10">
        <v>397</v>
      </c>
    </row>
    <row r="86" spans="1:4" x14ac:dyDescent="0.35">
      <c r="A86" t="s">
        <v>98</v>
      </c>
      <c r="B86">
        <v>390</v>
      </c>
      <c r="C86">
        <v>408</v>
      </c>
      <c r="D86" s="10">
        <v>399</v>
      </c>
    </row>
    <row r="87" spans="1:4" x14ac:dyDescent="0.35">
      <c r="A87" t="s">
        <v>99</v>
      </c>
      <c r="B87">
        <v>394</v>
      </c>
      <c r="C87">
        <v>412</v>
      </c>
      <c r="D87" s="10">
        <v>403</v>
      </c>
    </row>
    <row r="88" spans="1:4" x14ac:dyDescent="0.35">
      <c r="A88" t="s">
        <v>100</v>
      </c>
      <c r="B88">
        <v>388</v>
      </c>
      <c r="C88">
        <v>406</v>
      </c>
      <c r="D88" s="10">
        <v>397</v>
      </c>
    </row>
    <row r="89" spans="1:4" x14ac:dyDescent="0.35">
      <c r="A89" t="s">
        <v>101</v>
      </c>
      <c r="B89">
        <v>387</v>
      </c>
      <c r="C89">
        <v>405</v>
      </c>
      <c r="D89" s="10">
        <v>396</v>
      </c>
    </row>
    <row r="90" spans="1:4" x14ac:dyDescent="0.35">
      <c r="A90" t="s">
        <v>102</v>
      </c>
      <c r="B90">
        <v>387</v>
      </c>
      <c r="C90">
        <v>405</v>
      </c>
      <c r="D90" s="10">
        <v>396</v>
      </c>
    </row>
    <row r="91" spans="1:4" x14ac:dyDescent="0.35">
      <c r="A91" t="s">
        <v>103</v>
      </c>
      <c r="B91">
        <v>388</v>
      </c>
      <c r="C91">
        <v>406</v>
      </c>
      <c r="D91" s="10">
        <v>397</v>
      </c>
    </row>
    <row r="92" spans="1:4" x14ac:dyDescent="0.35">
      <c r="A92" t="s">
        <v>104</v>
      </c>
      <c r="B92">
        <v>426</v>
      </c>
      <c r="C92">
        <v>435</v>
      </c>
      <c r="D92" s="10">
        <v>430.5</v>
      </c>
    </row>
    <row r="93" spans="1:4" x14ac:dyDescent="0.35">
      <c r="A93" t="s">
        <v>105</v>
      </c>
      <c r="B93">
        <v>427</v>
      </c>
      <c r="C93">
        <v>445</v>
      </c>
      <c r="D93" s="10">
        <v>436</v>
      </c>
    </row>
    <row r="94" spans="1:4" x14ac:dyDescent="0.35">
      <c r="A94" t="s">
        <v>106</v>
      </c>
      <c r="B94">
        <v>429</v>
      </c>
      <c r="C94">
        <v>465</v>
      </c>
      <c r="D94" s="10">
        <v>447</v>
      </c>
    </row>
    <row r="95" spans="1:4" x14ac:dyDescent="0.35">
      <c r="A95" t="s">
        <v>107</v>
      </c>
      <c r="B95">
        <v>429</v>
      </c>
      <c r="C95">
        <v>465</v>
      </c>
      <c r="D95" s="10">
        <v>447</v>
      </c>
    </row>
    <row r="96" spans="1:4" x14ac:dyDescent="0.35">
      <c r="A96" t="s">
        <v>108</v>
      </c>
      <c r="B96">
        <v>432</v>
      </c>
      <c r="C96">
        <v>468</v>
      </c>
      <c r="D96" s="10">
        <v>450</v>
      </c>
    </row>
    <row r="97" spans="1:4" x14ac:dyDescent="0.35">
      <c r="A97" t="s">
        <v>109</v>
      </c>
      <c r="B97">
        <v>437</v>
      </c>
      <c r="C97">
        <v>474</v>
      </c>
      <c r="D97" s="10">
        <v>455.5</v>
      </c>
    </row>
    <row r="98" spans="1:4" x14ac:dyDescent="0.35">
      <c r="A98" t="s">
        <v>110</v>
      </c>
      <c r="B98">
        <v>497</v>
      </c>
      <c r="C98">
        <v>515</v>
      </c>
      <c r="D98" s="10">
        <v>506</v>
      </c>
    </row>
    <row r="99" spans="1:4" x14ac:dyDescent="0.35">
      <c r="A99" t="s">
        <v>111</v>
      </c>
      <c r="B99">
        <v>494</v>
      </c>
      <c r="C99">
        <v>512</v>
      </c>
      <c r="D99" s="10">
        <v>503</v>
      </c>
    </row>
    <row r="100" spans="1:4" x14ac:dyDescent="0.35">
      <c r="A100" t="s">
        <v>112</v>
      </c>
      <c r="B100">
        <v>490</v>
      </c>
      <c r="C100">
        <v>504</v>
      </c>
      <c r="D100" s="10">
        <v>497</v>
      </c>
    </row>
    <row r="101" spans="1:4" x14ac:dyDescent="0.35">
      <c r="A101" t="s">
        <v>113</v>
      </c>
      <c r="B101">
        <v>485</v>
      </c>
      <c r="C101">
        <v>499</v>
      </c>
      <c r="D101" s="10">
        <v>492</v>
      </c>
    </row>
    <row r="102" spans="1:4" x14ac:dyDescent="0.35">
      <c r="A102" t="s">
        <v>114</v>
      </c>
      <c r="B102">
        <v>486</v>
      </c>
      <c r="C102">
        <v>513</v>
      </c>
      <c r="D102" s="10">
        <v>499.5</v>
      </c>
    </row>
    <row r="103" spans="1:4" x14ac:dyDescent="0.35">
      <c r="A103" t="s">
        <v>115</v>
      </c>
      <c r="B103">
        <v>499</v>
      </c>
      <c r="C103">
        <v>522</v>
      </c>
      <c r="D103" s="10">
        <v>510.5</v>
      </c>
    </row>
    <row r="104" spans="1:4" x14ac:dyDescent="0.35">
      <c r="A104" t="s">
        <v>116</v>
      </c>
      <c r="B104">
        <v>505</v>
      </c>
      <c r="C104">
        <v>528</v>
      </c>
      <c r="D104" s="10">
        <v>516.5</v>
      </c>
    </row>
    <row r="105" spans="1:4" x14ac:dyDescent="0.35">
      <c r="A105" t="s">
        <v>117</v>
      </c>
      <c r="B105">
        <v>494</v>
      </c>
      <c r="C105">
        <v>525</v>
      </c>
      <c r="D105" s="10">
        <v>509.5</v>
      </c>
    </row>
    <row r="106" spans="1:4" x14ac:dyDescent="0.35">
      <c r="A106" t="s">
        <v>118</v>
      </c>
      <c r="B106">
        <v>494</v>
      </c>
      <c r="C106">
        <v>521</v>
      </c>
      <c r="D106" s="10">
        <v>507.5</v>
      </c>
    </row>
    <row r="107" spans="1:4" x14ac:dyDescent="0.35">
      <c r="A107" t="s">
        <v>119</v>
      </c>
      <c r="B107">
        <v>492</v>
      </c>
      <c r="C107">
        <v>519</v>
      </c>
      <c r="D107" s="10">
        <v>505.5</v>
      </c>
    </row>
    <row r="108" spans="1:4" x14ac:dyDescent="0.35">
      <c r="A108" t="s">
        <v>120</v>
      </c>
      <c r="B108">
        <v>492</v>
      </c>
      <c r="C108">
        <v>519</v>
      </c>
      <c r="D108" s="10">
        <v>505.5</v>
      </c>
    </row>
    <row r="109" spans="1:4" x14ac:dyDescent="0.35">
      <c r="A109" t="s">
        <v>121</v>
      </c>
      <c r="B109">
        <v>495</v>
      </c>
      <c r="C109">
        <v>522</v>
      </c>
      <c r="D109" s="10">
        <v>508.5</v>
      </c>
    </row>
    <row r="110" spans="1:4" x14ac:dyDescent="0.35">
      <c r="A110" t="s">
        <v>122</v>
      </c>
      <c r="B110">
        <v>485</v>
      </c>
      <c r="C110">
        <v>498</v>
      </c>
      <c r="D110" s="10">
        <v>491.5</v>
      </c>
    </row>
    <row r="111" spans="1:4" x14ac:dyDescent="0.35">
      <c r="A111" t="s">
        <v>123</v>
      </c>
      <c r="B111">
        <v>480</v>
      </c>
      <c r="C111">
        <v>493</v>
      </c>
      <c r="D111" s="10">
        <v>486.5</v>
      </c>
    </row>
    <row r="112" spans="1:4" x14ac:dyDescent="0.35">
      <c r="A112" t="s">
        <v>124</v>
      </c>
      <c r="B112">
        <v>489</v>
      </c>
      <c r="C112">
        <v>502</v>
      </c>
      <c r="D112" s="10">
        <v>495.5</v>
      </c>
    </row>
    <row r="113" spans="1:4" x14ac:dyDescent="0.35">
      <c r="A113" t="s">
        <v>125</v>
      </c>
      <c r="B113">
        <v>489</v>
      </c>
      <c r="C113">
        <v>511</v>
      </c>
      <c r="D113" s="10">
        <v>500</v>
      </c>
    </row>
    <row r="114" spans="1:4" x14ac:dyDescent="0.35">
      <c r="A114" t="s">
        <v>126</v>
      </c>
      <c r="B114">
        <v>497</v>
      </c>
      <c r="C114">
        <v>515</v>
      </c>
      <c r="D114" s="10">
        <v>506</v>
      </c>
    </row>
    <row r="115" spans="1:4" x14ac:dyDescent="0.35">
      <c r="A115" t="s">
        <v>127</v>
      </c>
      <c r="B115">
        <v>506</v>
      </c>
      <c r="C115">
        <v>524</v>
      </c>
      <c r="D115" s="10">
        <v>515</v>
      </c>
    </row>
    <row r="116" spans="1:4" x14ac:dyDescent="0.35">
      <c r="A116" t="s">
        <v>128</v>
      </c>
      <c r="B116">
        <v>508</v>
      </c>
      <c r="C116">
        <v>526</v>
      </c>
      <c r="D116" s="10">
        <v>517</v>
      </c>
    </row>
    <row r="117" spans="1:4" x14ac:dyDescent="0.35">
      <c r="A117" t="s">
        <v>129</v>
      </c>
      <c r="B117">
        <v>508</v>
      </c>
      <c r="C117">
        <v>534</v>
      </c>
      <c r="D117" s="10">
        <v>521</v>
      </c>
    </row>
    <row r="118" spans="1:4" x14ac:dyDescent="0.35">
      <c r="A118" t="s">
        <v>130</v>
      </c>
      <c r="B118">
        <v>503</v>
      </c>
      <c r="C118">
        <v>529</v>
      </c>
      <c r="D118" s="10">
        <v>516</v>
      </c>
    </row>
    <row r="119" spans="1:4" x14ac:dyDescent="0.35">
      <c r="A119" t="s">
        <v>131</v>
      </c>
      <c r="B119">
        <v>496</v>
      </c>
      <c r="C119">
        <v>522</v>
      </c>
      <c r="D119" s="10">
        <v>509</v>
      </c>
    </row>
    <row r="120" spans="1:4" x14ac:dyDescent="0.35">
      <c r="A120" t="s">
        <v>132</v>
      </c>
      <c r="B120">
        <v>490</v>
      </c>
      <c r="C120">
        <v>516</v>
      </c>
      <c r="D120" s="10">
        <v>503</v>
      </c>
    </row>
    <row r="121" spans="1:4" x14ac:dyDescent="0.35">
      <c r="A121" t="s">
        <v>133</v>
      </c>
      <c r="B121">
        <v>490</v>
      </c>
      <c r="C121">
        <v>508</v>
      </c>
      <c r="D121" s="10">
        <v>499</v>
      </c>
    </row>
    <row r="122" spans="1:4" x14ac:dyDescent="0.35">
      <c r="A122" t="s">
        <v>134</v>
      </c>
      <c r="B122">
        <v>505</v>
      </c>
      <c r="C122">
        <v>514</v>
      </c>
      <c r="D122" s="10">
        <v>509.5</v>
      </c>
    </row>
    <row r="123" spans="1:4" x14ac:dyDescent="0.35">
      <c r="A123" t="s">
        <v>135</v>
      </c>
      <c r="B123">
        <v>495</v>
      </c>
      <c r="C123">
        <v>512</v>
      </c>
      <c r="D123" s="10">
        <v>503.5</v>
      </c>
    </row>
    <row r="124" spans="1:4" x14ac:dyDescent="0.35">
      <c r="A124" t="s">
        <v>136</v>
      </c>
      <c r="B124">
        <v>496</v>
      </c>
      <c r="C124">
        <v>513</v>
      </c>
      <c r="D124" s="10">
        <v>504.5</v>
      </c>
    </row>
    <row r="125" spans="1:4" x14ac:dyDescent="0.35">
      <c r="A125" t="s">
        <v>137</v>
      </c>
      <c r="B125">
        <v>501</v>
      </c>
      <c r="C125">
        <v>519</v>
      </c>
      <c r="D125" s="10">
        <v>510</v>
      </c>
    </row>
    <row r="126" spans="1:4" x14ac:dyDescent="0.35">
      <c r="A126" t="s">
        <v>138</v>
      </c>
      <c r="B126">
        <v>495</v>
      </c>
      <c r="C126">
        <v>513</v>
      </c>
      <c r="D126" s="10">
        <v>504</v>
      </c>
    </row>
    <row r="127" spans="1:4" x14ac:dyDescent="0.35">
      <c r="A127" t="s">
        <v>139</v>
      </c>
      <c r="B127">
        <v>488</v>
      </c>
      <c r="C127">
        <v>506</v>
      </c>
      <c r="D127" s="10">
        <v>497</v>
      </c>
    </row>
    <row r="128" spans="1:4" x14ac:dyDescent="0.35">
      <c r="A128" t="s">
        <v>140</v>
      </c>
      <c r="B128">
        <v>490</v>
      </c>
      <c r="C128">
        <v>507</v>
      </c>
      <c r="D128" s="10">
        <v>498.5</v>
      </c>
    </row>
    <row r="129" spans="1:4" x14ac:dyDescent="0.35">
      <c r="A129" t="s">
        <v>141</v>
      </c>
      <c r="B129">
        <v>489</v>
      </c>
      <c r="C129">
        <v>507</v>
      </c>
      <c r="D129" s="10">
        <v>498</v>
      </c>
    </row>
    <row r="130" spans="1:4" x14ac:dyDescent="0.35">
      <c r="A130" t="s">
        <v>142</v>
      </c>
      <c r="B130">
        <v>486</v>
      </c>
      <c r="C130">
        <v>503</v>
      </c>
      <c r="D130" s="10">
        <v>494.5</v>
      </c>
    </row>
    <row r="131" spans="1:4" x14ac:dyDescent="0.35">
      <c r="A131" t="s">
        <v>143</v>
      </c>
      <c r="B131">
        <v>487</v>
      </c>
      <c r="C131">
        <v>504</v>
      </c>
      <c r="D131" s="10">
        <v>495.5</v>
      </c>
    </row>
    <row r="132" spans="1:4" x14ac:dyDescent="0.35">
      <c r="A132" t="s">
        <v>144</v>
      </c>
      <c r="B132">
        <v>488</v>
      </c>
      <c r="C132">
        <v>505</v>
      </c>
      <c r="D132" s="10">
        <v>496.5</v>
      </c>
    </row>
    <row r="133" spans="1:4" x14ac:dyDescent="0.35">
      <c r="A133" t="s">
        <v>145</v>
      </c>
      <c r="B133">
        <v>494</v>
      </c>
      <c r="C133">
        <v>511</v>
      </c>
      <c r="D133" s="10">
        <v>502.5</v>
      </c>
    </row>
    <row r="134" spans="1:4" x14ac:dyDescent="0.35">
      <c r="A134" t="s">
        <v>146</v>
      </c>
      <c r="B134">
        <v>474</v>
      </c>
      <c r="C134">
        <v>492</v>
      </c>
      <c r="D134" s="10">
        <v>483</v>
      </c>
    </row>
    <row r="135" spans="1:4" x14ac:dyDescent="0.35">
      <c r="A135" t="s">
        <v>147</v>
      </c>
      <c r="B135">
        <v>467</v>
      </c>
      <c r="C135">
        <v>485</v>
      </c>
      <c r="D135" s="10">
        <v>476</v>
      </c>
    </row>
    <row r="136" spans="1:4" x14ac:dyDescent="0.35">
      <c r="A136" t="s">
        <v>148</v>
      </c>
      <c r="B136">
        <v>468</v>
      </c>
      <c r="C136">
        <v>485</v>
      </c>
      <c r="D136" s="10">
        <v>476.5</v>
      </c>
    </row>
    <row r="137" spans="1:4" x14ac:dyDescent="0.35">
      <c r="A137" t="s">
        <v>149</v>
      </c>
      <c r="B137">
        <v>469</v>
      </c>
      <c r="C137">
        <v>487</v>
      </c>
      <c r="D137" s="10">
        <v>478</v>
      </c>
    </row>
    <row r="138" spans="1:4" x14ac:dyDescent="0.35">
      <c r="A138" t="s">
        <v>150</v>
      </c>
      <c r="B138">
        <v>467</v>
      </c>
      <c r="C138">
        <v>485</v>
      </c>
      <c r="D138" s="10">
        <v>476</v>
      </c>
    </row>
    <row r="139" spans="1:4" x14ac:dyDescent="0.35">
      <c r="A139" t="s">
        <v>151</v>
      </c>
      <c r="B139">
        <v>465</v>
      </c>
      <c r="C139">
        <v>482</v>
      </c>
      <c r="D139" s="10">
        <v>473.5</v>
      </c>
    </row>
    <row r="140" spans="1:4" x14ac:dyDescent="0.35">
      <c r="A140" t="s">
        <v>152</v>
      </c>
      <c r="B140">
        <v>463</v>
      </c>
      <c r="C140">
        <v>481</v>
      </c>
      <c r="D140" s="10">
        <v>472</v>
      </c>
    </row>
    <row r="141" spans="1:4" x14ac:dyDescent="0.35">
      <c r="A141" t="s">
        <v>153</v>
      </c>
      <c r="B141">
        <v>469</v>
      </c>
      <c r="C141">
        <v>487</v>
      </c>
      <c r="D141" s="10">
        <v>478</v>
      </c>
    </row>
    <row r="142" spans="1:4" x14ac:dyDescent="0.35">
      <c r="A142" t="s">
        <v>154</v>
      </c>
      <c r="B142">
        <v>468</v>
      </c>
      <c r="C142">
        <v>486</v>
      </c>
      <c r="D142" s="10">
        <v>477</v>
      </c>
    </row>
    <row r="143" spans="1:4" x14ac:dyDescent="0.35">
      <c r="A143" t="s">
        <v>155</v>
      </c>
      <c r="B143">
        <v>468</v>
      </c>
      <c r="C143">
        <v>485</v>
      </c>
      <c r="D143" s="10">
        <v>476.5</v>
      </c>
    </row>
    <row r="144" spans="1:4" x14ac:dyDescent="0.35">
      <c r="A144" t="s">
        <v>156</v>
      </c>
      <c r="B144">
        <v>473</v>
      </c>
      <c r="C144">
        <v>491</v>
      </c>
      <c r="D144" s="10">
        <v>482</v>
      </c>
    </row>
    <row r="145" spans="1:4" x14ac:dyDescent="0.35">
      <c r="A145" t="s">
        <v>157</v>
      </c>
      <c r="B145">
        <v>480</v>
      </c>
      <c r="C145">
        <v>515</v>
      </c>
      <c r="D145" s="10">
        <v>497.5</v>
      </c>
    </row>
    <row r="146" spans="1:4" x14ac:dyDescent="0.35">
      <c r="A146" t="s">
        <v>158</v>
      </c>
      <c r="B146">
        <v>490</v>
      </c>
      <c r="C146">
        <v>517</v>
      </c>
      <c r="D146" s="10">
        <v>503.5</v>
      </c>
    </row>
    <row r="147" spans="1:4" x14ac:dyDescent="0.35">
      <c r="A147" t="s">
        <v>159</v>
      </c>
      <c r="B147">
        <v>495</v>
      </c>
      <c r="C147">
        <v>522</v>
      </c>
      <c r="D147" s="10">
        <v>508.5</v>
      </c>
    </row>
    <row r="148" spans="1:4" x14ac:dyDescent="0.35">
      <c r="A148" t="s">
        <v>160</v>
      </c>
      <c r="B148">
        <v>492</v>
      </c>
      <c r="C148">
        <v>519</v>
      </c>
      <c r="D148" s="10">
        <v>505.5</v>
      </c>
    </row>
    <row r="149" spans="1:4" x14ac:dyDescent="0.35">
      <c r="A149" t="s">
        <v>161</v>
      </c>
      <c r="B149">
        <v>494</v>
      </c>
      <c r="C149">
        <v>521</v>
      </c>
      <c r="D149" s="10">
        <v>507.5</v>
      </c>
    </row>
    <row r="150" spans="1:4" x14ac:dyDescent="0.35">
      <c r="A150" t="s">
        <v>162</v>
      </c>
      <c r="B150">
        <v>498</v>
      </c>
      <c r="C150">
        <v>521</v>
      </c>
      <c r="D150" s="10">
        <v>509.5</v>
      </c>
    </row>
    <row r="151" spans="1:4" x14ac:dyDescent="0.35">
      <c r="A151" t="s">
        <v>163</v>
      </c>
      <c r="B151">
        <v>499</v>
      </c>
      <c r="C151">
        <v>521</v>
      </c>
      <c r="D151" s="10">
        <v>510</v>
      </c>
    </row>
    <row r="152" spans="1:4" x14ac:dyDescent="0.35">
      <c r="A152" t="s">
        <v>164</v>
      </c>
      <c r="B152">
        <v>498</v>
      </c>
      <c r="C152">
        <v>516</v>
      </c>
      <c r="D152" s="10">
        <v>507</v>
      </c>
    </row>
    <row r="153" spans="1:4" x14ac:dyDescent="0.35">
      <c r="A153" t="s">
        <v>165</v>
      </c>
      <c r="B153">
        <v>487</v>
      </c>
      <c r="C153">
        <v>514</v>
      </c>
      <c r="D153" s="10">
        <v>500.5</v>
      </c>
    </row>
    <row r="154" spans="1:4" x14ac:dyDescent="0.35">
      <c r="A154" t="s">
        <v>166</v>
      </c>
      <c r="B154">
        <v>489</v>
      </c>
      <c r="C154">
        <v>516</v>
      </c>
      <c r="D154" s="10">
        <v>502.5</v>
      </c>
    </row>
    <row r="155" spans="1:4" x14ac:dyDescent="0.35">
      <c r="A155" t="s">
        <v>167</v>
      </c>
      <c r="B155">
        <v>487</v>
      </c>
      <c r="C155">
        <v>505</v>
      </c>
      <c r="D155" s="10">
        <v>496</v>
      </c>
    </row>
    <row r="156" spans="1:4" x14ac:dyDescent="0.35">
      <c r="A156" t="s">
        <v>168</v>
      </c>
      <c r="B156">
        <v>481</v>
      </c>
      <c r="C156">
        <v>499</v>
      </c>
      <c r="D156" s="10">
        <v>490</v>
      </c>
    </row>
    <row r="157" spans="1:4" x14ac:dyDescent="0.35">
      <c r="A157" t="s">
        <v>169</v>
      </c>
      <c r="B157">
        <v>483</v>
      </c>
      <c r="C157">
        <v>501</v>
      </c>
      <c r="D157" s="10">
        <v>492</v>
      </c>
    </row>
    <row r="158" spans="1:4" x14ac:dyDescent="0.35">
      <c r="A158" t="s">
        <v>170</v>
      </c>
      <c r="B158">
        <v>487</v>
      </c>
      <c r="C158">
        <v>505</v>
      </c>
      <c r="D158" s="10">
        <v>496</v>
      </c>
    </row>
    <row r="159" spans="1:4" x14ac:dyDescent="0.35">
      <c r="A159" t="s">
        <v>171</v>
      </c>
      <c r="B159">
        <v>481</v>
      </c>
      <c r="C159">
        <v>494</v>
      </c>
      <c r="D159" s="10">
        <v>487.5</v>
      </c>
    </row>
    <row r="160" spans="1:4" x14ac:dyDescent="0.35">
      <c r="A160" t="s">
        <v>172</v>
      </c>
      <c r="B160">
        <v>475</v>
      </c>
      <c r="C160">
        <v>488</v>
      </c>
      <c r="D160" s="10">
        <v>481.5</v>
      </c>
    </row>
    <row r="161" spans="1:4" x14ac:dyDescent="0.35">
      <c r="A161" t="s">
        <v>173</v>
      </c>
      <c r="B161">
        <v>482</v>
      </c>
      <c r="C161">
        <v>495</v>
      </c>
      <c r="D161" s="10">
        <v>488.5</v>
      </c>
    </row>
    <row r="162" spans="1:4" x14ac:dyDescent="0.35">
      <c r="A162" t="s">
        <v>174</v>
      </c>
      <c r="B162">
        <v>470</v>
      </c>
      <c r="C162">
        <v>487</v>
      </c>
      <c r="D162" s="10">
        <v>478.5</v>
      </c>
    </row>
    <row r="163" spans="1:4" x14ac:dyDescent="0.35">
      <c r="A163" t="s">
        <v>175</v>
      </c>
      <c r="B163">
        <v>472</v>
      </c>
      <c r="C163">
        <v>486</v>
      </c>
      <c r="D163" s="10">
        <v>479</v>
      </c>
    </row>
    <row r="164" spans="1:4" x14ac:dyDescent="0.35">
      <c r="A164" t="s">
        <v>176</v>
      </c>
      <c r="B164">
        <v>471</v>
      </c>
      <c r="C164">
        <v>489</v>
      </c>
      <c r="D164" s="10">
        <v>480</v>
      </c>
    </row>
    <row r="165" spans="1:4" x14ac:dyDescent="0.35">
      <c r="A165" t="s">
        <v>177</v>
      </c>
      <c r="B165">
        <v>476</v>
      </c>
      <c r="C165">
        <v>494</v>
      </c>
      <c r="D165" s="10">
        <v>485</v>
      </c>
    </row>
    <row r="166" spans="1:4" x14ac:dyDescent="0.35">
      <c r="A166" t="s">
        <v>178</v>
      </c>
      <c r="B166">
        <v>470</v>
      </c>
      <c r="C166">
        <v>497</v>
      </c>
      <c r="D166" s="10">
        <v>483.5</v>
      </c>
    </row>
    <row r="167" spans="1:4" x14ac:dyDescent="0.35">
      <c r="A167" t="s">
        <v>179</v>
      </c>
      <c r="B167">
        <v>468</v>
      </c>
      <c r="C167">
        <v>495</v>
      </c>
      <c r="D167" s="10">
        <v>481.5</v>
      </c>
    </row>
    <row r="168" spans="1:4" x14ac:dyDescent="0.35">
      <c r="A168" t="s">
        <v>180</v>
      </c>
      <c r="B168">
        <v>470</v>
      </c>
      <c r="C168">
        <v>497</v>
      </c>
      <c r="D168" s="10">
        <v>483.5</v>
      </c>
    </row>
    <row r="169" spans="1:4" x14ac:dyDescent="0.35">
      <c r="A169" t="s">
        <v>181</v>
      </c>
      <c r="B169">
        <v>479</v>
      </c>
      <c r="C169">
        <v>497</v>
      </c>
      <c r="D169" s="10">
        <v>488</v>
      </c>
    </row>
    <row r="170" spans="1:4" x14ac:dyDescent="0.35">
      <c r="A170" t="s">
        <v>182</v>
      </c>
      <c r="B170">
        <v>468</v>
      </c>
      <c r="C170">
        <v>485</v>
      </c>
      <c r="D170" s="10">
        <v>476.5</v>
      </c>
    </row>
    <row r="171" spans="1:4" x14ac:dyDescent="0.35">
      <c r="A171" t="s">
        <v>183</v>
      </c>
      <c r="B171">
        <v>462</v>
      </c>
      <c r="C171">
        <v>479</v>
      </c>
      <c r="D171" s="10">
        <v>470.5</v>
      </c>
    </row>
    <row r="172" spans="1:4" x14ac:dyDescent="0.35">
      <c r="A172" t="s">
        <v>184</v>
      </c>
      <c r="B172">
        <v>464</v>
      </c>
      <c r="C172">
        <v>482</v>
      </c>
      <c r="D172" s="10">
        <v>473</v>
      </c>
    </row>
    <row r="173" spans="1:4" x14ac:dyDescent="0.35">
      <c r="A173" t="s">
        <v>185</v>
      </c>
      <c r="B173">
        <v>465</v>
      </c>
      <c r="C173">
        <v>483</v>
      </c>
      <c r="D173" s="10">
        <v>474</v>
      </c>
    </row>
    <row r="174" spans="1:4" x14ac:dyDescent="0.35">
      <c r="A174" t="s">
        <v>186</v>
      </c>
      <c r="B174">
        <v>466</v>
      </c>
      <c r="C174">
        <v>484</v>
      </c>
      <c r="D174" s="10">
        <v>475</v>
      </c>
    </row>
    <row r="175" spans="1:4" x14ac:dyDescent="0.35">
      <c r="A175" t="s">
        <v>187</v>
      </c>
      <c r="B175">
        <v>464</v>
      </c>
      <c r="C175">
        <v>482</v>
      </c>
      <c r="D175" s="10">
        <v>473</v>
      </c>
    </row>
    <row r="176" spans="1:4" x14ac:dyDescent="0.35">
      <c r="A176" t="s">
        <v>188</v>
      </c>
      <c r="B176">
        <v>464</v>
      </c>
      <c r="C176">
        <v>476</v>
      </c>
      <c r="D176" s="10">
        <v>470</v>
      </c>
    </row>
    <row r="177" spans="1:4" x14ac:dyDescent="0.35">
      <c r="A177" t="s">
        <v>189</v>
      </c>
      <c r="B177">
        <v>464</v>
      </c>
      <c r="C177">
        <v>477</v>
      </c>
      <c r="D177" s="10">
        <v>470.5</v>
      </c>
    </row>
    <row r="178" spans="1:4" x14ac:dyDescent="0.35">
      <c r="A178" t="s">
        <v>190</v>
      </c>
      <c r="B178">
        <v>460</v>
      </c>
      <c r="C178">
        <v>473</v>
      </c>
      <c r="D178" s="10">
        <v>466.5</v>
      </c>
    </row>
    <row r="179" spans="1:4" x14ac:dyDescent="0.35">
      <c r="A179" t="s">
        <v>191</v>
      </c>
      <c r="B179">
        <v>468</v>
      </c>
      <c r="C179">
        <v>481</v>
      </c>
      <c r="D179" s="10">
        <v>474.5</v>
      </c>
    </row>
    <row r="180" spans="1:4" x14ac:dyDescent="0.35">
      <c r="A180" t="s">
        <v>192</v>
      </c>
      <c r="B180">
        <v>462</v>
      </c>
      <c r="C180">
        <v>475</v>
      </c>
      <c r="D180" s="10">
        <v>468.5</v>
      </c>
    </row>
    <row r="181" spans="1:4" x14ac:dyDescent="0.35">
      <c r="A181" t="s">
        <v>193</v>
      </c>
      <c r="B181">
        <v>461</v>
      </c>
      <c r="C181">
        <v>474</v>
      </c>
      <c r="D181" s="10">
        <v>467.5</v>
      </c>
    </row>
    <row r="182" spans="1:4" x14ac:dyDescent="0.35">
      <c r="A182" t="s">
        <v>194</v>
      </c>
      <c r="B182">
        <v>465</v>
      </c>
      <c r="C182">
        <v>478</v>
      </c>
      <c r="D182" s="10">
        <v>471.5</v>
      </c>
    </row>
    <row r="183" spans="1:4" x14ac:dyDescent="0.35">
      <c r="A183" t="s">
        <v>195</v>
      </c>
      <c r="B183">
        <v>467</v>
      </c>
      <c r="C183">
        <v>480</v>
      </c>
      <c r="D183" s="10">
        <v>473.5</v>
      </c>
    </row>
    <row r="184" spans="1:4" x14ac:dyDescent="0.35">
      <c r="A184" t="s">
        <v>196</v>
      </c>
      <c r="B184">
        <v>458</v>
      </c>
      <c r="C184">
        <v>480</v>
      </c>
      <c r="D184" s="10">
        <v>469</v>
      </c>
    </row>
    <row r="185" spans="1:4" x14ac:dyDescent="0.35">
      <c r="A185" t="s">
        <v>197</v>
      </c>
      <c r="B185">
        <v>443</v>
      </c>
      <c r="C185">
        <v>468</v>
      </c>
      <c r="D185" s="10">
        <v>455.5</v>
      </c>
    </row>
    <row r="186" spans="1:4" x14ac:dyDescent="0.35">
      <c r="A186" t="s">
        <v>198</v>
      </c>
      <c r="B186">
        <v>444</v>
      </c>
      <c r="C186">
        <v>469</v>
      </c>
      <c r="D186" s="10">
        <v>456.5</v>
      </c>
    </row>
    <row r="187" spans="1:4" x14ac:dyDescent="0.35">
      <c r="A187" t="s">
        <v>199</v>
      </c>
      <c r="B187">
        <v>450</v>
      </c>
      <c r="C187">
        <v>477</v>
      </c>
      <c r="D187" s="10">
        <v>463.5</v>
      </c>
    </row>
    <row r="188" spans="1:4" x14ac:dyDescent="0.35">
      <c r="A188" t="s">
        <v>200</v>
      </c>
      <c r="B188">
        <v>449</v>
      </c>
      <c r="C188">
        <v>471</v>
      </c>
      <c r="D188" s="10">
        <v>460</v>
      </c>
    </row>
    <row r="189" spans="1:4" x14ac:dyDescent="0.35">
      <c r="A189" t="s">
        <v>201</v>
      </c>
      <c r="B189">
        <v>450</v>
      </c>
      <c r="C189">
        <v>476</v>
      </c>
      <c r="D189" s="10">
        <v>463</v>
      </c>
    </row>
    <row r="190" spans="1:4" x14ac:dyDescent="0.35">
      <c r="A190" t="s">
        <v>202</v>
      </c>
      <c r="B190">
        <v>456</v>
      </c>
      <c r="C190">
        <v>478</v>
      </c>
      <c r="D190" s="10">
        <v>467</v>
      </c>
    </row>
    <row r="191" spans="1:4" x14ac:dyDescent="0.35">
      <c r="A191" t="s">
        <v>203</v>
      </c>
      <c r="B191">
        <v>463</v>
      </c>
      <c r="C191">
        <v>476</v>
      </c>
      <c r="D191" s="10">
        <v>469.5</v>
      </c>
    </row>
    <row r="192" spans="1:4" x14ac:dyDescent="0.35">
      <c r="A192" t="s">
        <v>204</v>
      </c>
      <c r="B192">
        <v>464</v>
      </c>
      <c r="C192">
        <v>477</v>
      </c>
      <c r="D192" s="10">
        <v>470.5</v>
      </c>
    </row>
    <row r="193" spans="1:4" x14ac:dyDescent="0.35">
      <c r="A193" t="s">
        <v>205</v>
      </c>
      <c r="B193">
        <v>465</v>
      </c>
      <c r="C193">
        <v>478</v>
      </c>
      <c r="D193" s="10">
        <v>471.5</v>
      </c>
    </row>
    <row r="194" spans="1:4" x14ac:dyDescent="0.35">
      <c r="A194" t="s">
        <v>206</v>
      </c>
      <c r="B194">
        <v>467</v>
      </c>
      <c r="C194">
        <v>480</v>
      </c>
      <c r="D194" s="10">
        <v>473.5</v>
      </c>
    </row>
    <row r="195" spans="1:4" x14ac:dyDescent="0.35">
      <c r="A195" t="s">
        <v>207</v>
      </c>
      <c r="B195">
        <v>467</v>
      </c>
      <c r="C195">
        <v>480</v>
      </c>
      <c r="D195" s="10">
        <v>473.5</v>
      </c>
    </row>
    <row r="196" spans="1:4" x14ac:dyDescent="0.35">
      <c r="A196" t="s">
        <v>208</v>
      </c>
      <c r="B196">
        <v>454</v>
      </c>
      <c r="C196">
        <v>476</v>
      </c>
      <c r="D196" s="10">
        <v>465</v>
      </c>
    </row>
    <row r="197" spans="1:4" x14ac:dyDescent="0.35">
      <c r="A197" t="s">
        <v>209</v>
      </c>
      <c r="B197">
        <v>449</v>
      </c>
      <c r="C197">
        <v>472</v>
      </c>
      <c r="D197" s="10">
        <v>460.5</v>
      </c>
    </row>
    <row r="198" spans="1:4" x14ac:dyDescent="0.35">
      <c r="A198" t="s">
        <v>210</v>
      </c>
      <c r="B198">
        <v>460</v>
      </c>
      <c r="C198">
        <v>483</v>
      </c>
      <c r="D198" s="10">
        <v>471.5</v>
      </c>
    </row>
    <row r="199" spans="1:4" x14ac:dyDescent="0.35">
      <c r="A199" t="s">
        <v>211</v>
      </c>
      <c r="B199">
        <v>465</v>
      </c>
      <c r="C199">
        <v>488</v>
      </c>
      <c r="D199" s="10">
        <v>476.5</v>
      </c>
    </row>
    <row r="200" spans="1:4" x14ac:dyDescent="0.35">
      <c r="A200" t="s">
        <v>212</v>
      </c>
      <c r="B200">
        <v>464</v>
      </c>
      <c r="C200">
        <v>487</v>
      </c>
      <c r="D200" s="10">
        <v>475.5</v>
      </c>
    </row>
    <row r="201" spans="1:4" x14ac:dyDescent="0.35">
      <c r="A201" t="s">
        <v>213</v>
      </c>
      <c r="B201">
        <v>456</v>
      </c>
      <c r="C201">
        <v>474</v>
      </c>
      <c r="D201" s="10">
        <v>465</v>
      </c>
    </row>
    <row r="202" spans="1:4" x14ac:dyDescent="0.35">
      <c r="A202" t="s">
        <v>214</v>
      </c>
      <c r="B202">
        <v>448</v>
      </c>
      <c r="C202">
        <v>466</v>
      </c>
      <c r="D202" s="10">
        <v>457</v>
      </c>
    </row>
    <row r="203" spans="1:4" x14ac:dyDescent="0.35">
      <c r="A203" t="s">
        <v>215</v>
      </c>
      <c r="B203">
        <v>430</v>
      </c>
      <c r="C203">
        <v>452</v>
      </c>
      <c r="D203" s="10">
        <v>441</v>
      </c>
    </row>
    <row r="204" spans="1:4" x14ac:dyDescent="0.35">
      <c r="A204" t="s">
        <v>216</v>
      </c>
      <c r="B204">
        <v>427</v>
      </c>
      <c r="C204">
        <v>445</v>
      </c>
      <c r="D204" s="10">
        <v>436</v>
      </c>
    </row>
    <row r="205" spans="1:4" x14ac:dyDescent="0.35">
      <c r="A205" t="s">
        <v>217</v>
      </c>
      <c r="B205">
        <v>426</v>
      </c>
      <c r="C205">
        <v>444</v>
      </c>
      <c r="D205" s="10">
        <v>435</v>
      </c>
    </row>
    <row r="206" spans="1:4" x14ac:dyDescent="0.35">
      <c r="A206" t="s">
        <v>218</v>
      </c>
      <c r="B206">
        <v>416</v>
      </c>
      <c r="C206">
        <v>429</v>
      </c>
      <c r="D206" s="10">
        <v>422.5</v>
      </c>
    </row>
    <row r="207" spans="1:4" x14ac:dyDescent="0.35">
      <c r="A207" t="s">
        <v>219</v>
      </c>
      <c r="B207">
        <v>413</v>
      </c>
      <c r="C207">
        <v>431</v>
      </c>
      <c r="D207" s="10">
        <v>422</v>
      </c>
    </row>
    <row r="208" spans="1:4" x14ac:dyDescent="0.35">
      <c r="A208" t="s">
        <v>220</v>
      </c>
      <c r="B208">
        <v>419</v>
      </c>
      <c r="C208">
        <v>437</v>
      </c>
      <c r="D208" s="10">
        <v>428</v>
      </c>
    </row>
    <row r="209" spans="1:4" x14ac:dyDescent="0.35">
      <c r="A209" t="s">
        <v>221</v>
      </c>
      <c r="B209">
        <v>382</v>
      </c>
      <c r="C209">
        <v>391</v>
      </c>
      <c r="D209" s="10">
        <v>386.5</v>
      </c>
    </row>
    <row r="210" spans="1:4" x14ac:dyDescent="0.35">
      <c r="A210" t="s">
        <v>222</v>
      </c>
      <c r="B210">
        <v>380</v>
      </c>
      <c r="C210">
        <v>388</v>
      </c>
      <c r="D210" s="10">
        <v>384</v>
      </c>
    </row>
    <row r="211" spans="1:4" x14ac:dyDescent="0.35">
      <c r="A211" t="s">
        <v>223</v>
      </c>
      <c r="B211">
        <v>379</v>
      </c>
      <c r="C211">
        <v>388</v>
      </c>
      <c r="D211" s="10">
        <v>383.5</v>
      </c>
    </row>
    <row r="212" spans="1:4" x14ac:dyDescent="0.35">
      <c r="A212" t="s">
        <v>224</v>
      </c>
      <c r="B212">
        <v>380</v>
      </c>
      <c r="C212">
        <v>389</v>
      </c>
      <c r="D212" s="10">
        <v>384.5</v>
      </c>
    </row>
    <row r="213" spans="1:4" x14ac:dyDescent="0.35">
      <c r="A213" t="s">
        <v>225</v>
      </c>
      <c r="B213">
        <v>377</v>
      </c>
      <c r="C213">
        <v>394</v>
      </c>
      <c r="D213" s="10">
        <v>385.5</v>
      </c>
    </row>
    <row r="214" spans="1:4" x14ac:dyDescent="0.35">
      <c r="A214" t="s">
        <v>226</v>
      </c>
      <c r="B214">
        <v>376</v>
      </c>
      <c r="C214">
        <v>394</v>
      </c>
      <c r="D214" s="10">
        <v>385</v>
      </c>
    </row>
    <row r="215" spans="1:4" x14ac:dyDescent="0.35">
      <c r="A215" t="s">
        <v>227</v>
      </c>
      <c r="B215">
        <v>383</v>
      </c>
      <c r="C215">
        <v>400</v>
      </c>
      <c r="D215" s="10">
        <v>391.5</v>
      </c>
    </row>
    <row r="216" spans="1:4" x14ac:dyDescent="0.35">
      <c r="A216" t="s">
        <v>228</v>
      </c>
      <c r="B216">
        <v>380</v>
      </c>
      <c r="C216">
        <v>397</v>
      </c>
      <c r="D216" s="10">
        <v>388.5</v>
      </c>
    </row>
    <row r="217" spans="1:4" x14ac:dyDescent="0.35">
      <c r="A217" t="s">
        <v>229</v>
      </c>
      <c r="B217">
        <v>381</v>
      </c>
      <c r="C217">
        <v>397</v>
      </c>
      <c r="D217" s="10">
        <v>389</v>
      </c>
    </row>
    <row r="218" spans="1:4" x14ac:dyDescent="0.35">
      <c r="A218" t="s">
        <v>230</v>
      </c>
      <c r="B218">
        <v>396</v>
      </c>
      <c r="C218">
        <v>413</v>
      </c>
      <c r="D218" s="10">
        <v>404.5</v>
      </c>
    </row>
    <row r="219" spans="1:4" x14ac:dyDescent="0.35">
      <c r="A219" t="s">
        <v>6</v>
      </c>
      <c r="B219">
        <v>398</v>
      </c>
      <c r="C219">
        <v>415</v>
      </c>
      <c r="D219" s="10">
        <v>406.5</v>
      </c>
    </row>
  </sheetData>
  <mergeCells count="2">
    <mergeCell ref="A1:B1"/>
    <mergeCell ref="B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2"/>
  <sheetViews>
    <sheetView tabSelected="1" topLeftCell="B1" zoomScaleNormal="100" workbookViewId="0">
      <pane ySplit="1" topLeftCell="A2" activePane="bottomLeft" state="frozen"/>
      <selection pane="bottomLeft" activeCell="D13" sqref="D13:E13"/>
    </sheetView>
  </sheetViews>
  <sheetFormatPr defaultColWidth="9.1796875" defaultRowHeight="14.5" x14ac:dyDescent="0.35"/>
  <cols>
    <col min="1" max="1" width="9.1796875" hidden="1"/>
    <col min="2" max="2" width="40.26953125" customWidth="1"/>
    <col min="3" max="3" width="15.54296875" customWidth="1"/>
    <col min="4" max="4" width="13.54296875" bestFit="1" customWidth="1"/>
    <col min="6" max="6" width="30.26953125" bestFit="1" customWidth="1"/>
    <col min="7" max="7" width="32.08984375" customWidth="1"/>
  </cols>
  <sheetData>
    <row r="1" spans="1:7" s="3" customFormat="1" x14ac:dyDescent="0.35">
      <c r="A1" s="4" t="s">
        <v>0</v>
      </c>
      <c r="B1" s="4" t="s">
        <v>1</v>
      </c>
      <c r="C1" s="4" t="s">
        <v>235</v>
      </c>
      <c r="D1" s="4" t="s">
        <v>2</v>
      </c>
      <c r="E1" s="12" t="s">
        <v>233</v>
      </c>
      <c r="F1" s="12" t="s">
        <v>231</v>
      </c>
      <c r="G1" s="12" t="s">
        <v>234</v>
      </c>
    </row>
    <row r="2" spans="1:7" x14ac:dyDescent="0.35">
      <c r="A2" s="2">
        <v>2</v>
      </c>
      <c r="B2" s="2">
        <v>2016</v>
      </c>
      <c r="C2" s="7">
        <v>37520</v>
      </c>
      <c r="D2" s="7">
        <v>10092615</v>
      </c>
      <c r="E2" s="13">
        <f>Table1[[#This Row],[GBP]]/Table1[[#This Row],[UK Imports of Rebar]]</f>
        <v>268.99293710021323</v>
      </c>
      <c r="F2" s="13">
        <f>'N Europe Rebar Prices'!G7</f>
        <v>346.02830188679246</v>
      </c>
      <c r="G2" s="11">
        <f>(Table1[[#This Row],[N Europe Rebar Price (£/tonne)]]-Table1[[#This Row],[UK Import Price from Belarus (£/tonne) CIF]])/Table1[[#This Row],[N Europe Rebar Price (£/tonne)]]</f>
        <v>0.22262735263713293</v>
      </c>
    </row>
    <row r="3" spans="1:7" x14ac:dyDescent="0.35">
      <c r="A3" s="1">
        <v>3</v>
      </c>
      <c r="B3" s="1">
        <v>2017</v>
      </c>
      <c r="C3" s="6">
        <v>44906</v>
      </c>
      <c r="D3" s="6">
        <v>15885118</v>
      </c>
      <c r="E3" s="13">
        <f>Table1[[#This Row],[GBP]]/Table1[[#This Row],[UK Imports of Rebar]]</f>
        <v>353.74154901349488</v>
      </c>
      <c r="F3" s="13">
        <f>'N Europe Rebar Prices'!G8</f>
        <v>445.30769230769232</v>
      </c>
      <c r="G3" s="11">
        <f>(Table1[[#This Row],[N Europe Rebar Price (£/tonne)]]-Table1[[#This Row],[UK Import Price from Belarus (£/tonne) CIF]])/Table1[[#This Row],[N Europe Rebar Price (£/tonne)]]</f>
        <v>0.20562443648722867</v>
      </c>
    </row>
    <row r="4" spans="1:7" x14ac:dyDescent="0.35">
      <c r="A4" s="2">
        <v>4</v>
      </c>
      <c r="B4" s="2">
        <v>2018</v>
      </c>
      <c r="C4" s="7">
        <v>60977</v>
      </c>
      <c r="D4" s="7">
        <v>25597421</v>
      </c>
      <c r="E4" s="13">
        <f>Table1[[#This Row],[GBP]]/Table1[[#This Row],[UK Imports of Rebar]]</f>
        <v>419.78813323056232</v>
      </c>
      <c r="F4" s="13">
        <f>'N Europe Rebar Prices'!G9</f>
        <v>494.20192307692309</v>
      </c>
      <c r="G4" s="11">
        <f>(Table1[[#This Row],[N Europe Rebar Price (£/tonne)]]-Table1[[#This Row],[UK Import Price from Belarus (£/tonne) CIF]])/Table1[[#This Row],[N Europe Rebar Price (£/tonne)]]</f>
        <v>0.15057365496082495</v>
      </c>
    </row>
    <row r="5" spans="1:7" x14ac:dyDescent="0.35">
      <c r="A5" s="1">
        <v>5</v>
      </c>
      <c r="B5" s="1">
        <v>2019</v>
      </c>
      <c r="C5" s="6">
        <v>93828</v>
      </c>
      <c r="D5" s="6">
        <v>38666031</v>
      </c>
      <c r="E5" s="13">
        <f>Table1[[#This Row],[GBP]]/Table1[[#This Row],[UK Imports of Rebar]]</f>
        <v>412.09480112546362</v>
      </c>
      <c r="F5" s="13">
        <f>'N Europe Rebar Prices'!G10</f>
        <v>448.33653846153845</v>
      </c>
      <c r="G5" s="11">
        <f>(Table1[[#This Row],[N Europe Rebar Price (£/tonne)]]-Table1[[#This Row],[UK Import Price from Belarus (£/tonne) CIF]])/Table1[[#This Row],[N Europe Rebar Price (£/tonne)]]</f>
        <v>8.0836010958281315E-2</v>
      </c>
    </row>
    <row r="6" spans="1:7" x14ac:dyDescent="0.35">
      <c r="C6" s="11">
        <f>(C5-C2)/C2</f>
        <v>1.5007462686567163</v>
      </c>
      <c r="D6" s="13">
        <f>SUM(D3:D5)</f>
        <v>80148570</v>
      </c>
      <c r="E6" s="5"/>
      <c r="F6" s="13">
        <f>(F3*C3)+(F4*C4)+(F5*C5)</f>
        <v>92198458.625</v>
      </c>
      <c r="G6" s="11">
        <f>(Table1[[#Totals],[N Europe Rebar Price (£/tonne)]]-Table1[[#Totals],[GBP]])/Table1[[#Totals],[N Europe Rebar Price (£/tonne)]]</f>
        <v>0.13069512012137502</v>
      </c>
    </row>
    <row r="9" spans="1:7" x14ac:dyDescent="0.35">
      <c r="C9" s="15"/>
    </row>
    <row r="10" spans="1:7" x14ac:dyDescent="0.35">
      <c r="C10" s="14"/>
    </row>
    <row r="11" spans="1:7" x14ac:dyDescent="0.35">
      <c r="C11" s="16"/>
      <c r="G11" s="5"/>
    </row>
    <row r="12" spans="1:7" x14ac:dyDescent="0.35">
      <c r="C12" s="1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85BAE7C4-CF73-4156-9C49-F37AD28B471E}"/>
</file>

<file path=customXml/itemProps2.xml><?xml version="1.0" encoding="utf-8"?>
<ds:datastoreItem xmlns:ds="http://schemas.openxmlformats.org/officeDocument/2006/customXml" ds:itemID="{8369586C-26E6-4E44-B02F-3FED3FE84DCA}"/>
</file>

<file path=customXml/itemProps3.xml><?xml version="1.0" encoding="utf-8"?>
<ds:datastoreItem xmlns:ds="http://schemas.openxmlformats.org/officeDocument/2006/customXml" ds:itemID="{11F66884-4F41-44B3-A28C-258B5C1CE4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 Europe Rebar Prices</vt:lpstr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Richard Warren</cp:lastModifiedBy>
  <dcterms:created xsi:type="dcterms:W3CDTF">2020-07-24T17:04:45Z</dcterms:created>
  <dcterms:modified xsi:type="dcterms:W3CDTF">2020-07-27T17:53:33Z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