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britishtrout.sharepoint.com/Shared Documents/New BTA Office/Turkish Trout/Submiss/"/>
    </mc:Choice>
  </mc:AlternateContent>
  <xr:revisionPtr revIDLastSave="7" documentId="14_{F5BD2C33-5CF0-4AB3-B30E-8AA466BB6836}" xr6:coauthVersionLast="47" xr6:coauthVersionMax="47" xr10:uidLastSave="{242D5C50-3D5F-41FB-9A81-E1DFFD3DAC3A}"/>
  <bookViews>
    <workbookView xWindow="28680" yWindow="-120" windowWidth="29040" windowHeight="15840" activeTab="7" xr2:uid="{00000000-000D-0000-FFFF-FFFF00000000}"/>
  </bookViews>
  <sheets>
    <sheet name="03048290" sheetId="3" r:id="rId1"/>
    <sheet name="03054300" sheetId="1" r:id="rId2"/>
    <sheet name="03021180" sheetId="6" r:id="rId3"/>
    <sheet name="03044290" sheetId="7" r:id="rId4"/>
    <sheet name="03019190" sheetId="8" r:id="rId5"/>
    <sheet name="03031490 - Undercutting" sheetId="2" r:id="rId6"/>
    <sheet name="aggregate" sheetId="4" r:id="rId7"/>
    <sheet name="market share data" sheetId="5" r:id="rId8"/>
    <sheet name="UK sales prices" sheetId="10" r:id="rId9"/>
  </sheets>
  <definedNames>
    <definedName name="_xlnm._FilterDatabase" localSheetId="5" hidden="1">'03031490 - Undercutting'!$P$3:$AA$3</definedName>
    <definedName name="_xlnm._FilterDatabase" localSheetId="0" hidden="1">'03048290'!$A$1:$N$117</definedName>
    <definedName name="_xlnm._FilterDatabase" localSheetId="1" hidden="1">'03054300'!$A$1:$N$251</definedName>
    <definedName name="_xlnm._FilterDatabase" localSheetId="6" hidden="1">aggregate!$P$3:$AA$3</definedName>
  </definedNames>
  <calcPr calcId="191029"/>
</workbook>
</file>

<file path=xl/calcChain.xml><?xml version="1.0" encoding="utf-8"?>
<calcChain xmlns="http://schemas.openxmlformats.org/spreadsheetml/2006/main">
  <c r="D13" i="10" l="1"/>
  <c r="B22" i="10"/>
  <c r="D22" i="10" s="1"/>
  <c r="D7" i="10"/>
  <c r="D6" i="10"/>
  <c r="D5" i="10"/>
  <c r="D4" i="10"/>
  <c r="D8" i="10" s="1"/>
  <c r="B23" i="10" s="1"/>
  <c r="D23" i="10" s="1"/>
  <c r="AE23" i="2" l="1"/>
  <c r="B6" i="5"/>
  <c r="C6" i="5"/>
  <c r="C8" i="5"/>
  <c r="E6" i="5"/>
  <c r="E8" i="5"/>
  <c r="D6" i="5"/>
  <c r="E10" i="5"/>
  <c r="E9" i="5"/>
  <c r="C9" i="5"/>
  <c r="D9" i="5"/>
  <c r="B9" i="5"/>
  <c r="V5" i="4"/>
  <c r="W5" i="4"/>
  <c r="X5" i="4"/>
  <c r="Y5" i="4"/>
  <c r="Z5" i="4"/>
  <c r="V6" i="4"/>
  <c r="W6" i="4"/>
  <c r="X6" i="4"/>
  <c r="Y6" i="4"/>
  <c r="Z6" i="4"/>
  <c r="V7" i="4"/>
  <c r="W7" i="4"/>
  <c r="X7" i="4"/>
  <c r="Y7" i="4"/>
  <c r="Z7" i="4"/>
  <c r="V8" i="4"/>
  <c r="W8" i="4"/>
  <c r="X8" i="4"/>
  <c r="Y8" i="4"/>
  <c r="Z8" i="4"/>
  <c r="V9" i="4"/>
  <c r="W9" i="4"/>
  <c r="X9" i="4"/>
  <c r="Y9" i="4"/>
  <c r="Z9" i="4"/>
  <c r="V10" i="4"/>
  <c r="W10" i="4"/>
  <c r="X10" i="4"/>
  <c r="Y10" i="4"/>
  <c r="Z10" i="4"/>
  <c r="V11" i="4"/>
  <c r="W11" i="4"/>
  <c r="X11" i="4"/>
  <c r="Y11" i="4"/>
  <c r="Z11" i="4"/>
  <c r="V12" i="4"/>
  <c r="W12" i="4"/>
  <c r="X12" i="4"/>
  <c r="Y12" i="4"/>
  <c r="Z12" i="4"/>
  <c r="V13" i="4"/>
  <c r="W13" i="4"/>
  <c r="X13" i="4"/>
  <c r="Y13" i="4"/>
  <c r="Z13" i="4"/>
  <c r="V14" i="4"/>
  <c r="W14" i="4"/>
  <c r="X14" i="4"/>
  <c r="Y14" i="4"/>
  <c r="Z14" i="4"/>
  <c r="V15" i="4"/>
  <c r="W15" i="4"/>
  <c r="X15" i="4"/>
  <c r="Y15" i="4"/>
  <c r="Z15" i="4"/>
  <c r="V16" i="4"/>
  <c r="W16" i="4"/>
  <c r="X16" i="4"/>
  <c r="Y16" i="4"/>
  <c r="Z16" i="4"/>
  <c r="V17" i="4"/>
  <c r="W17" i="4"/>
  <c r="X17" i="4"/>
  <c r="Y17" i="4"/>
  <c r="Z17" i="4"/>
  <c r="V18" i="4"/>
  <c r="W18" i="4"/>
  <c r="X18" i="4"/>
  <c r="Y18" i="4"/>
  <c r="Z18" i="4"/>
  <c r="V19" i="4"/>
  <c r="W19" i="4"/>
  <c r="X19" i="4"/>
  <c r="Y19" i="4"/>
  <c r="Z19" i="4"/>
  <c r="V20" i="4"/>
  <c r="W20" i="4"/>
  <c r="X20" i="4"/>
  <c r="Y20" i="4"/>
  <c r="Z20" i="4"/>
  <c r="V21" i="4"/>
  <c r="W21" i="4"/>
  <c r="X21" i="4"/>
  <c r="Y21" i="4"/>
  <c r="Z21" i="4"/>
  <c r="V22" i="4"/>
  <c r="W22" i="4"/>
  <c r="X22" i="4"/>
  <c r="Y22" i="4"/>
  <c r="Z22" i="4"/>
  <c r="V23" i="4"/>
  <c r="W23" i="4"/>
  <c r="X23" i="4"/>
  <c r="Y23" i="4"/>
  <c r="Z23" i="4"/>
  <c r="V24" i="4"/>
  <c r="W24" i="4"/>
  <c r="X24" i="4"/>
  <c r="Y24" i="4"/>
  <c r="Z24" i="4"/>
  <c r="V25" i="4"/>
  <c r="W25" i="4"/>
  <c r="W29" i="4" s="1"/>
  <c r="X25" i="4"/>
  <c r="X29" i="4" s="1"/>
  <c r="Y25" i="4"/>
  <c r="Y29" i="4" s="1"/>
  <c r="Z25" i="4"/>
  <c r="Z29" i="4" s="1"/>
  <c r="W4" i="4"/>
  <c r="X4" i="4"/>
  <c r="Y4" i="4"/>
  <c r="Z4" i="4"/>
  <c r="V4" i="4"/>
  <c r="Q22" i="4"/>
  <c r="R22" i="4"/>
  <c r="S22" i="4"/>
  <c r="T22" i="4"/>
  <c r="U22" i="4"/>
  <c r="Q5" i="4"/>
  <c r="R5" i="4"/>
  <c r="S5" i="4"/>
  <c r="T5" i="4"/>
  <c r="U5" i="4"/>
  <c r="Q6" i="4"/>
  <c r="R6" i="4"/>
  <c r="S6" i="4"/>
  <c r="T6" i="4"/>
  <c r="U6" i="4"/>
  <c r="Q7" i="4"/>
  <c r="R7" i="4"/>
  <c r="S7" i="4"/>
  <c r="T7" i="4"/>
  <c r="U7" i="4"/>
  <c r="Q8" i="4"/>
  <c r="R8" i="4"/>
  <c r="S8" i="4"/>
  <c r="T8" i="4"/>
  <c r="U8" i="4"/>
  <c r="Q9" i="4"/>
  <c r="R9" i="4"/>
  <c r="S9" i="4"/>
  <c r="T9" i="4"/>
  <c r="U9" i="4"/>
  <c r="Q10" i="4"/>
  <c r="R10" i="4"/>
  <c r="S10" i="4"/>
  <c r="T10" i="4"/>
  <c r="U10" i="4"/>
  <c r="Q11" i="4"/>
  <c r="R11" i="4"/>
  <c r="S11" i="4"/>
  <c r="T11" i="4"/>
  <c r="U11" i="4"/>
  <c r="Q12" i="4"/>
  <c r="R12" i="4"/>
  <c r="S12" i="4"/>
  <c r="T12" i="4"/>
  <c r="U12" i="4"/>
  <c r="Q13" i="4"/>
  <c r="R13" i="4"/>
  <c r="S13" i="4"/>
  <c r="T13" i="4"/>
  <c r="U13" i="4"/>
  <c r="Q14" i="4"/>
  <c r="R14" i="4"/>
  <c r="S14" i="4"/>
  <c r="T14" i="4"/>
  <c r="U14" i="4"/>
  <c r="Q15" i="4"/>
  <c r="R15" i="4"/>
  <c r="S15" i="4"/>
  <c r="T15" i="4"/>
  <c r="U15" i="4"/>
  <c r="Q16" i="4"/>
  <c r="R16" i="4"/>
  <c r="S16" i="4"/>
  <c r="T16" i="4"/>
  <c r="U16" i="4"/>
  <c r="Q17" i="4"/>
  <c r="R17" i="4"/>
  <c r="S17" i="4"/>
  <c r="T17" i="4"/>
  <c r="U17" i="4"/>
  <c r="Q18" i="4"/>
  <c r="R18" i="4"/>
  <c r="S18" i="4"/>
  <c r="T18" i="4"/>
  <c r="U18" i="4"/>
  <c r="Q19" i="4"/>
  <c r="R19" i="4"/>
  <c r="S19" i="4"/>
  <c r="T19" i="4"/>
  <c r="U19" i="4"/>
  <c r="Q20" i="4"/>
  <c r="R20" i="4"/>
  <c r="S20" i="4"/>
  <c r="T20" i="4"/>
  <c r="U20" i="4"/>
  <c r="Q21" i="4"/>
  <c r="R21" i="4"/>
  <c r="S21" i="4"/>
  <c r="T21" i="4"/>
  <c r="U21" i="4"/>
  <c r="Q23" i="4"/>
  <c r="R23" i="4"/>
  <c r="S23" i="4"/>
  <c r="T23" i="4"/>
  <c r="U23" i="4"/>
  <c r="Q24" i="4"/>
  <c r="R24" i="4"/>
  <c r="S24" i="4"/>
  <c r="T24" i="4"/>
  <c r="U24" i="4"/>
  <c r="Q25" i="4"/>
  <c r="Q29" i="4" s="1"/>
  <c r="R25" i="4"/>
  <c r="S25" i="4"/>
  <c r="T25" i="4"/>
  <c r="U25" i="4"/>
  <c r="R4" i="4"/>
  <c r="S4" i="4"/>
  <c r="T4" i="4"/>
  <c r="U4" i="4"/>
  <c r="Q4" i="4"/>
  <c r="V29" i="4"/>
  <c r="R29" i="4"/>
  <c r="S29" i="4"/>
  <c r="T29" i="4"/>
  <c r="U29" i="4"/>
  <c r="R17" i="2"/>
  <c r="S17" i="2"/>
  <c r="T17" i="2"/>
  <c r="U17" i="2"/>
  <c r="V17" i="2"/>
  <c r="W17" i="2"/>
  <c r="X17" i="2"/>
  <c r="Y17" i="2"/>
  <c r="Z17" i="2"/>
  <c r="Q17" i="2"/>
  <c r="R16" i="2"/>
  <c r="S16" i="2"/>
  <c r="T16" i="2"/>
  <c r="U16" i="2"/>
  <c r="V16" i="2"/>
  <c r="W16" i="2"/>
  <c r="X16" i="2"/>
  <c r="Y16" i="2"/>
  <c r="Z16" i="2"/>
  <c r="Q16" i="2"/>
  <c r="Z12" i="2"/>
  <c r="Y12" i="2"/>
  <c r="X12" i="2"/>
  <c r="W12" i="2"/>
  <c r="V12" i="2"/>
  <c r="U12" i="2"/>
  <c r="T12" i="2"/>
  <c r="S12" i="2"/>
  <c r="R12" i="2"/>
  <c r="Q12" i="2"/>
  <c r="Z11" i="2"/>
  <c r="Y11" i="2"/>
  <c r="X11" i="2"/>
  <c r="W11" i="2"/>
  <c r="V11" i="2"/>
  <c r="U11" i="2"/>
  <c r="T11" i="2"/>
  <c r="S11" i="2"/>
  <c r="R11" i="2"/>
  <c r="Q11" i="2"/>
  <c r="Z10" i="2"/>
  <c r="Y10" i="2"/>
  <c r="X10" i="2"/>
  <c r="W10" i="2"/>
  <c r="V10" i="2"/>
  <c r="U10" i="2"/>
  <c r="T10" i="2"/>
  <c r="S10" i="2"/>
  <c r="R10" i="2"/>
  <c r="Q10" i="2"/>
  <c r="Z9" i="2"/>
  <c r="Y9" i="2"/>
  <c r="X9" i="2"/>
  <c r="W9" i="2"/>
  <c r="V9" i="2"/>
  <c r="U9" i="2"/>
  <c r="T9" i="2"/>
  <c r="S9" i="2"/>
  <c r="R9" i="2"/>
  <c r="Q9" i="2"/>
  <c r="Z8" i="2"/>
  <c r="Y8" i="2"/>
  <c r="X8" i="2"/>
  <c r="W8" i="2"/>
  <c r="V8" i="2"/>
  <c r="U8" i="2"/>
  <c r="T8" i="2"/>
  <c r="S8" i="2"/>
  <c r="R8" i="2"/>
  <c r="Q8" i="2"/>
  <c r="Z7" i="2"/>
  <c r="Y7" i="2"/>
  <c r="X7" i="2"/>
  <c r="W7" i="2"/>
  <c r="V7" i="2"/>
  <c r="U7" i="2"/>
  <c r="T7" i="2"/>
  <c r="S7" i="2"/>
  <c r="R7" i="2"/>
  <c r="Q7" i="2"/>
  <c r="Z6" i="2"/>
  <c r="Y6" i="2"/>
  <c r="X6" i="2"/>
  <c r="W6" i="2"/>
  <c r="V6" i="2"/>
  <c r="U6" i="2"/>
  <c r="T6" i="2"/>
  <c r="S6" i="2"/>
  <c r="R6" i="2"/>
  <c r="Q6" i="2"/>
  <c r="Z5" i="2"/>
  <c r="Y5" i="2"/>
  <c r="X5" i="2"/>
  <c r="W5" i="2"/>
  <c r="V5" i="2"/>
  <c r="U5" i="2"/>
  <c r="T5" i="2"/>
  <c r="S5" i="2"/>
  <c r="R5" i="2"/>
  <c r="Q5" i="2"/>
  <c r="Z4" i="2"/>
  <c r="Y4" i="2"/>
  <c r="X4" i="2"/>
  <c r="W4" i="2"/>
  <c r="V4" i="2"/>
  <c r="U4" i="2"/>
  <c r="T4" i="2"/>
  <c r="S4" i="2"/>
  <c r="R4" i="2"/>
  <c r="Q4" i="2"/>
  <c r="AE19" i="2"/>
  <c r="AF19" i="2"/>
  <c r="D8" i="5"/>
  <c r="B8" i="5"/>
  <c r="E11" i="5" l="1"/>
  <c r="E16" i="5" s="1"/>
  <c r="V32" i="4"/>
  <c r="W32" i="4"/>
  <c r="AC17" i="2"/>
  <c r="AE17" i="2"/>
  <c r="AD17" i="2"/>
  <c r="AB17" i="2"/>
  <c r="AA17" i="2"/>
  <c r="R32" i="4"/>
  <c r="Z32" i="4"/>
  <c r="Y32" i="4"/>
  <c r="X32" i="4"/>
  <c r="U32" i="4"/>
  <c r="T32" i="4"/>
  <c r="S32" i="4"/>
  <c r="Q32" i="4"/>
  <c r="E17" i="5" l="1"/>
  <c r="E15" i="5"/>
  <c r="W30" i="4"/>
  <c r="X30" i="4"/>
  <c r="T30" i="4"/>
  <c r="U31" i="4"/>
  <c r="Y30" i="4"/>
  <c r="Z30" i="4"/>
  <c r="S31" i="4"/>
  <c r="V30" i="4"/>
  <c r="R30" i="4"/>
  <c r="T31" i="4"/>
  <c r="S30" i="4"/>
  <c r="U30" i="4"/>
  <c r="D10" i="5"/>
  <c r="D11" i="5" s="1"/>
  <c r="D15" i="5" s="1"/>
  <c r="W31" i="4"/>
  <c r="X31" i="4"/>
  <c r="R31" i="4"/>
  <c r="V31" i="4"/>
  <c r="Y31" i="4"/>
  <c r="Z31" i="4"/>
  <c r="C10" i="5"/>
  <c r="C11" i="5" s="1"/>
  <c r="C15" i="5" s="1"/>
  <c r="Q31" i="4"/>
  <c r="Q30" i="4"/>
  <c r="B10" i="5"/>
  <c r="B11" i="5" s="1"/>
  <c r="B15" i="5" s="1"/>
  <c r="E18" i="5" l="1"/>
  <c r="C16" i="5"/>
  <c r="C17" i="5"/>
  <c r="D17" i="5"/>
  <c r="B17" i="5"/>
  <c r="D16" i="5"/>
  <c r="D18" i="5" s="1"/>
  <c r="B16" i="5"/>
  <c r="Q18" i="2"/>
  <c r="T18" i="2"/>
  <c r="U18" i="2"/>
  <c r="X18" i="2"/>
  <c r="AC18" i="2" s="1"/>
  <c r="AB16" i="2"/>
  <c r="R18" i="2"/>
  <c r="AB18" i="2" s="1"/>
  <c r="Y18" i="2"/>
  <c r="AD18" i="2" s="1"/>
  <c r="W18" i="2"/>
  <c r="AA16" i="2"/>
  <c r="S18" i="2"/>
  <c r="V18" i="2"/>
  <c r="AA18" i="2"/>
  <c r="AC16" i="2"/>
  <c r="AE16" i="2"/>
  <c r="AD16" i="2"/>
  <c r="Z18" i="2"/>
  <c r="AE18" i="2"/>
  <c r="C18" i="5" l="1"/>
  <c r="B18" i="5"/>
</calcChain>
</file>

<file path=xl/sharedStrings.xml><?xml version="1.0" encoding="utf-8"?>
<sst xmlns="http://schemas.openxmlformats.org/spreadsheetml/2006/main" count="13039" uniqueCount="130">
  <si>
    <t>Commodities</t>
  </si>
  <si>
    <t>HS2</t>
  </si>
  <si>
    <t>HS4</t>
  </si>
  <si>
    <t>HS6</t>
  </si>
  <si>
    <t>CN8</t>
  </si>
  <si>
    <t>EU / NON EU</t>
  </si>
  <si>
    <t>Continent</t>
  </si>
  <si>
    <t>Country</t>
  </si>
  <si>
    <t>Value (£)</t>
  </si>
  <si>
    <t>Net Mass (Kg)</t>
  </si>
  <si>
    <t>Flow Type</t>
  </si>
  <si>
    <t>Year</t>
  </si>
  <si>
    <t>Month</t>
  </si>
  <si>
    <t>Include in HS2 aggregation</t>
  </si>
  <si>
    <t>All Commodities</t>
  </si>
  <si>
    <t>03 Fish and crustaceans, molluscs and other aquatic invertebrates</t>
  </si>
  <si>
    <t>0305 Fish, fit for human consumption, dried, salted or in brine; smoked fish, fit for human consumption, whether or not cooked before or during the smoking process</t>
  </si>
  <si>
    <t>030543 Smoked trout "Salmo trutta, Oncorhynchus mykiss, Oncorhynchus clarki, Oncorhynchus aguabonita, Oncorhynchus gilae, Oncorhynchus apache and Oncorhynchus chrysogaster", incl. fillets (excl. offal)</t>
  </si>
  <si>
    <t>03054300 Smoked trout "Salmo trutta, Oncorhynchus mykiss, Oncorhynchus clarki, Oncorhynchus aguabonita, Oncorhynchus gilae, Oncorhynchus apache and Oncorhynchus chrysogaster", incl. fillets (excl. offal)</t>
  </si>
  <si>
    <t>EU</t>
  </si>
  <si>
    <t>European Union</t>
  </si>
  <si>
    <t>Belgium</t>
  </si>
  <si>
    <t>EU - Imports</t>
  </si>
  <si>
    <t>November</t>
  </si>
  <si>
    <t>INCLUDE</t>
  </si>
  <si>
    <t>December</t>
  </si>
  <si>
    <t>April</t>
  </si>
  <si>
    <t>March</t>
  </si>
  <si>
    <t>Denmark</t>
  </si>
  <si>
    <t>May</t>
  </si>
  <si>
    <t>July</t>
  </si>
  <si>
    <t>August</t>
  </si>
  <si>
    <t>January</t>
  </si>
  <si>
    <t>February</t>
  </si>
  <si>
    <t>June</t>
  </si>
  <si>
    <t>September</t>
  </si>
  <si>
    <t>October</t>
  </si>
  <si>
    <t>Finland</t>
  </si>
  <si>
    <t>France</t>
  </si>
  <si>
    <t>Ireland</t>
  </si>
  <si>
    <t>Italy</t>
  </si>
  <si>
    <t>Lithuania</t>
  </si>
  <si>
    <t>Netherlands</t>
  </si>
  <si>
    <t>Poland</t>
  </si>
  <si>
    <t>Spain</t>
  </si>
  <si>
    <t>Sweden</t>
  </si>
  <si>
    <t>NON-EU</t>
  </si>
  <si>
    <t>Asia and Oceania</t>
  </si>
  <si>
    <t>India</t>
  </si>
  <si>
    <t>Non EU - Imports</t>
  </si>
  <si>
    <t>Western Europe exc EU</t>
  </si>
  <si>
    <t>Turkey</t>
  </si>
  <si>
    <t>0303 Frozen fish (excl. fish fillets and other fish meat of heading 0304)</t>
  </si>
  <si>
    <t>030314 Frozen trout "Salmo trutta, Oncorhynchus mykiss, Oncorhynchus clarki, Oncorhynchus aguabonita, Oncorhynchus gilae, Oncorhynchus apache and Oncorhynchus chrysogaster"</t>
  </si>
  <si>
    <t>03031490 Frozen trout "Salmo trutta, Oncorhynchus mykiss, Oncorhynchus clarki, Oncorhynchus aguabonita and Oncorhynchus gilae" (excl. Oncorhynchus mykiss with heads and gills on, gutted, weighing more than 1,2 kg each, or with heads off, gilled and gutted, weighing more than 1 kg each)</t>
  </si>
  <si>
    <t>Bulgaria</t>
  </si>
  <si>
    <t>Germany</t>
  </si>
  <si>
    <t>Portugal</t>
  </si>
  <si>
    <t>Romania</t>
  </si>
  <si>
    <t>Norway</t>
  </si>
  <si>
    <t>0304 Fish fillets and other fish meat, whether or not minced, fresh, chilled or frozen</t>
  </si>
  <si>
    <t>030482 Frozen fillets of trout "Salmo trutta, Oncorhynchus mykiss, Oncorhynchus clarki, Oncorhynchus aguabonita, Oncorhynchus gilae, Oncorhynchus apache and Oncorhynchus chrysogaster"</t>
  </si>
  <si>
    <t>03048290 Frozen fillets of trout "Salmo trutta, Oncorhynchus mykiss, Oncorhynchus clarki, Oncorhynchus aguabonita and Oncorhynchus gilae" (excl. of Oncorhynchus mykiss weighing &gt; 400 g each)</t>
  </si>
  <si>
    <t>China</t>
  </si>
  <si>
    <t>North America</t>
  </si>
  <si>
    <t>United States</t>
  </si>
  <si>
    <t>Iceland</t>
  </si>
  <si>
    <t>Volume</t>
  </si>
  <si>
    <t>Value</t>
  </si>
  <si>
    <t>Total</t>
  </si>
  <si>
    <t>%</t>
  </si>
  <si>
    <t>UK</t>
  </si>
  <si>
    <t>Other</t>
  </si>
  <si>
    <t>Source</t>
  </si>
  <si>
    <t>Price</t>
  </si>
  <si>
    <t>TOTAL</t>
  </si>
  <si>
    <t>(Gilled and Gutted Equivalent)</t>
  </si>
  <si>
    <t>2025 retail price (33% markup)</t>
  </si>
  <si>
    <t>0302 Fish, fresh or chilled (excl. fish fillets and other fish meat of heading 0304)</t>
  </si>
  <si>
    <t>030211 Fresh or chilled trout "Salmo trutta, Oncorhynchus mykiss, Oncorhynchus clarki, Oncorhynchus aguabonita, Oncorhynchus gilae, Oncorhynchus apache and Oncorhynchus chrysogaster"</t>
  </si>
  <si>
    <t>03021180 Fresh or chilled trout "Salmo trutta, Oncorhynchus mykiss, Oncorhynchus clarki, Oncorhynchus aguabonita, Oncorhynchus gilae" (excl. of the species "Oncorhynchus mykiss", with heads on and gills on, gutted, weighing &gt; 1,2 kg each, or with heads off, gilled and gutted, weighing &gt; 1 kg each)</t>
  </si>
  <si>
    <t>030442 Fresh or chilled fillets of trout "Salmo trutta, Oncorhynchus mykiss, Oncorhynchus clarki, Oncorhynchus aguabonita, Oncorhynchus gilae, Oncorhynchus apache and Oncorhynchus chrysogaster"</t>
  </si>
  <si>
    <t>03044290 Fresh or chilled fillets of trout "Salmo trutta, Oncorhynchus mykiss, Oncorhynchus clarki, Oncorhynchus aguabonita and Oncorhynchus gilae" (excl. of Oncorhynchus mykiss weighing &gt; 400 g each)</t>
  </si>
  <si>
    <t>0301 Live fish</t>
  </si>
  <si>
    <t>030191 Live trout "Salmo trutta, Oncorhynchus mykiss, Oncorhynchus clarki, Oncorhynchus aguabonita, Oncorhynchus gilae, Oncorhynchus apache and Oncorhynchus chrysogaster"</t>
  </si>
  <si>
    <t>03019190 Live trout "Salmo trutta, Oncorhynchus mykiss, Oncorhynchus clarki, Oncorhynchus aguabonita, Oncorhynchus gilae"</t>
  </si>
  <si>
    <t>New Zealand</t>
  </si>
  <si>
    <t>Estimated UK Market Share</t>
  </si>
  <si>
    <t>HMRC Overseas Trade Table Export Data</t>
  </si>
  <si>
    <t xml:space="preserve">HMRC data aggregate tab in this workbook </t>
  </si>
  <si>
    <t>Undercutting margin:</t>
  </si>
  <si>
    <t>Gilled and Gutted (see appendices for source documents)</t>
  </si>
  <si>
    <t>Company</t>
  </si>
  <si>
    <t>Kg</t>
  </si>
  <si>
    <t>Price/Kg</t>
  </si>
  <si>
    <t>Regal Fish</t>
  </si>
  <si>
    <t>Bibury</t>
  </si>
  <si>
    <t>Mere small</t>
  </si>
  <si>
    <t>Mere medium</t>
  </si>
  <si>
    <t>Average</t>
  </si>
  <si>
    <t>Whole Fish (see appendix uk trout prices for source document)</t>
  </si>
  <si>
    <t>Morrisons</t>
  </si>
  <si>
    <t>Sainsbury</t>
  </si>
  <si>
    <t>Waitrose</t>
  </si>
  <si>
    <t>Estimated turnover of smaller producer</t>
  </si>
  <si>
    <t>Type</t>
  </si>
  <si>
    <t>Price £/Kg</t>
  </si>
  <si>
    <t>Production Kg</t>
  </si>
  <si>
    <t>Estimated turnover £</t>
  </si>
  <si>
    <t>Whole</t>
  </si>
  <si>
    <t>Gilled &amp; Gutted</t>
  </si>
  <si>
    <t>Appendix</t>
  </si>
  <si>
    <t>B2</t>
  </si>
  <si>
    <t>B3</t>
  </si>
  <si>
    <t>B4</t>
  </si>
  <si>
    <t>B5</t>
  </si>
  <si>
    <t>B6</t>
  </si>
  <si>
    <t xml:space="preserve">redacted commercial data source </t>
  </si>
  <si>
    <t>A12 Production Trends September 2023.ppt</t>
  </si>
  <si>
    <t>A10 Rainbow Trout (portion) FEAP Data - see Appendix for Source Document</t>
  </si>
  <si>
    <t>Methodology redacted as commercially sensitive</t>
  </si>
  <si>
    <t xml:space="preserve">Source: UK sales prices tab </t>
  </si>
  <si>
    <t>UK Production (portion fish) (mt)</t>
  </si>
  <si>
    <t>UK Production Total (BTA)(mt)</t>
  </si>
  <si>
    <t>UK Production Total (Estimated)(kg)</t>
  </si>
  <si>
    <t>UK Export Sales (kg)</t>
  </si>
  <si>
    <t xml:space="preserve">UK Domestic Sales (kg) </t>
  </si>
  <si>
    <t>Turkey (kg)</t>
  </si>
  <si>
    <t xml:space="preserve"> Other (kg)</t>
  </si>
  <si>
    <t>Total UK Market Consumption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</si>
</sst>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i/>
      <sz val="11"/>
      <color theme="1"/>
      <name val="Calibri"/>
      <family val="2"/>
      <scheme val="minor"/>
    </font>
    <font>
      <sz val="8"/>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21">
    <xf numFmtId="0" fontId="0" fillId="0" borderId="0" xfId="0"/>
    <xf numFmtId="0" fontId="0" fillId="0" borderId="0" xfId="0" applyAlignment="1">
      <alignment vertical="center" wrapText="1"/>
    </xf>
    <xf numFmtId="10" fontId="0" fillId="0" borderId="0" xfId="42" applyNumberFormat="1" applyFont="1"/>
    <xf numFmtId="10" fontId="0" fillId="0" borderId="0" xfId="0" applyNumberFormat="1"/>
    <xf numFmtId="0" fontId="16" fillId="0" borderId="0" xfId="0" applyFont="1"/>
    <xf numFmtId="0" fontId="18" fillId="0" borderId="0" xfId="0" applyFont="1"/>
    <xf numFmtId="0" fontId="0" fillId="0" borderId="10" xfId="0" applyBorder="1"/>
    <xf numFmtId="0" fontId="0" fillId="0" borderId="10" xfId="0" applyBorder="1" applyAlignment="1">
      <alignment vertical="center" wrapText="1"/>
    </xf>
    <xf numFmtId="0" fontId="19" fillId="0" borderId="0" xfId="0" applyFont="1"/>
    <xf numFmtId="10" fontId="0" fillId="0" borderId="10" xfId="42" applyNumberFormat="1" applyFont="1" applyBorder="1"/>
    <xf numFmtId="0" fontId="0" fillId="33" borderId="0" xfId="0" applyFill="1"/>
    <xf numFmtId="2" fontId="0" fillId="0" borderId="0" xfId="0" applyNumberFormat="1"/>
    <xf numFmtId="2" fontId="16" fillId="0" borderId="0" xfId="0" applyNumberFormat="1" applyFont="1"/>
    <xf numFmtId="0" fontId="20" fillId="0" borderId="0" xfId="0" applyFont="1"/>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33" borderId="10" xfId="0" applyFill="1" applyBorder="1" applyAlignment="1">
      <alignment horizontal="center"/>
    </xf>
    <xf numFmtId="0" fontId="0" fillId="0" borderId="10" xfId="0" applyBorder="1" applyAlignment="1">
      <alignment horizontal="center"/>
    </xf>
    <xf numFmtId="0" fontId="16" fillId="0" borderId="0" xfId="0" applyFon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Processed Price 2025</a:t>
            </a:r>
            <a:r>
              <a:rPr lang="en-GB" baseline="0"/>
              <a:t> (£/KG)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f>'03031490 - Undercutting'!$P$17:$P$19</c:f>
              <c:strCache>
                <c:ptCount val="3"/>
                <c:pt idx="0">
                  <c:v>Turkey</c:v>
                </c:pt>
                <c:pt idx="1">
                  <c:v>Other</c:v>
                </c:pt>
                <c:pt idx="2">
                  <c:v>UK</c:v>
                </c:pt>
              </c:strCache>
            </c:strRef>
          </c:cat>
          <c:val>
            <c:numRef>
              <c:f>'03031490 - Undercutting'!$AE$17:$AE$19</c:f>
              <c:numCache>
                <c:formatCode>General</c:formatCode>
                <c:ptCount val="3"/>
                <c:pt idx="0">
                  <c:v>4.158363636363636</c:v>
                </c:pt>
                <c:pt idx="1">
                  <c:v>4.4482575152966213</c:v>
                </c:pt>
                <c:pt idx="2">
                  <c:v>6.503759398496241</c:v>
                </c:pt>
              </c:numCache>
            </c:numRef>
          </c:val>
          <c:extLst>
            <c:ext xmlns:c16="http://schemas.microsoft.com/office/drawing/2014/chart" uri="{C3380CC4-5D6E-409C-BE32-E72D297353CC}">
              <c16:uniqueId val="{00000000-BE64-4101-B14E-3B30D4B7FCFE}"/>
            </c:ext>
          </c:extLst>
        </c:ser>
        <c:dLbls>
          <c:showLegendKey val="0"/>
          <c:showVal val="0"/>
          <c:showCatName val="0"/>
          <c:showSerName val="0"/>
          <c:showPercent val="0"/>
          <c:showBubbleSize val="0"/>
        </c:dLbls>
        <c:gapWidth val="219"/>
        <c:overlap val="-27"/>
        <c:axId val="814598543"/>
        <c:axId val="814587983"/>
      </c:barChart>
      <c:catAx>
        <c:axId val="814598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587983"/>
        <c:crosses val="autoZero"/>
        <c:auto val="1"/>
        <c:lblAlgn val="ctr"/>
        <c:lblOffset val="100"/>
        <c:noMultiLvlLbl val="0"/>
      </c:catAx>
      <c:valAx>
        <c:axId val="8145879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5985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a:t>
            </a:r>
            <a:r>
              <a:rPr lang="en-GB" baseline="0"/>
              <a:t> Imports by Volume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percentStacked"/>
        <c:varyColors val="0"/>
        <c:ser>
          <c:idx val="0"/>
          <c:order val="0"/>
          <c:tx>
            <c:strRef>
              <c:f>aggregate!$P$29</c:f>
              <c:strCache>
                <c:ptCount val="1"/>
                <c:pt idx="0">
                  <c:v>Turkey</c:v>
                </c:pt>
              </c:strCache>
            </c:strRef>
          </c:tx>
          <c:spPr>
            <a:solidFill>
              <a:schemeClr val="accent1">
                <a:shade val="76000"/>
              </a:schemeClr>
            </a:solidFill>
            <a:ln>
              <a:noFill/>
            </a:ln>
            <a:effectLst/>
          </c:spPr>
          <c:invertIfNegative val="0"/>
          <c:cat>
            <c:numRef>
              <c:f>aggregate!$Q$28:$T$28</c:f>
              <c:numCache>
                <c:formatCode>General</c:formatCode>
                <c:ptCount val="4"/>
                <c:pt idx="0">
                  <c:v>2021</c:v>
                </c:pt>
                <c:pt idx="1">
                  <c:v>2022</c:v>
                </c:pt>
                <c:pt idx="2">
                  <c:v>2023</c:v>
                </c:pt>
                <c:pt idx="3">
                  <c:v>2024</c:v>
                </c:pt>
              </c:numCache>
            </c:numRef>
          </c:cat>
          <c:val>
            <c:numRef>
              <c:f>aggregate!$Q$29:$T$29</c:f>
              <c:numCache>
                <c:formatCode>General</c:formatCode>
                <c:ptCount val="4"/>
                <c:pt idx="0">
                  <c:v>50895</c:v>
                </c:pt>
                <c:pt idx="1">
                  <c:v>274422</c:v>
                </c:pt>
                <c:pt idx="2">
                  <c:v>64251</c:v>
                </c:pt>
                <c:pt idx="3">
                  <c:v>98863</c:v>
                </c:pt>
              </c:numCache>
            </c:numRef>
          </c:val>
          <c:extLst>
            <c:ext xmlns:c16="http://schemas.microsoft.com/office/drawing/2014/chart" uri="{C3380CC4-5D6E-409C-BE32-E72D297353CC}">
              <c16:uniqueId val="{00000000-B38E-45DB-903B-D04C27E7E623}"/>
            </c:ext>
          </c:extLst>
        </c:ser>
        <c:ser>
          <c:idx val="1"/>
          <c:order val="1"/>
          <c:tx>
            <c:strRef>
              <c:f>aggregate!$P$30</c:f>
              <c:strCache>
                <c:ptCount val="1"/>
                <c:pt idx="0">
                  <c:v>Other</c:v>
                </c:pt>
              </c:strCache>
            </c:strRef>
          </c:tx>
          <c:spPr>
            <a:solidFill>
              <a:schemeClr val="accent1">
                <a:tint val="77000"/>
              </a:schemeClr>
            </a:solidFill>
            <a:ln>
              <a:noFill/>
            </a:ln>
            <a:effectLst/>
          </c:spPr>
          <c:invertIfNegative val="0"/>
          <c:cat>
            <c:numRef>
              <c:f>aggregate!$Q$28:$T$28</c:f>
              <c:numCache>
                <c:formatCode>General</c:formatCode>
                <c:ptCount val="4"/>
                <c:pt idx="0">
                  <c:v>2021</c:v>
                </c:pt>
                <c:pt idx="1">
                  <c:v>2022</c:v>
                </c:pt>
                <c:pt idx="2">
                  <c:v>2023</c:v>
                </c:pt>
                <c:pt idx="3">
                  <c:v>2024</c:v>
                </c:pt>
              </c:numCache>
            </c:numRef>
          </c:cat>
          <c:val>
            <c:numRef>
              <c:f>aggregate!$Q$30:$T$30</c:f>
              <c:numCache>
                <c:formatCode>General</c:formatCode>
                <c:ptCount val="4"/>
                <c:pt idx="0">
                  <c:v>353907</c:v>
                </c:pt>
                <c:pt idx="1">
                  <c:v>202778</c:v>
                </c:pt>
                <c:pt idx="2">
                  <c:v>259285</c:v>
                </c:pt>
                <c:pt idx="3">
                  <c:v>291170</c:v>
                </c:pt>
              </c:numCache>
            </c:numRef>
          </c:val>
          <c:extLst>
            <c:ext xmlns:c16="http://schemas.microsoft.com/office/drawing/2014/chart" uri="{C3380CC4-5D6E-409C-BE32-E72D297353CC}">
              <c16:uniqueId val="{00000001-B38E-45DB-903B-D04C27E7E623}"/>
            </c:ext>
          </c:extLst>
        </c:ser>
        <c:dLbls>
          <c:showLegendKey val="0"/>
          <c:showVal val="0"/>
          <c:showCatName val="0"/>
          <c:showSerName val="0"/>
          <c:showPercent val="0"/>
          <c:showBubbleSize val="0"/>
        </c:dLbls>
        <c:gapWidth val="150"/>
        <c:overlap val="100"/>
        <c:axId val="618620904"/>
        <c:axId val="618617664"/>
      </c:barChart>
      <c:catAx>
        <c:axId val="618620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617664"/>
        <c:crosses val="autoZero"/>
        <c:auto val="1"/>
        <c:lblAlgn val="ctr"/>
        <c:lblOffset val="100"/>
        <c:noMultiLvlLbl val="0"/>
      </c:catAx>
      <c:valAx>
        <c:axId val="618617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8620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a:t>
            </a:r>
            <a:r>
              <a:rPr lang="en-GB" baseline="0"/>
              <a:t> Imports by Value (%)</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barChart>
        <c:barDir val="col"/>
        <c:grouping val="percentStacked"/>
        <c:varyColors val="0"/>
        <c:ser>
          <c:idx val="0"/>
          <c:order val="0"/>
          <c:tx>
            <c:strRef>
              <c:f>aggregate!$P$29</c:f>
              <c:strCache>
                <c:ptCount val="1"/>
                <c:pt idx="0">
                  <c:v>Turkey</c:v>
                </c:pt>
              </c:strCache>
            </c:strRef>
          </c:tx>
          <c:spPr>
            <a:solidFill>
              <a:schemeClr val="accent1">
                <a:shade val="76000"/>
              </a:schemeClr>
            </a:solidFill>
            <a:ln>
              <a:noFill/>
            </a:ln>
            <a:effectLst/>
          </c:spPr>
          <c:invertIfNegative val="0"/>
          <c:cat>
            <c:numRef>
              <c:f>aggregate!$V$28:$Y$28</c:f>
              <c:numCache>
                <c:formatCode>General</c:formatCode>
                <c:ptCount val="4"/>
                <c:pt idx="0">
                  <c:v>2021</c:v>
                </c:pt>
                <c:pt idx="1">
                  <c:v>2022</c:v>
                </c:pt>
                <c:pt idx="2">
                  <c:v>2023</c:v>
                </c:pt>
                <c:pt idx="3">
                  <c:v>2024</c:v>
                </c:pt>
              </c:numCache>
            </c:numRef>
          </c:cat>
          <c:val>
            <c:numRef>
              <c:f>aggregate!$V$29:$Y$29</c:f>
              <c:numCache>
                <c:formatCode>General</c:formatCode>
                <c:ptCount val="4"/>
                <c:pt idx="0">
                  <c:v>295296</c:v>
                </c:pt>
                <c:pt idx="1">
                  <c:v>1502338</c:v>
                </c:pt>
                <c:pt idx="2">
                  <c:v>418591</c:v>
                </c:pt>
                <c:pt idx="3">
                  <c:v>592945</c:v>
                </c:pt>
              </c:numCache>
            </c:numRef>
          </c:val>
          <c:extLst>
            <c:ext xmlns:c16="http://schemas.microsoft.com/office/drawing/2014/chart" uri="{C3380CC4-5D6E-409C-BE32-E72D297353CC}">
              <c16:uniqueId val="{00000000-5981-493B-BA29-8BDF2CF8960C}"/>
            </c:ext>
          </c:extLst>
        </c:ser>
        <c:ser>
          <c:idx val="1"/>
          <c:order val="1"/>
          <c:tx>
            <c:strRef>
              <c:f>aggregate!$P$30</c:f>
              <c:strCache>
                <c:ptCount val="1"/>
                <c:pt idx="0">
                  <c:v>Other</c:v>
                </c:pt>
              </c:strCache>
            </c:strRef>
          </c:tx>
          <c:spPr>
            <a:solidFill>
              <a:schemeClr val="accent1">
                <a:tint val="77000"/>
              </a:schemeClr>
            </a:solidFill>
            <a:ln>
              <a:noFill/>
            </a:ln>
            <a:effectLst/>
          </c:spPr>
          <c:invertIfNegative val="0"/>
          <c:cat>
            <c:numRef>
              <c:f>aggregate!$V$28:$Y$28</c:f>
              <c:numCache>
                <c:formatCode>General</c:formatCode>
                <c:ptCount val="4"/>
                <c:pt idx="0">
                  <c:v>2021</c:v>
                </c:pt>
                <c:pt idx="1">
                  <c:v>2022</c:v>
                </c:pt>
                <c:pt idx="2">
                  <c:v>2023</c:v>
                </c:pt>
                <c:pt idx="3">
                  <c:v>2024</c:v>
                </c:pt>
              </c:numCache>
            </c:numRef>
          </c:cat>
          <c:val>
            <c:numRef>
              <c:f>aggregate!$V$30:$Y$30</c:f>
              <c:numCache>
                <c:formatCode>General</c:formatCode>
                <c:ptCount val="4"/>
                <c:pt idx="0">
                  <c:v>2092941</c:v>
                </c:pt>
                <c:pt idx="1">
                  <c:v>1162602</c:v>
                </c:pt>
                <c:pt idx="2">
                  <c:v>1941037</c:v>
                </c:pt>
                <c:pt idx="3">
                  <c:v>2022874</c:v>
                </c:pt>
              </c:numCache>
            </c:numRef>
          </c:val>
          <c:extLst>
            <c:ext xmlns:c16="http://schemas.microsoft.com/office/drawing/2014/chart" uri="{C3380CC4-5D6E-409C-BE32-E72D297353CC}">
              <c16:uniqueId val="{00000001-5981-493B-BA29-8BDF2CF8960C}"/>
            </c:ext>
          </c:extLst>
        </c:ser>
        <c:dLbls>
          <c:showLegendKey val="0"/>
          <c:showVal val="0"/>
          <c:showCatName val="0"/>
          <c:showSerName val="0"/>
          <c:showPercent val="0"/>
          <c:showBubbleSize val="0"/>
        </c:dLbls>
        <c:gapWidth val="150"/>
        <c:overlap val="100"/>
        <c:axId val="764729520"/>
        <c:axId val="764729880"/>
      </c:barChart>
      <c:catAx>
        <c:axId val="76472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29880"/>
        <c:crosses val="autoZero"/>
        <c:auto val="1"/>
        <c:lblAlgn val="ctr"/>
        <c:lblOffset val="100"/>
        <c:noMultiLvlLbl val="0"/>
      </c:catAx>
      <c:valAx>
        <c:axId val="764729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29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UK Market Share by Volume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'market share data'!$A$15</c:f>
              <c:strCache>
                <c:ptCount val="1"/>
                <c:pt idx="0">
                  <c:v>Turkey</c:v>
                </c:pt>
              </c:strCache>
            </c:strRef>
          </c:tx>
          <c:spPr>
            <a:solidFill>
              <a:schemeClr val="accent1">
                <a:shade val="65000"/>
              </a:schemeClr>
            </a:solidFill>
            <a:ln>
              <a:noFill/>
            </a:ln>
            <a:effectLst/>
          </c:spPr>
          <c:invertIfNegative val="0"/>
          <c:cat>
            <c:numRef>
              <c:f>'market share data'!$B$14:$E$14</c:f>
              <c:numCache>
                <c:formatCode>General</c:formatCode>
                <c:ptCount val="4"/>
                <c:pt idx="0">
                  <c:v>2021</c:v>
                </c:pt>
                <c:pt idx="1">
                  <c:v>2022</c:v>
                </c:pt>
                <c:pt idx="2">
                  <c:v>2023</c:v>
                </c:pt>
                <c:pt idx="3">
                  <c:v>2024</c:v>
                </c:pt>
              </c:numCache>
            </c:numRef>
          </c:cat>
          <c:val>
            <c:numRef>
              <c:f>'market share data'!$B$15:$E$15</c:f>
              <c:numCache>
                <c:formatCode>0.00%</c:formatCode>
                <c:ptCount val="4"/>
                <c:pt idx="0">
                  <c:v>3.4853324309515009E-2</c:v>
                </c:pt>
                <c:pt idx="1">
                  <c:v>0.24754794729383409</c:v>
                </c:pt>
                <c:pt idx="2">
                  <c:v>4.1736361516360725E-2</c:v>
                </c:pt>
                <c:pt idx="3">
                  <c:v>8.3766231015272516E-2</c:v>
                </c:pt>
              </c:numCache>
            </c:numRef>
          </c:val>
          <c:extLst>
            <c:ext xmlns:c16="http://schemas.microsoft.com/office/drawing/2014/chart" uri="{C3380CC4-5D6E-409C-BE32-E72D297353CC}">
              <c16:uniqueId val="{00000000-F6A0-495E-89A8-6E897052E9EC}"/>
            </c:ext>
          </c:extLst>
        </c:ser>
        <c:ser>
          <c:idx val="1"/>
          <c:order val="1"/>
          <c:tx>
            <c:strRef>
              <c:f>'market share data'!$A$16</c:f>
              <c:strCache>
                <c:ptCount val="1"/>
                <c:pt idx="0">
                  <c:v>UK</c:v>
                </c:pt>
              </c:strCache>
            </c:strRef>
          </c:tx>
          <c:spPr>
            <a:solidFill>
              <a:schemeClr val="accent1"/>
            </a:solidFill>
            <a:ln>
              <a:noFill/>
            </a:ln>
            <a:effectLst/>
          </c:spPr>
          <c:invertIfNegative val="0"/>
          <c:cat>
            <c:numRef>
              <c:f>'market share data'!$B$14:$E$14</c:f>
              <c:numCache>
                <c:formatCode>General</c:formatCode>
                <c:ptCount val="4"/>
                <c:pt idx="0">
                  <c:v>2021</c:v>
                </c:pt>
                <c:pt idx="1">
                  <c:v>2022</c:v>
                </c:pt>
                <c:pt idx="2">
                  <c:v>2023</c:v>
                </c:pt>
                <c:pt idx="3">
                  <c:v>2024</c:v>
                </c:pt>
              </c:numCache>
            </c:numRef>
          </c:cat>
          <c:val>
            <c:numRef>
              <c:f>'market share data'!$B$16:$E$16</c:f>
              <c:numCache>
                <c:formatCode>0.00%</c:formatCode>
                <c:ptCount val="4"/>
                <c:pt idx="0">
                  <c:v>0.72278818376775134</c:v>
                </c:pt>
                <c:pt idx="1">
                  <c:v>0.5695320329688669</c:v>
                </c:pt>
                <c:pt idx="2">
                  <c:v>0.78983649344668128</c:v>
                </c:pt>
                <c:pt idx="3">
                  <c:v>0.66952657332288334</c:v>
                </c:pt>
              </c:numCache>
            </c:numRef>
          </c:val>
          <c:extLst>
            <c:ext xmlns:c16="http://schemas.microsoft.com/office/drawing/2014/chart" uri="{C3380CC4-5D6E-409C-BE32-E72D297353CC}">
              <c16:uniqueId val="{00000001-F6A0-495E-89A8-6E897052E9EC}"/>
            </c:ext>
          </c:extLst>
        </c:ser>
        <c:ser>
          <c:idx val="2"/>
          <c:order val="2"/>
          <c:tx>
            <c:strRef>
              <c:f>'market share data'!$A$17</c:f>
              <c:strCache>
                <c:ptCount val="1"/>
                <c:pt idx="0">
                  <c:v>Other</c:v>
                </c:pt>
              </c:strCache>
            </c:strRef>
          </c:tx>
          <c:spPr>
            <a:solidFill>
              <a:schemeClr val="accent1">
                <a:tint val="65000"/>
              </a:schemeClr>
            </a:solidFill>
            <a:ln>
              <a:noFill/>
            </a:ln>
            <a:effectLst/>
          </c:spPr>
          <c:invertIfNegative val="0"/>
          <c:cat>
            <c:numRef>
              <c:f>'market share data'!$B$14:$E$14</c:f>
              <c:numCache>
                <c:formatCode>General</c:formatCode>
                <c:ptCount val="4"/>
                <c:pt idx="0">
                  <c:v>2021</c:v>
                </c:pt>
                <c:pt idx="1">
                  <c:v>2022</c:v>
                </c:pt>
                <c:pt idx="2">
                  <c:v>2023</c:v>
                </c:pt>
                <c:pt idx="3">
                  <c:v>2024</c:v>
                </c:pt>
              </c:numCache>
            </c:numRef>
          </c:cat>
          <c:val>
            <c:numRef>
              <c:f>'market share data'!$B$17:$E$17</c:f>
              <c:numCache>
                <c:formatCode>0.00%</c:formatCode>
                <c:ptCount val="4"/>
                <c:pt idx="0">
                  <c:v>0.24235849192273365</c:v>
                </c:pt>
                <c:pt idx="1">
                  <c:v>0.18292001973729907</c:v>
                </c:pt>
                <c:pt idx="2">
                  <c:v>0.16842714503695802</c:v>
                </c:pt>
                <c:pt idx="3">
                  <c:v>0.24670719566184415</c:v>
                </c:pt>
              </c:numCache>
            </c:numRef>
          </c:val>
          <c:extLst>
            <c:ext xmlns:c16="http://schemas.microsoft.com/office/drawing/2014/chart" uri="{C3380CC4-5D6E-409C-BE32-E72D297353CC}">
              <c16:uniqueId val="{00000002-F6A0-495E-89A8-6E897052E9EC}"/>
            </c:ext>
          </c:extLst>
        </c:ser>
        <c:dLbls>
          <c:showLegendKey val="0"/>
          <c:showVal val="0"/>
          <c:showCatName val="0"/>
          <c:showSerName val="0"/>
          <c:showPercent val="0"/>
          <c:showBubbleSize val="0"/>
        </c:dLbls>
        <c:gapWidth val="150"/>
        <c:overlap val="100"/>
        <c:axId val="414657904"/>
        <c:axId val="405383152"/>
      </c:barChart>
      <c:catAx>
        <c:axId val="41465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383152"/>
        <c:crosses val="autoZero"/>
        <c:auto val="1"/>
        <c:lblAlgn val="ctr"/>
        <c:lblOffset val="100"/>
        <c:noMultiLvlLbl val="0"/>
      </c:catAx>
      <c:valAx>
        <c:axId val="405383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657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15</xdr:col>
      <xdr:colOff>33337</xdr:colOff>
      <xdr:row>20</xdr:row>
      <xdr:rowOff>160020</xdr:rowOff>
    </xdr:from>
    <xdr:to>
      <xdr:col>22</xdr:col>
      <xdr:colOff>261937</xdr:colOff>
      <xdr:row>36</xdr:row>
      <xdr:rowOff>7620</xdr:rowOff>
    </xdr:to>
    <xdr:graphicFrame macro="">
      <xdr:nvGraphicFramePr>
        <xdr:cNvPr id="3" name="Chart 2">
          <a:extLst>
            <a:ext uri="{FF2B5EF4-FFF2-40B4-BE49-F238E27FC236}">
              <a16:creationId xmlns:a16="http://schemas.microsoft.com/office/drawing/2014/main" id="{E8E37D46-C646-677A-6A79-DBC12B7542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54429</xdr:colOff>
      <xdr:row>33</xdr:row>
      <xdr:rowOff>54428</xdr:rowOff>
    </xdr:from>
    <xdr:to>
      <xdr:col>21</xdr:col>
      <xdr:colOff>141514</xdr:colOff>
      <xdr:row>48</xdr:row>
      <xdr:rowOff>21771</xdr:rowOff>
    </xdr:to>
    <xdr:graphicFrame macro="">
      <xdr:nvGraphicFramePr>
        <xdr:cNvPr id="2" name="Chart 1">
          <a:extLst>
            <a:ext uri="{FF2B5EF4-FFF2-40B4-BE49-F238E27FC236}">
              <a16:creationId xmlns:a16="http://schemas.microsoft.com/office/drawing/2014/main" id="{4F3EA9D1-9484-5368-6D2C-E2DCEAF4540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283028</xdr:colOff>
      <xdr:row>32</xdr:row>
      <xdr:rowOff>65314</xdr:rowOff>
    </xdr:from>
    <xdr:to>
      <xdr:col>28</xdr:col>
      <xdr:colOff>587828</xdr:colOff>
      <xdr:row>47</xdr:row>
      <xdr:rowOff>32657</xdr:rowOff>
    </xdr:to>
    <xdr:graphicFrame macro="">
      <xdr:nvGraphicFramePr>
        <xdr:cNvPr id="3" name="Chart 2">
          <a:extLst>
            <a:ext uri="{FF2B5EF4-FFF2-40B4-BE49-F238E27FC236}">
              <a16:creationId xmlns:a16="http://schemas.microsoft.com/office/drawing/2014/main" id="{D736B7CE-D63C-D376-0D8D-844162B244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1142829</xdr:colOff>
      <xdr:row>22</xdr:row>
      <xdr:rowOff>13436</xdr:rowOff>
    </xdr:from>
    <xdr:to>
      <xdr:col>7</xdr:col>
      <xdr:colOff>102369</xdr:colOff>
      <xdr:row>36</xdr:row>
      <xdr:rowOff>84984</xdr:rowOff>
    </xdr:to>
    <xdr:graphicFrame macro="">
      <xdr:nvGraphicFramePr>
        <xdr:cNvPr id="3" name="Chart 2">
          <a:extLst>
            <a:ext uri="{FF2B5EF4-FFF2-40B4-BE49-F238E27FC236}">
              <a16:creationId xmlns:a16="http://schemas.microsoft.com/office/drawing/2014/main" id="{9087FC66-BFB4-E76A-96F3-8B8996DADD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2"/>
  <sheetViews>
    <sheetView workbookViewId="0">
      <selection activeCell="L14" sqref="L14"/>
    </sheetView>
  </sheetViews>
  <sheetFormatPr defaultRowHeight="14.4" x14ac:dyDescent="0.3"/>
  <cols>
    <col min="5" max="5" width="68.6640625" customWidth="1"/>
  </cols>
  <sheetData>
    <row r="1" spans="1:14" x14ac:dyDescent="0.3">
      <c r="A1" t="s">
        <v>0</v>
      </c>
      <c r="B1" t="s">
        <v>1</v>
      </c>
      <c r="C1" t="s">
        <v>2</v>
      </c>
      <c r="D1" t="s">
        <v>3</v>
      </c>
      <c r="E1" t="s">
        <v>4</v>
      </c>
      <c r="F1" t="s">
        <v>5</v>
      </c>
      <c r="G1" t="s">
        <v>6</v>
      </c>
      <c r="H1" t="s">
        <v>7</v>
      </c>
      <c r="I1" t="s">
        <v>8</v>
      </c>
      <c r="J1" t="s">
        <v>9</v>
      </c>
      <c r="K1" t="s">
        <v>10</v>
      </c>
      <c r="L1" t="s">
        <v>11</v>
      </c>
      <c r="M1" t="s">
        <v>12</v>
      </c>
      <c r="N1" t="s">
        <v>13</v>
      </c>
    </row>
    <row r="2" spans="1:14" x14ac:dyDescent="0.3">
      <c r="A2" t="s">
        <v>14</v>
      </c>
      <c r="B2" t="s">
        <v>15</v>
      </c>
      <c r="C2" t="s">
        <v>60</v>
      </c>
      <c r="D2" t="s">
        <v>61</v>
      </c>
      <c r="E2" t="s">
        <v>62</v>
      </c>
      <c r="F2" t="s">
        <v>19</v>
      </c>
      <c r="G2" t="s">
        <v>20</v>
      </c>
      <c r="H2" t="s">
        <v>38</v>
      </c>
      <c r="I2">
        <v>24950</v>
      </c>
      <c r="J2">
        <v>4200</v>
      </c>
      <c r="K2" t="s">
        <v>22</v>
      </c>
      <c r="L2">
        <v>2021</v>
      </c>
      <c r="M2" t="s">
        <v>34</v>
      </c>
      <c r="N2" t="s">
        <v>24</v>
      </c>
    </row>
    <row r="3" spans="1:14" x14ac:dyDescent="0.3">
      <c r="A3" t="s">
        <v>14</v>
      </c>
      <c r="B3" t="s">
        <v>15</v>
      </c>
      <c r="C3" t="s">
        <v>60</v>
      </c>
      <c r="D3" t="s">
        <v>61</v>
      </c>
      <c r="E3" t="s">
        <v>62</v>
      </c>
      <c r="F3" t="s">
        <v>19</v>
      </c>
      <c r="G3" t="s">
        <v>20</v>
      </c>
      <c r="H3" t="s">
        <v>42</v>
      </c>
      <c r="I3">
        <v>74578</v>
      </c>
      <c r="J3">
        <v>12800</v>
      </c>
      <c r="K3" t="s">
        <v>22</v>
      </c>
      <c r="L3">
        <v>2021</v>
      </c>
      <c r="M3" t="s">
        <v>33</v>
      </c>
      <c r="N3" t="s">
        <v>24</v>
      </c>
    </row>
    <row r="4" spans="1:14" x14ac:dyDescent="0.3">
      <c r="A4" t="s">
        <v>14</v>
      </c>
      <c r="B4" t="s">
        <v>15</v>
      </c>
      <c r="C4" t="s">
        <v>60</v>
      </c>
      <c r="D4" t="s">
        <v>61</v>
      </c>
      <c r="E4" t="s">
        <v>62</v>
      </c>
      <c r="F4" t="s">
        <v>19</v>
      </c>
      <c r="G4" t="s">
        <v>20</v>
      </c>
      <c r="H4" t="s">
        <v>42</v>
      </c>
      <c r="I4">
        <v>329</v>
      </c>
      <c r="J4">
        <v>90</v>
      </c>
      <c r="K4" t="s">
        <v>22</v>
      </c>
      <c r="L4">
        <v>2021</v>
      </c>
      <c r="M4" t="s">
        <v>27</v>
      </c>
      <c r="N4" t="s">
        <v>24</v>
      </c>
    </row>
    <row r="5" spans="1:14" x14ac:dyDescent="0.3">
      <c r="A5" t="s">
        <v>14</v>
      </c>
      <c r="B5" t="s">
        <v>15</v>
      </c>
      <c r="C5" t="s">
        <v>60</v>
      </c>
      <c r="D5" t="s">
        <v>61</v>
      </c>
      <c r="E5" t="s">
        <v>62</v>
      </c>
      <c r="F5" t="s">
        <v>19</v>
      </c>
      <c r="G5" t="s">
        <v>20</v>
      </c>
      <c r="H5" t="s">
        <v>42</v>
      </c>
      <c r="I5">
        <v>88877</v>
      </c>
      <c r="J5">
        <v>16450</v>
      </c>
      <c r="K5" t="s">
        <v>22</v>
      </c>
      <c r="L5">
        <v>2021</v>
      </c>
      <c r="M5" t="s">
        <v>31</v>
      </c>
      <c r="N5" t="s">
        <v>24</v>
      </c>
    </row>
    <row r="6" spans="1:14" x14ac:dyDescent="0.3">
      <c r="A6" t="s">
        <v>14</v>
      </c>
      <c r="B6" t="s">
        <v>15</v>
      </c>
      <c r="C6" t="s">
        <v>60</v>
      </c>
      <c r="D6" t="s">
        <v>61</v>
      </c>
      <c r="E6" t="s">
        <v>62</v>
      </c>
      <c r="F6" t="s">
        <v>19</v>
      </c>
      <c r="G6" t="s">
        <v>20</v>
      </c>
      <c r="H6" t="s">
        <v>43</v>
      </c>
      <c r="I6">
        <v>321</v>
      </c>
      <c r="J6">
        <v>125</v>
      </c>
      <c r="K6" t="s">
        <v>22</v>
      </c>
      <c r="L6">
        <v>2021</v>
      </c>
      <c r="M6" t="s">
        <v>27</v>
      </c>
      <c r="N6" t="s">
        <v>24</v>
      </c>
    </row>
    <row r="7" spans="1:14" x14ac:dyDescent="0.3">
      <c r="A7" t="s">
        <v>14</v>
      </c>
      <c r="B7" t="s">
        <v>15</v>
      </c>
      <c r="C7" t="s">
        <v>60</v>
      </c>
      <c r="D7" t="s">
        <v>61</v>
      </c>
      <c r="E7" t="s">
        <v>62</v>
      </c>
      <c r="F7" t="s">
        <v>19</v>
      </c>
      <c r="G7" t="s">
        <v>20</v>
      </c>
      <c r="H7" t="s">
        <v>43</v>
      </c>
      <c r="I7">
        <v>514</v>
      </c>
      <c r="J7">
        <v>250</v>
      </c>
      <c r="K7" t="s">
        <v>22</v>
      </c>
      <c r="L7">
        <v>2021</v>
      </c>
      <c r="M7" t="s">
        <v>30</v>
      </c>
      <c r="N7" t="s">
        <v>24</v>
      </c>
    </row>
    <row r="8" spans="1:14" x14ac:dyDescent="0.3">
      <c r="A8" t="s">
        <v>14</v>
      </c>
      <c r="B8" t="s">
        <v>15</v>
      </c>
      <c r="C8" t="s">
        <v>60</v>
      </c>
      <c r="D8" t="s">
        <v>61</v>
      </c>
      <c r="E8" t="s">
        <v>62</v>
      </c>
      <c r="F8" t="s">
        <v>19</v>
      </c>
      <c r="G8" t="s">
        <v>20</v>
      </c>
      <c r="H8" t="s">
        <v>57</v>
      </c>
      <c r="I8">
        <v>587</v>
      </c>
      <c r="J8">
        <v>200</v>
      </c>
      <c r="K8" t="s">
        <v>22</v>
      </c>
      <c r="L8">
        <v>2021</v>
      </c>
      <c r="M8" t="s">
        <v>26</v>
      </c>
      <c r="N8" t="s">
        <v>24</v>
      </c>
    </row>
    <row r="9" spans="1:14" x14ac:dyDescent="0.3">
      <c r="A9" t="s">
        <v>14</v>
      </c>
      <c r="B9" t="s">
        <v>15</v>
      </c>
      <c r="C9" t="s">
        <v>60</v>
      </c>
      <c r="D9" t="s">
        <v>61</v>
      </c>
      <c r="E9" t="s">
        <v>62</v>
      </c>
      <c r="F9" t="s">
        <v>19</v>
      </c>
      <c r="G9" t="s">
        <v>20</v>
      </c>
      <c r="H9" t="s">
        <v>57</v>
      </c>
      <c r="I9">
        <v>733</v>
      </c>
      <c r="J9">
        <v>186</v>
      </c>
      <c r="K9" t="s">
        <v>22</v>
      </c>
      <c r="L9">
        <v>2021</v>
      </c>
      <c r="M9" t="s">
        <v>29</v>
      </c>
      <c r="N9" t="s">
        <v>24</v>
      </c>
    </row>
    <row r="10" spans="1:14" x14ac:dyDescent="0.3">
      <c r="A10" t="s">
        <v>14</v>
      </c>
      <c r="B10" t="s">
        <v>15</v>
      </c>
      <c r="C10" t="s">
        <v>60</v>
      </c>
      <c r="D10" t="s">
        <v>61</v>
      </c>
      <c r="E10" t="s">
        <v>62</v>
      </c>
      <c r="F10" t="s">
        <v>19</v>
      </c>
      <c r="G10" t="s">
        <v>20</v>
      </c>
      <c r="H10" t="s">
        <v>57</v>
      </c>
      <c r="I10">
        <v>672</v>
      </c>
      <c r="J10">
        <v>100</v>
      </c>
      <c r="K10" t="s">
        <v>22</v>
      </c>
      <c r="L10">
        <v>2021</v>
      </c>
      <c r="M10" t="s">
        <v>34</v>
      </c>
      <c r="N10" t="s">
        <v>24</v>
      </c>
    </row>
    <row r="11" spans="1:14" x14ac:dyDescent="0.3">
      <c r="A11" t="s">
        <v>14</v>
      </c>
      <c r="B11" t="s">
        <v>15</v>
      </c>
      <c r="C11" t="s">
        <v>60</v>
      </c>
      <c r="D11" t="s">
        <v>61</v>
      </c>
      <c r="E11" t="s">
        <v>62</v>
      </c>
      <c r="F11" t="s">
        <v>19</v>
      </c>
      <c r="G11" t="s">
        <v>20</v>
      </c>
      <c r="H11" t="s">
        <v>57</v>
      </c>
      <c r="I11">
        <v>845</v>
      </c>
      <c r="J11">
        <v>300</v>
      </c>
      <c r="K11" t="s">
        <v>22</v>
      </c>
      <c r="L11">
        <v>2021</v>
      </c>
      <c r="M11" t="s">
        <v>30</v>
      </c>
      <c r="N11" t="s">
        <v>24</v>
      </c>
    </row>
    <row r="12" spans="1:14" x14ac:dyDescent="0.3">
      <c r="A12" t="s">
        <v>14</v>
      </c>
      <c r="B12" t="s">
        <v>15</v>
      </c>
      <c r="C12" t="s">
        <v>60</v>
      </c>
      <c r="D12" t="s">
        <v>61</v>
      </c>
      <c r="E12" t="s">
        <v>62</v>
      </c>
      <c r="F12" t="s">
        <v>19</v>
      </c>
      <c r="G12" t="s">
        <v>20</v>
      </c>
      <c r="H12" t="s">
        <v>57</v>
      </c>
      <c r="I12">
        <v>337</v>
      </c>
      <c r="J12">
        <v>100</v>
      </c>
      <c r="K12" t="s">
        <v>22</v>
      </c>
      <c r="L12">
        <v>2021</v>
      </c>
      <c r="M12" t="s">
        <v>31</v>
      </c>
      <c r="N12" t="s">
        <v>24</v>
      </c>
    </row>
    <row r="13" spans="1:14" x14ac:dyDescent="0.3">
      <c r="A13" t="s">
        <v>14</v>
      </c>
      <c r="B13" t="s">
        <v>15</v>
      </c>
      <c r="C13" t="s">
        <v>60</v>
      </c>
      <c r="D13" t="s">
        <v>61</v>
      </c>
      <c r="E13" t="s">
        <v>62</v>
      </c>
      <c r="F13" t="s">
        <v>19</v>
      </c>
      <c r="G13" t="s">
        <v>20</v>
      </c>
      <c r="H13" t="s">
        <v>57</v>
      </c>
      <c r="I13">
        <v>337</v>
      </c>
      <c r="J13">
        <v>100</v>
      </c>
      <c r="K13" t="s">
        <v>22</v>
      </c>
      <c r="L13">
        <v>2021</v>
      </c>
      <c r="M13" t="s">
        <v>36</v>
      </c>
      <c r="N13" t="s">
        <v>24</v>
      </c>
    </row>
    <row r="14" spans="1:14" x14ac:dyDescent="0.3">
      <c r="A14" t="s">
        <v>14</v>
      </c>
      <c r="B14" t="s">
        <v>15</v>
      </c>
      <c r="C14" t="s">
        <v>60</v>
      </c>
      <c r="D14" t="s">
        <v>61</v>
      </c>
      <c r="E14" t="s">
        <v>62</v>
      </c>
      <c r="F14" t="s">
        <v>19</v>
      </c>
      <c r="G14" t="s">
        <v>20</v>
      </c>
      <c r="H14" t="s">
        <v>57</v>
      </c>
      <c r="I14">
        <v>702</v>
      </c>
      <c r="J14">
        <v>250</v>
      </c>
      <c r="K14" t="s">
        <v>22</v>
      </c>
      <c r="L14">
        <v>2021</v>
      </c>
      <c r="M14" t="s">
        <v>25</v>
      </c>
      <c r="N14" t="s">
        <v>24</v>
      </c>
    </row>
    <row r="15" spans="1:14" x14ac:dyDescent="0.3">
      <c r="A15" t="s">
        <v>14</v>
      </c>
      <c r="B15" t="s">
        <v>15</v>
      </c>
      <c r="C15" t="s">
        <v>60</v>
      </c>
      <c r="D15" t="s">
        <v>61</v>
      </c>
      <c r="E15" t="s">
        <v>62</v>
      </c>
      <c r="F15" t="s">
        <v>46</v>
      </c>
      <c r="G15" t="s">
        <v>64</v>
      </c>
      <c r="H15" t="s">
        <v>65</v>
      </c>
      <c r="I15">
        <v>1040</v>
      </c>
      <c r="J15">
        <v>204</v>
      </c>
      <c r="K15" t="s">
        <v>49</v>
      </c>
      <c r="L15">
        <v>2021</v>
      </c>
      <c r="M15" t="s">
        <v>35</v>
      </c>
      <c r="N15" t="s">
        <v>24</v>
      </c>
    </row>
    <row r="16" spans="1:14" x14ac:dyDescent="0.3">
      <c r="A16" t="s">
        <v>14</v>
      </c>
      <c r="B16" t="s">
        <v>15</v>
      </c>
      <c r="C16" t="s">
        <v>60</v>
      </c>
      <c r="D16" t="s">
        <v>61</v>
      </c>
      <c r="E16" t="s">
        <v>62</v>
      </c>
      <c r="F16" t="s">
        <v>46</v>
      </c>
      <c r="G16" t="s">
        <v>50</v>
      </c>
      <c r="H16" t="s">
        <v>66</v>
      </c>
      <c r="I16">
        <v>4395</v>
      </c>
      <c r="J16">
        <v>540</v>
      </c>
      <c r="K16" t="s">
        <v>49</v>
      </c>
      <c r="L16">
        <v>2021</v>
      </c>
      <c r="M16" t="s">
        <v>29</v>
      </c>
      <c r="N16" t="s">
        <v>24</v>
      </c>
    </row>
    <row r="17" spans="1:14" x14ac:dyDescent="0.3">
      <c r="A17" t="s">
        <v>14</v>
      </c>
      <c r="B17" t="s">
        <v>15</v>
      </c>
      <c r="C17" t="s">
        <v>60</v>
      </c>
      <c r="D17" t="s">
        <v>61</v>
      </c>
      <c r="E17" t="s">
        <v>62</v>
      </c>
      <c r="F17" t="s">
        <v>46</v>
      </c>
      <c r="G17" t="s">
        <v>50</v>
      </c>
      <c r="H17" t="s">
        <v>66</v>
      </c>
      <c r="I17">
        <v>21371</v>
      </c>
      <c r="J17">
        <v>2700</v>
      </c>
      <c r="K17" t="s">
        <v>49</v>
      </c>
      <c r="L17">
        <v>2021</v>
      </c>
      <c r="M17" t="s">
        <v>31</v>
      </c>
      <c r="N17" t="s">
        <v>24</v>
      </c>
    </row>
    <row r="18" spans="1:14" x14ac:dyDescent="0.3">
      <c r="A18" t="s">
        <v>14</v>
      </c>
      <c r="B18" t="s">
        <v>15</v>
      </c>
      <c r="C18" t="s">
        <v>60</v>
      </c>
      <c r="D18" t="s">
        <v>61</v>
      </c>
      <c r="E18" t="s">
        <v>62</v>
      </c>
      <c r="F18" t="s">
        <v>46</v>
      </c>
      <c r="G18" t="s">
        <v>50</v>
      </c>
      <c r="H18" t="s">
        <v>66</v>
      </c>
      <c r="I18">
        <v>4430</v>
      </c>
      <c r="J18">
        <v>540</v>
      </c>
      <c r="K18" t="s">
        <v>49</v>
      </c>
      <c r="L18">
        <v>2021</v>
      </c>
      <c r="M18" t="s">
        <v>35</v>
      </c>
      <c r="N18" t="s">
        <v>24</v>
      </c>
    </row>
    <row r="19" spans="1:14" x14ac:dyDescent="0.3">
      <c r="A19" t="s">
        <v>14</v>
      </c>
      <c r="B19" t="s">
        <v>15</v>
      </c>
      <c r="C19" t="s">
        <v>60</v>
      </c>
      <c r="D19" t="s">
        <v>61</v>
      </c>
      <c r="E19" t="s">
        <v>62</v>
      </c>
      <c r="F19" t="s">
        <v>46</v>
      </c>
      <c r="G19" t="s">
        <v>50</v>
      </c>
      <c r="H19" t="s">
        <v>66</v>
      </c>
      <c r="I19">
        <v>24840</v>
      </c>
      <c r="J19">
        <v>2700</v>
      </c>
      <c r="K19" t="s">
        <v>49</v>
      </c>
      <c r="L19">
        <v>2021</v>
      </c>
      <c r="M19" t="s">
        <v>36</v>
      </c>
      <c r="N19" t="s">
        <v>24</v>
      </c>
    </row>
    <row r="20" spans="1:14" x14ac:dyDescent="0.3">
      <c r="A20" t="s">
        <v>14</v>
      </c>
      <c r="B20" t="s">
        <v>15</v>
      </c>
      <c r="C20" t="s">
        <v>60</v>
      </c>
      <c r="D20" t="s">
        <v>61</v>
      </c>
      <c r="E20" t="s">
        <v>62</v>
      </c>
      <c r="F20" t="s">
        <v>46</v>
      </c>
      <c r="G20" t="s">
        <v>50</v>
      </c>
      <c r="H20" t="s">
        <v>59</v>
      </c>
      <c r="I20">
        <v>55681</v>
      </c>
      <c r="J20">
        <v>7110</v>
      </c>
      <c r="K20" t="s">
        <v>49</v>
      </c>
      <c r="L20">
        <v>2021</v>
      </c>
      <c r="M20" t="s">
        <v>35</v>
      </c>
      <c r="N20" t="s">
        <v>24</v>
      </c>
    </row>
    <row r="21" spans="1:14" x14ac:dyDescent="0.3">
      <c r="A21" t="s">
        <v>14</v>
      </c>
      <c r="B21" t="s">
        <v>15</v>
      </c>
      <c r="C21" t="s">
        <v>60</v>
      </c>
      <c r="D21" t="s">
        <v>61</v>
      </c>
      <c r="E21" t="s">
        <v>62</v>
      </c>
      <c r="F21" t="s">
        <v>46</v>
      </c>
      <c r="G21" t="s">
        <v>50</v>
      </c>
      <c r="H21" t="s">
        <v>59</v>
      </c>
      <c r="I21">
        <v>32251</v>
      </c>
      <c r="J21">
        <v>4050</v>
      </c>
      <c r="K21" t="s">
        <v>49</v>
      </c>
      <c r="L21">
        <v>2021</v>
      </c>
      <c r="M21" t="s">
        <v>36</v>
      </c>
      <c r="N21" t="s">
        <v>24</v>
      </c>
    </row>
    <row r="22" spans="1:14" x14ac:dyDescent="0.3">
      <c r="A22" t="s">
        <v>14</v>
      </c>
      <c r="B22" t="s">
        <v>15</v>
      </c>
      <c r="C22" t="s">
        <v>60</v>
      </c>
      <c r="D22" t="s">
        <v>61</v>
      </c>
      <c r="E22" t="s">
        <v>62</v>
      </c>
      <c r="F22" t="s">
        <v>46</v>
      </c>
      <c r="G22" t="s">
        <v>50</v>
      </c>
      <c r="H22" t="s">
        <v>59</v>
      </c>
      <c r="I22">
        <v>33229</v>
      </c>
      <c r="J22">
        <v>4050</v>
      </c>
      <c r="K22" t="s">
        <v>49</v>
      </c>
      <c r="L22">
        <v>2021</v>
      </c>
      <c r="M22" t="s">
        <v>23</v>
      </c>
      <c r="N22" t="s">
        <v>24</v>
      </c>
    </row>
    <row r="23" spans="1:14" x14ac:dyDescent="0.3">
      <c r="A23" t="s">
        <v>14</v>
      </c>
      <c r="B23" t="s">
        <v>15</v>
      </c>
      <c r="C23" t="s">
        <v>60</v>
      </c>
      <c r="D23" t="s">
        <v>61</v>
      </c>
      <c r="E23" t="s">
        <v>62</v>
      </c>
      <c r="F23" t="s">
        <v>46</v>
      </c>
      <c r="G23" t="s">
        <v>50</v>
      </c>
      <c r="H23" t="s">
        <v>59</v>
      </c>
      <c r="I23">
        <v>33229</v>
      </c>
      <c r="J23">
        <v>4050</v>
      </c>
      <c r="K23" t="s">
        <v>49</v>
      </c>
      <c r="L23">
        <v>2021</v>
      </c>
      <c r="M23" t="s">
        <v>25</v>
      </c>
      <c r="N23" t="s">
        <v>24</v>
      </c>
    </row>
    <row r="24" spans="1:14" x14ac:dyDescent="0.3">
      <c r="A24" t="s">
        <v>14</v>
      </c>
      <c r="B24" t="s">
        <v>15</v>
      </c>
      <c r="C24" t="s">
        <v>60</v>
      </c>
      <c r="D24" t="s">
        <v>61</v>
      </c>
      <c r="E24" t="s">
        <v>62</v>
      </c>
      <c r="F24" t="s">
        <v>46</v>
      </c>
      <c r="G24" t="s">
        <v>50</v>
      </c>
      <c r="H24" t="s">
        <v>51</v>
      </c>
      <c r="I24">
        <v>82266</v>
      </c>
      <c r="J24">
        <v>15662</v>
      </c>
      <c r="K24" t="s">
        <v>49</v>
      </c>
      <c r="L24">
        <v>2021</v>
      </c>
      <c r="M24" t="s">
        <v>27</v>
      </c>
      <c r="N24" t="s">
        <v>24</v>
      </c>
    </row>
    <row r="25" spans="1:14" x14ac:dyDescent="0.3">
      <c r="A25" t="s">
        <v>14</v>
      </c>
      <c r="B25" t="s">
        <v>15</v>
      </c>
      <c r="C25" t="s">
        <v>60</v>
      </c>
      <c r="D25" t="s">
        <v>61</v>
      </c>
      <c r="E25" t="s">
        <v>62</v>
      </c>
      <c r="F25" t="s">
        <v>46</v>
      </c>
      <c r="G25" t="s">
        <v>50</v>
      </c>
      <c r="H25" t="s">
        <v>51</v>
      </c>
      <c r="I25">
        <v>2548</v>
      </c>
      <c r="J25">
        <v>280</v>
      </c>
      <c r="K25" t="s">
        <v>49</v>
      </c>
      <c r="L25">
        <v>2021</v>
      </c>
      <c r="M25" t="s">
        <v>26</v>
      </c>
      <c r="N25" t="s">
        <v>24</v>
      </c>
    </row>
    <row r="26" spans="1:14" x14ac:dyDescent="0.3">
      <c r="A26" t="s">
        <v>14</v>
      </c>
      <c r="B26" t="s">
        <v>15</v>
      </c>
      <c r="C26" t="s">
        <v>60</v>
      </c>
      <c r="D26" t="s">
        <v>61</v>
      </c>
      <c r="E26" t="s">
        <v>62</v>
      </c>
      <c r="F26" t="s">
        <v>46</v>
      </c>
      <c r="G26" t="s">
        <v>50</v>
      </c>
      <c r="H26" t="s">
        <v>51</v>
      </c>
      <c r="I26">
        <v>30706</v>
      </c>
      <c r="J26">
        <v>4865</v>
      </c>
      <c r="K26" t="s">
        <v>49</v>
      </c>
      <c r="L26">
        <v>2021</v>
      </c>
      <c r="M26" t="s">
        <v>35</v>
      </c>
      <c r="N26" t="s">
        <v>24</v>
      </c>
    </row>
    <row r="27" spans="1:14" x14ac:dyDescent="0.3">
      <c r="A27" t="s">
        <v>14</v>
      </c>
      <c r="B27" t="s">
        <v>15</v>
      </c>
      <c r="C27" t="s">
        <v>60</v>
      </c>
      <c r="D27" t="s">
        <v>61</v>
      </c>
      <c r="E27" t="s">
        <v>62</v>
      </c>
      <c r="F27" t="s">
        <v>46</v>
      </c>
      <c r="G27" t="s">
        <v>50</v>
      </c>
      <c r="H27" t="s">
        <v>51</v>
      </c>
      <c r="I27">
        <v>61571</v>
      </c>
      <c r="J27">
        <v>9756</v>
      </c>
      <c r="K27" t="s">
        <v>49</v>
      </c>
      <c r="L27">
        <v>2021</v>
      </c>
      <c r="M27" t="s">
        <v>36</v>
      </c>
      <c r="N27" t="s">
        <v>24</v>
      </c>
    </row>
    <row r="28" spans="1:14" x14ac:dyDescent="0.3">
      <c r="A28" t="s">
        <v>14</v>
      </c>
      <c r="B28" t="s">
        <v>15</v>
      </c>
      <c r="C28" t="s">
        <v>60</v>
      </c>
      <c r="D28" t="s">
        <v>61</v>
      </c>
      <c r="E28" t="s">
        <v>62</v>
      </c>
      <c r="F28" t="s">
        <v>46</v>
      </c>
      <c r="G28" t="s">
        <v>50</v>
      </c>
      <c r="H28" t="s">
        <v>51</v>
      </c>
      <c r="I28">
        <v>30899</v>
      </c>
      <c r="J28">
        <v>4896</v>
      </c>
      <c r="K28" t="s">
        <v>49</v>
      </c>
      <c r="L28">
        <v>2021</v>
      </c>
      <c r="M28" t="s">
        <v>23</v>
      </c>
      <c r="N28" t="s">
        <v>24</v>
      </c>
    </row>
    <row r="29" spans="1:14" x14ac:dyDescent="0.3">
      <c r="A29" t="s">
        <v>14</v>
      </c>
      <c r="B29" t="s">
        <v>15</v>
      </c>
      <c r="C29" t="s">
        <v>60</v>
      </c>
      <c r="D29" t="s">
        <v>61</v>
      </c>
      <c r="E29" t="s">
        <v>62</v>
      </c>
      <c r="F29" t="s">
        <v>46</v>
      </c>
      <c r="G29" t="s">
        <v>50</v>
      </c>
      <c r="H29" t="s">
        <v>51</v>
      </c>
      <c r="I29">
        <v>25950</v>
      </c>
      <c r="J29">
        <v>4896</v>
      </c>
      <c r="K29" t="s">
        <v>49</v>
      </c>
      <c r="L29">
        <v>2021</v>
      </c>
      <c r="M29" t="s">
        <v>25</v>
      </c>
      <c r="N29" t="s">
        <v>24</v>
      </c>
    </row>
    <row r="30" spans="1:14" x14ac:dyDescent="0.3">
      <c r="A30" t="s">
        <v>14</v>
      </c>
      <c r="B30" t="s">
        <v>15</v>
      </c>
      <c r="C30" t="s">
        <v>60</v>
      </c>
      <c r="D30" t="s">
        <v>61</v>
      </c>
      <c r="E30" t="s">
        <v>62</v>
      </c>
      <c r="F30" t="s">
        <v>19</v>
      </c>
      <c r="G30" t="s">
        <v>20</v>
      </c>
      <c r="H30" t="s">
        <v>38</v>
      </c>
      <c r="I30">
        <v>3330</v>
      </c>
      <c r="J30">
        <v>500</v>
      </c>
      <c r="K30" t="s">
        <v>22</v>
      </c>
      <c r="L30">
        <v>2022</v>
      </c>
      <c r="M30" t="s">
        <v>33</v>
      </c>
      <c r="N30" t="s">
        <v>24</v>
      </c>
    </row>
    <row r="31" spans="1:14" x14ac:dyDescent="0.3">
      <c r="A31" t="s">
        <v>14</v>
      </c>
      <c r="B31" t="s">
        <v>15</v>
      </c>
      <c r="C31" t="s">
        <v>60</v>
      </c>
      <c r="D31" t="s">
        <v>61</v>
      </c>
      <c r="E31" t="s">
        <v>62</v>
      </c>
      <c r="F31" t="s">
        <v>19</v>
      </c>
      <c r="G31" t="s">
        <v>20</v>
      </c>
      <c r="H31" t="s">
        <v>38</v>
      </c>
      <c r="I31">
        <v>27122</v>
      </c>
      <c r="J31">
        <v>2304</v>
      </c>
      <c r="K31" t="s">
        <v>22</v>
      </c>
      <c r="L31">
        <v>2022</v>
      </c>
      <c r="M31" t="s">
        <v>23</v>
      </c>
      <c r="N31" t="s">
        <v>24</v>
      </c>
    </row>
    <row r="32" spans="1:14" x14ac:dyDescent="0.3">
      <c r="A32" t="s">
        <v>14</v>
      </c>
      <c r="B32" t="s">
        <v>15</v>
      </c>
      <c r="C32" t="s">
        <v>60</v>
      </c>
      <c r="D32" t="s">
        <v>61</v>
      </c>
      <c r="E32" t="s">
        <v>62</v>
      </c>
      <c r="F32" t="s">
        <v>19</v>
      </c>
      <c r="G32" t="s">
        <v>20</v>
      </c>
      <c r="H32" t="s">
        <v>42</v>
      </c>
      <c r="I32">
        <v>2973</v>
      </c>
      <c r="J32">
        <v>600</v>
      </c>
      <c r="K32" t="s">
        <v>22</v>
      </c>
      <c r="L32">
        <v>2022</v>
      </c>
      <c r="M32" t="s">
        <v>29</v>
      </c>
      <c r="N32" t="s">
        <v>24</v>
      </c>
    </row>
    <row r="33" spans="1:14" x14ac:dyDescent="0.3">
      <c r="A33" t="s">
        <v>14</v>
      </c>
      <c r="B33" t="s">
        <v>15</v>
      </c>
      <c r="C33" t="s">
        <v>60</v>
      </c>
      <c r="D33" t="s">
        <v>61</v>
      </c>
      <c r="E33" t="s">
        <v>62</v>
      </c>
      <c r="F33" t="s">
        <v>19</v>
      </c>
      <c r="G33" t="s">
        <v>20</v>
      </c>
      <c r="H33" t="s">
        <v>42</v>
      </c>
      <c r="I33">
        <v>14630</v>
      </c>
      <c r="J33">
        <v>2640</v>
      </c>
      <c r="K33" t="s">
        <v>22</v>
      </c>
      <c r="L33">
        <v>2022</v>
      </c>
      <c r="M33" t="s">
        <v>31</v>
      </c>
      <c r="N33" t="s">
        <v>24</v>
      </c>
    </row>
    <row r="34" spans="1:14" x14ac:dyDescent="0.3">
      <c r="A34" t="s">
        <v>14</v>
      </c>
      <c r="B34" t="s">
        <v>15</v>
      </c>
      <c r="C34" t="s">
        <v>60</v>
      </c>
      <c r="D34" t="s">
        <v>61</v>
      </c>
      <c r="E34" t="s">
        <v>62</v>
      </c>
      <c r="F34" t="s">
        <v>19</v>
      </c>
      <c r="G34" t="s">
        <v>20</v>
      </c>
      <c r="H34" t="s">
        <v>42</v>
      </c>
      <c r="I34">
        <v>3235</v>
      </c>
      <c r="J34">
        <v>730</v>
      </c>
      <c r="K34" t="s">
        <v>22</v>
      </c>
      <c r="L34">
        <v>2022</v>
      </c>
      <c r="M34" t="s">
        <v>35</v>
      </c>
      <c r="N34" t="s">
        <v>24</v>
      </c>
    </row>
    <row r="35" spans="1:14" x14ac:dyDescent="0.3">
      <c r="A35" t="s">
        <v>14</v>
      </c>
      <c r="B35" t="s">
        <v>15</v>
      </c>
      <c r="C35" t="s">
        <v>60</v>
      </c>
      <c r="D35" t="s">
        <v>61</v>
      </c>
      <c r="E35" t="s">
        <v>62</v>
      </c>
      <c r="F35" t="s">
        <v>19</v>
      </c>
      <c r="G35" t="s">
        <v>20</v>
      </c>
      <c r="H35" t="s">
        <v>42</v>
      </c>
      <c r="I35">
        <v>8356</v>
      </c>
      <c r="J35">
        <v>1800</v>
      </c>
      <c r="K35" t="s">
        <v>22</v>
      </c>
      <c r="L35">
        <v>2022</v>
      </c>
      <c r="M35" t="s">
        <v>36</v>
      </c>
      <c r="N35" t="s">
        <v>24</v>
      </c>
    </row>
    <row r="36" spans="1:14" x14ac:dyDescent="0.3">
      <c r="A36" t="s">
        <v>14</v>
      </c>
      <c r="B36" t="s">
        <v>15</v>
      </c>
      <c r="C36" t="s">
        <v>60</v>
      </c>
      <c r="D36" t="s">
        <v>61</v>
      </c>
      <c r="E36" t="s">
        <v>62</v>
      </c>
      <c r="F36" t="s">
        <v>19</v>
      </c>
      <c r="G36" t="s">
        <v>20</v>
      </c>
      <c r="H36" t="s">
        <v>42</v>
      </c>
      <c r="I36">
        <v>3391</v>
      </c>
      <c r="J36">
        <v>750</v>
      </c>
      <c r="K36" t="s">
        <v>22</v>
      </c>
      <c r="L36">
        <v>2022</v>
      </c>
      <c r="M36" t="s">
        <v>23</v>
      </c>
      <c r="N36" t="s">
        <v>24</v>
      </c>
    </row>
    <row r="37" spans="1:14" x14ac:dyDescent="0.3">
      <c r="A37" t="s">
        <v>14</v>
      </c>
      <c r="B37" t="s">
        <v>15</v>
      </c>
      <c r="C37" t="s">
        <v>60</v>
      </c>
      <c r="D37" t="s">
        <v>61</v>
      </c>
      <c r="E37" t="s">
        <v>62</v>
      </c>
      <c r="F37" t="s">
        <v>19</v>
      </c>
      <c r="G37" t="s">
        <v>20</v>
      </c>
      <c r="H37" t="s">
        <v>42</v>
      </c>
      <c r="I37">
        <v>16421</v>
      </c>
      <c r="J37">
        <v>3665</v>
      </c>
      <c r="K37" t="s">
        <v>22</v>
      </c>
      <c r="L37">
        <v>2022</v>
      </c>
      <c r="M37" t="s">
        <v>25</v>
      </c>
      <c r="N37" t="s">
        <v>24</v>
      </c>
    </row>
    <row r="38" spans="1:14" x14ac:dyDescent="0.3">
      <c r="A38" t="s">
        <v>14</v>
      </c>
      <c r="B38" t="s">
        <v>15</v>
      </c>
      <c r="C38" t="s">
        <v>60</v>
      </c>
      <c r="D38" t="s">
        <v>61</v>
      </c>
      <c r="E38" t="s">
        <v>62</v>
      </c>
      <c r="F38" t="s">
        <v>19</v>
      </c>
      <c r="G38" t="s">
        <v>20</v>
      </c>
      <c r="H38" t="s">
        <v>57</v>
      </c>
      <c r="I38">
        <v>1681</v>
      </c>
      <c r="J38">
        <v>500</v>
      </c>
      <c r="K38" t="s">
        <v>22</v>
      </c>
      <c r="L38">
        <v>2022</v>
      </c>
      <c r="M38" t="s">
        <v>33</v>
      </c>
      <c r="N38" t="s">
        <v>24</v>
      </c>
    </row>
    <row r="39" spans="1:14" x14ac:dyDescent="0.3">
      <c r="A39" t="s">
        <v>14</v>
      </c>
      <c r="B39" t="s">
        <v>15</v>
      </c>
      <c r="C39" t="s">
        <v>60</v>
      </c>
      <c r="D39" t="s">
        <v>61</v>
      </c>
      <c r="E39" t="s">
        <v>62</v>
      </c>
      <c r="F39" t="s">
        <v>19</v>
      </c>
      <c r="G39" t="s">
        <v>20</v>
      </c>
      <c r="H39" t="s">
        <v>57</v>
      </c>
      <c r="I39">
        <v>5044</v>
      </c>
      <c r="J39">
        <v>1500</v>
      </c>
      <c r="K39" t="s">
        <v>22</v>
      </c>
      <c r="L39">
        <v>2022</v>
      </c>
      <c r="M39" t="s">
        <v>26</v>
      </c>
      <c r="N39" t="s">
        <v>24</v>
      </c>
    </row>
    <row r="40" spans="1:14" x14ac:dyDescent="0.3">
      <c r="A40" t="s">
        <v>14</v>
      </c>
      <c r="B40" t="s">
        <v>15</v>
      </c>
      <c r="C40" t="s">
        <v>60</v>
      </c>
      <c r="D40" t="s">
        <v>61</v>
      </c>
      <c r="E40" t="s">
        <v>62</v>
      </c>
      <c r="F40" t="s">
        <v>19</v>
      </c>
      <c r="G40" t="s">
        <v>20</v>
      </c>
      <c r="H40" t="s">
        <v>57</v>
      </c>
      <c r="I40">
        <v>1681</v>
      </c>
      <c r="J40">
        <v>500</v>
      </c>
      <c r="K40" t="s">
        <v>22</v>
      </c>
      <c r="L40">
        <v>2022</v>
      </c>
      <c r="M40" t="s">
        <v>29</v>
      </c>
      <c r="N40" t="s">
        <v>24</v>
      </c>
    </row>
    <row r="41" spans="1:14" x14ac:dyDescent="0.3">
      <c r="A41" t="s">
        <v>14</v>
      </c>
      <c r="B41" t="s">
        <v>15</v>
      </c>
      <c r="C41" t="s">
        <v>60</v>
      </c>
      <c r="D41" t="s">
        <v>61</v>
      </c>
      <c r="E41" t="s">
        <v>62</v>
      </c>
      <c r="F41" t="s">
        <v>19</v>
      </c>
      <c r="G41" t="s">
        <v>20</v>
      </c>
      <c r="H41" t="s">
        <v>57</v>
      </c>
      <c r="I41">
        <v>5114</v>
      </c>
      <c r="J41">
        <v>1500</v>
      </c>
      <c r="K41" t="s">
        <v>22</v>
      </c>
      <c r="L41">
        <v>2022</v>
      </c>
      <c r="M41" t="s">
        <v>34</v>
      </c>
      <c r="N41" t="s">
        <v>24</v>
      </c>
    </row>
    <row r="42" spans="1:14" x14ac:dyDescent="0.3">
      <c r="A42" t="s">
        <v>14</v>
      </c>
      <c r="B42" t="s">
        <v>15</v>
      </c>
      <c r="C42" t="s">
        <v>60</v>
      </c>
      <c r="D42" t="s">
        <v>61</v>
      </c>
      <c r="E42" t="s">
        <v>62</v>
      </c>
      <c r="F42" t="s">
        <v>46</v>
      </c>
      <c r="G42" t="s">
        <v>64</v>
      </c>
      <c r="H42" t="s">
        <v>65</v>
      </c>
      <c r="I42">
        <v>1322</v>
      </c>
      <c r="J42">
        <v>258</v>
      </c>
      <c r="K42" t="s">
        <v>49</v>
      </c>
      <c r="L42">
        <v>2022</v>
      </c>
      <c r="M42" t="s">
        <v>27</v>
      </c>
      <c r="N42" t="s">
        <v>24</v>
      </c>
    </row>
    <row r="43" spans="1:14" x14ac:dyDescent="0.3">
      <c r="A43" t="s">
        <v>14</v>
      </c>
      <c r="B43" t="s">
        <v>15</v>
      </c>
      <c r="C43" t="s">
        <v>60</v>
      </c>
      <c r="D43" t="s">
        <v>61</v>
      </c>
      <c r="E43" t="s">
        <v>62</v>
      </c>
      <c r="F43" t="s">
        <v>46</v>
      </c>
      <c r="G43" t="s">
        <v>50</v>
      </c>
      <c r="H43" t="s">
        <v>59</v>
      </c>
      <c r="I43">
        <v>34423</v>
      </c>
      <c r="J43">
        <v>4050</v>
      </c>
      <c r="K43" t="s">
        <v>49</v>
      </c>
      <c r="L43">
        <v>2022</v>
      </c>
      <c r="M43" t="s">
        <v>27</v>
      </c>
      <c r="N43" t="s">
        <v>24</v>
      </c>
    </row>
    <row r="44" spans="1:14" x14ac:dyDescent="0.3">
      <c r="A44" t="s">
        <v>14</v>
      </c>
      <c r="B44" t="s">
        <v>15</v>
      </c>
      <c r="C44" t="s">
        <v>60</v>
      </c>
      <c r="D44" t="s">
        <v>61</v>
      </c>
      <c r="E44" t="s">
        <v>62</v>
      </c>
      <c r="F44" t="s">
        <v>46</v>
      </c>
      <c r="G44" t="s">
        <v>50</v>
      </c>
      <c r="H44" t="s">
        <v>59</v>
      </c>
      <c r="I44">
        <v>4758</v>
      </c>
      <c r="J44">
        <v>932</v>
      </c>
      <c r="K44" t="s">
        <v>49</v>
      </c>
      <c r="L44">
        <v>2022</v>
      </c>
      <c r="M44" t="s">
        <v>30</v>
      </c>
      <c r="N44" t="s">
        <v>24</v>
      </c>
    </row>
    <row r="45" spans="1:14" x14ac:dyDescent="0.3">
      <c r="A45" t="s">
        <v>14</v>
      </c>
      <c r="B45" t="s">
        <v>15</v>
      </c>
      <c r="C45" t="s">
        <v>60</v>
      </c>
      <c r="D45" t="s">
        <v>61</v>
      </c>
      <c r="E45" t="s">
        <v>62</v>
      </c>
      <c r="F45" t="s">
        <v>46</v>
      </c>
      <c r="G45" t="s">
        <v>50</v>
      </c>
      <c r="H45" t="s">
        <v>51</v>
      </c>
      <c r="I45">
        <v>132374</v>
      </c>
      <c r="J45">
        <v>23270</v>
      </c>
      <c r="K45" t="s">
        <v>49</v>
      </c>
      <c r="L45">
        <v>2022</v>
      </c>
      <c r="M45" t="s">
        <v>32</v>
      </c>
      <c r="N45" t="s">
        <v>24</v>
      </c>
    </row>
    <row r="46" spans="1:14" x14ac:dyDescent="0.3">
      <c r="A46" t="s">
        <v>14</v>
      </c>
      <c r="B46" t="s">
        <v>15</v>
      </c>
      <c r="C46" t="s">
        <v>60</v>
      </c>
      <c r="D46" t="s">
        <v>61</v>
      </c>
      <c r="E46" t="s">
        <v>62</v>
      </c>
      <c r="F46" t="s">
        <v>46</v>
      </c>
      <c r="G46" t="s">
        <v>50</v>
      </c>
      <c r="H46" t="s">
        <v>51</v>
      </c>
      <c r="I46">
        <v>73490</v>
      </c>
      <c r="J46">
        <v>13478</v>
      </c>
      <c r="K46" t="s">
        <v>49</v>
      </c>
      <c r="L46">
        <v>2022</v>
      </c>
      <c r="M46" t="s">
        <v>33</v>
      </c>
      <c r="N46" t="s">
        <v>24</v>
      </c>
    </row>
    <row r="47" spans="1:14" x14ac:dyDescent="0.3">
      <c r="A47" t="s">
        <v>14</v>
      </c>
      <c r="B47" t="s">
        <v>15</v>
      </c>
      <c r="C47" t="s">
        <v>60</v>
      </c>
      <c r="D47" t="s">
        <v>61</v>
      </c>
      <c r="E47" t="s">
        <v>62</v>
      </c>
      <c r="F47" t="s">
        <v>46</v>
      </c>
      <c r="G47" t="s">
        <v>50</v>
      </c>
      <c r="H47" t="s">
        <v>51</v>
      </c>
      <c r="I47">
        <v>206823</v>
      </c>
      <c r="J47">
        <v>35468</v>
      </c>
      <c r="K47" t="s">
        <v>49</v>
      </c>
      <c r="L47">
        <v>2022</v>
      </c>
      <c r="M47" t="s">
        <v>27</v>
      </c>
      <c r="N47" t="s">
        <v>24</v>
      </c>
    </row>
    <row r="48" spans="1:14" x14ac:dyDescent="0.3">
      <c r="A48" t="s">
        <v>14</v>
      </c>
      <c r="B48" t="s">
        <v>15</v>
      </c>
      <c r="C48" t="s">
        <v>60</v>
      </c>
      <c r="D48" t="s">
        <v>61</v>
      </c>
      <c r="E48" t="s">
        <v>62</v>
      </c>
      <c r="F48" t="s">
        <v>46</v>
      </c>
      <c r="G48" t="s">
        <v>50</v>
      </c>
      <c r="H48" t="s">
        <v>51</v>
      </c>
      <c r="I48">
        <v>73514</v>
      </c>
      <c r="J48">
        <v>13478</v>
      </c>
      <c r="K48" t="s">
        <v>49</v>
      </c>
      <c r="L48">
        <v>2022</v>
      </c>
      <c r="M48" t="s">
        <v>26</v>
      </c>
      <c r="N48" t="s">
        <v>24</v>
      </c>
    </row>
    <row r="49" spans="1:14" x14ac:dyDescent="0.3">
      <c r="A49" t="s">
        <v>14</v>
      </c>
      <c r="B49" t="s">
        <v>15</v>
      </c>
      <c r="C49" t="s">
        <v>60</v>
      </c>
      <c r="D49" t="s">
        <v>61</v>
      </c>
      <c r="E49" t="s">
        <v>62</v>
      </c>
      <c r="F49" t="s">
        <v>46</v>
      </c>
      <c r="G49" t="s">
        <v>50</v>
      </c>
      <c r="H49" t="s">
        <v>51</v>
      </c>
      <c r="I49">
        <v>97854</v>
      </c>
      <c r="J49">
        <v>19800</v>
      </c>
      <c r="K49" t="s">
        <v>49</v>
      </c>
      <c r="L49">
        <v>2022</v>
      </c>
      <c r="M49" t="s">
        <v>34</v>
      </c>
      <c r="N49" t="s">
        <v>24</v>
      </c>
    </row>
    <row r="50" spans="1:14" x14ac:dyDescent="0.3">
      <c r="A50" t="s">
        <v>14</v>
      </c>
      <c r="B50" t="s">
        <v>15</v>
      </c>
      <c r="C50" t="s">
        <v>60</v>
      </c>
      <c r="D50" t="s">
        <v>61</v>
      </c>
      <c r="E50" t="s">
        <v>62</v>
      </c>
      <c r="F50" t="s">
        <v>46</v>
      </c>
      <c r="G50" t="s">
        <v>50</v>
      </c>
      <c r="H50" t="s">
        <v>51</v>
      </c>
      <c r="I50">
        <v>110231</v>
      </c>
      <c r="J50">
        <v>16848</v>
      </c>
      <c r="K50" t="s">
        <v>49</v>
      </c>
      <c r="L50">
        <v>2022</v>
      </c>
      <c r="M50" t="s">
        <v>30</v>
      </c>
      <c r="N50" t="s">
        <v>24</v>
      </c>
    </row>
    <row r="51" spans="1:14" x14ac:dyDescent="0.3">
      <c r="A51" t="s">
        <v>14</v>
      </c>
      <c r="B51" t="s">
        <v>15</v>
      </c>
      <c r="C51" t="s">
        <v>60</v>
      </c>
      <c r="D51" t="s">
        <v>61</v>
      </c>
      <c r="E51" t="s">
        <v>62</v>
      </c>
      <c r="F51" t="s">
        <v>46</v>
      </c>
      <c r="G51" t="s">
        <v>50</v>
      </c>
      <c r="H51" t="s">
        <v>51</v>
      </c>
      <c r="I51">
        <v>207269</v>
      </c>
      <c r="J51">
        <v>36000</v>
      </c>
      <c r="K51" t="s">
        <v>49</v>
      </c>
      <c r="L51">
        <v>2022</v>
      </c>
      <c r="M51" t="s">
        <v>31</v>
      </c>
      <c r="N51" t="s">
        <v>24</v>
      </c>
    </row>
    <row r="52" spans="1:14" x14ac:dyDescent="0.3">
      <c r="A52" t="s">
        <v>14</v>
      </c>
      <c r="B52" t="s">
        <v>15</v>
      </c>
      <c r="C52" t="s">
        <v>60</v>
      </c>
      <c r="D52" t="s">
        <v>61</v>
      </c>
      <c r="E52" t="s">
        <v>62</v>
      </c>
      <c r="F52" t="s">
        <v>46</v>
      </c>
      <c r="G52" t="s">
        <v>50</v>
      </c>
      <c r="H52" t="s">
        <v>51</v>
      </c>
      <c r="I52">
        <v>99560</v>
      </c>
      <c r="J52">
        <v>19800</v>
      </c>
      <c r="K52" t="s">
        <v>49</v>
      </c>
      <c r="L52">
        <v>2022</v>
      </c>
      <c r="M52" t="s">
        <v>35</v>
      </c>
      <c r="N52" t="s">
        <v>24</v>
      </c>
    </row>
    <row r="53" spans="1:14" x14ac:dyDescent="0.3">
      <c r="A53" t="s">
        <v>14</v>
      </c>
      <c r="B53" t="s">
        <v>15</v>
      </c>
      <c r="C53" t="s">
        <v>60</v>
      </c>
      <c r="D53" t="s">
        <v>61</v>
      </c>
      <c r="E53" t="s">
        <v>62</v>
      </c>
      <c r="F53" t="s">
        <v>46</v>
      </c>
      <c r="G53" t="s">
        <v>50</v>
      </c>
      <c r="H53" t="s">
        <v>51</v>
      </c>
      <c r="I53">
        <v>240272</v>
      </c>
      <c r="J53">
        <v>39630</v>
      </c>
      <c r="K53" t="s">
        <v>49</v>
      </c>
      <c r="L53">
        <v>2022</v>
      </c>
      <c r="M53" t="s">
        <v>36</v>
      </c>
      <c r="N53" t="s">
        <v>24</v>
      </c>
    </row>
    <row r="54" spans="1:14" x14ac:dyDescent="0.3">
      <c r="A54" t="s">
        <v>14</v>
      </c>
      <c r="B54" t="s">
        <v>15</v>
      </c>
      <c r="C54" t="s">
        <v>60</v>
      </c>
      <c r="D54" t="s">
        <v>61</v>
      </c>
      <c r="E54" t="s">
        <v>62</v>
      </c>
      <c r="F54" t="s">
        <v>46</v>
      </c>
      <c r="G54" t="s">
        <v>50</v>
      </c>
      <c r="H54" t="s">
        <v>51</v>
      </c>
      <c r="I54">
        <v>70824</v>
      </c>
      <c r="J54">
        <v>11520</v>
      </c>
      <c r="K54" t="s">
        <v>49</v>
      </c>
      <c r="L54">
        <v>2022</v>
      </c>
      <c r="M54" t="s">
        <v>25</v>
      </c>
      <c r="N54" t="s">
        <v>24</v>
      </c>
    </row>
    <row r="55" spans="1:14" x14ac:dyDescent="0.3">
      <c r="A55" t="s">
        <v>14</v>
      </c>
      <c r="B55" t="s">
        <v>15</v>
      </c>
      <c r="C55" t="s">
        <v>60</v>
      </c>
      <c r="D55" t="s">
        <v>61</v>
      </c>
      <c r="E55" t="s">
        <v>62</v>
      </c>
      <c r="F55" t="s">
        <v>19</v>
      </c>
      <c r="G55" t="s">
        <v>20</v>
      </c>
      <c r="H55" t="s">
        <v>42</v>
      </c>
      <c r="I55">
        <v>6204</v>
      </c>
      <c r="J55">
        <v>1390</v>
      </c>
      <c r="K55" t="s">
        <v>22</v>
      </c>
      <c r="L55">
        <v>2023</v>
      </c>
      <c r="M55" t="s">
        <v>32</v>
      </c>
      <c r="N55" t="s">
        <v>24</v>
      </c>
    </row>
    <row r="56" spans="1:14" x14ac:dyDescent="0.3">
      <c r="A56" t="s">
        <v>14</v>
      </c>
      <c r="B56" t="s">
        <v>15</v>
      </c>
      <c r="C56" t="s">
        <v>60</v>
      </c>
      <c r="D56" t="s">
        <v>61</v>
      </c>
      <c r="E56" t="s">
        <v>62</v>
      </c>
      <c r="F56" t="s">
        <v>19</v>
      </c>
      <c r="G56" t="s">
        <v>20</v>
      </c>
      <c r="H56" t="s">
        <v>42</v>
      </c>
      <c r="I56">
        <v>9446</v>
      </c>
      <c r="J56">
        <v>1900</v>
      </c>
      <c r="K56" t="s">
        <v>22</v>
      </c>
      <c r="L56">
        <v>2023</v>
      </c>
      <c r="M56" t="s">
        <v>33</v>
      </c>
      <c r="N56" t="s">
        <v>24</v>
      </c>
    </row>
    <row r="57" spans="1:14" x14ac:dyDescent="0.3">
      <c r="A57" t="s">
        <v>14</v>
      </c>
      <c r="B57" t="s">
        <v>15</v>
      </c>
      <c r="C57" t="s">
        <v>60</v>
      </c>
      <c r="D57" t="s">
        <v>61</v>
      </c>
      <c r="E57" t="s">
        <v>62</v>
      </c>
      <c r="F57" t="s">
        <v>19</v>
      </c>
      <c r="G57" t="s">
        <v>20</v>
      </c>
      <c r="H57" t="s">
        <v>42</v>
      </c>
      <c r="I57">
        <v>2914</v>
      </c>
      <c r="J57">
        <v>630</v>
      </c>
      <c r="K57" t="s">
        <v>22</v>
      </c>
      <c r="L57">
        <v>2023</v>
      </c>
      <c r="M57" t="s">
        <v>27</v>
      </c>
      <c r="N57" t="s">
        <v>24</v>
      </c>
    </row>
    <row r="58" spans="1:14" x14ac:dyDescent="0.3">
      <c r="A58" t="s">
        <v>14</v>
      </c>
      <c r="B58" t="s">
        <v>15</v>
      </c>
      <c r="C58" t="s">
        <v>60</v>
      </c>
      <c r="D58" t="s">
        <v>61</v>
      </c>
      <c r="E58" t="s">
        <v>62</v>
      </c>
      <c r="F58" t="s">
        <v>19</v>
      </c>
      <c r="G58" t="s">
        <v>20</v>
      </c>
      <c r="H58" t="s">
        <v>42</v>
      </c>
      <c r="I58">
        <v>6882</v>
      </c>
      <c r="J58">
        <v>1500</v>
      </c>
      <c r="K58" t="s">
        <v>22</v>
      </c>
      <c r="L58">
        <v>2023</v>
      </c>
      <c r="M58" t="s">
        <v>26</v>
      </c>
      <c r="N58" t="s">
        <v>24</v>
      </c>
    </row>
    <row r="59" spans="1:14" x14ac:dyDescent="0.3">
      <c r="A59" t="s">
        <v>14</v>
      </c>
      <c r="B59" t="s">
        <v>15</v>
      </c>
      <c r="C59" t="s">
        <v>60</v>
      </c>
      <c r="D59" t="s">
        <v>61</v>
      </c>
      <c r="E59" t="s">
        <v>62</v>
      </c>
      <c r="F59" t="s">
        <v>19</v>
      </c>
      <c r="G59" t="s">
        <v>20</v>
      </c>
      <c r="H59" t="s">
        <v>42</v>
      </c>
      <c r="I59">
        <v>68470</v>
      </c>
      <c r="J59">
        <v>7030</v>
      </c>
      <c r="K59" t="s">
        <v>22</v>
      </c>
      <c r="L59">
        <v>2023</v>
      </c>
      <c r="M59" t="s">
        <v>29</v>
      </c>
      <c r="N59" t="s">
        <v>24</v>
      </c>
    </row>
    <row r="60" spans="1:14" x14ac:dyDescent="0.3">
      <c r="A60" t="s">
        <v>14</v>
      </c>
      <c r="B60" t="s">
        <v>15</v>
      </c>
      <c r="C60" t="s">
        <v>60</v>
      </c>
      <c r="D60" t="s">
        <v>61</v>
      </c>
      <c r="E60" t="s">
        <v>62</v>
      </c>
      <c r="F60" t="s">
        <v>19</v>
      </c>
      <c r="G60" t="s">
        <v>20</v>
      </c>
      <c r="H60" t="s">
        <v>42</v>
      </c>
      <c r="I60">
        <v>18805</v>
      </c>
      <c r="J60">
        <v>1490</v>
      </c>
      <c r="K60" t="s">
        <v>22</v>
      </c>
      <c r="L60">
        <v>2023</v>
      </c>
      <c r="M60" t="s">
        <v>34</v>
      </c>
      <c r="N60" t="s">
        <v>24</v>
      </c>
    </row>
    <row r="61" spans="1:14" x14ac:dyDescent="0.3">
      <c r="A61" t="s">
        <v>14</v>
      </c>
      <c r="B61" t="s">
        <v>15</v>
      </c>
      <c r="C61" t="s">
        <v>60</v>
      </c>
      <c r="D61" t="s">
        <v>61</v>
      </c>
      <c r="E61" t="s">
        <v>62</v>
      </c>
      <c r="F61" t="s">
        <v>19</v>
      </c>
      <c r="G61" t="s">
        <v>20</v>
      </c>
      <c r="H61" t="s">
        <v>42</v>
      </c>
      <c r="I61">
        <v>1368</v>
      </c>
      <c r="J61">
        <v>200</v>
      </c>
      <c r="K61" t="s">
        <v>22</v>
      </c>
      <c r="L61">
        <v>2023</v>
      </c>
      <c r="M61" t="s">
        <v>30</v>
      </c>
      <c r="N61" t="s">
        <v>24</v>
      </c>
    </row>
    <row r="62" spans="1:14" x14ac:dyDescent="0.3">
      <c r="A62" t="s">
        <v>14</v>
      </c>
      <c r="B62" t="s">
        <v>15</v>
      </c>
      <c r="C62" t="s">
        <v>60</v>
      </c>
      <c r="D62" t="s">
        <v>61</v>
      </c>
      <c r="E62" t="s">
        <v>62</v>
      </c>
      <c r="F62" t="s">
        <v>19</v>
      </c>
      <c r="G62" t="s">
        <v>20</v>
      </c>
      <c r="H62" t="s">
        <v>42</v>
      </c>
      <c r="I62">
        <v>1381</v>
      </c>
      <c r="J62">
        <v>200</v>
      </c>
      <c r="K62" t="s">
        <v>22</v>
      </c>
      <c r="L62">
        <v>2023</v>
      </c>
      <c r="M62" t="s">
        <v>31</v>
      </c>
      <c r="N62" t="s">
        <v>24</v>
      </c>
    </row>
    <row r="63" spans="1:14" x14ac:dyDescent="0.3">
      <c r="A63" t="s">
        <v>14</v>
      </c>
      <c r="B63" t="s">
        <v>15</v>
      </c>
      <c r="C63" t="s">
        <v>60</v>
      </c>
      <c r="D63" t="s">
        <v>61</v>
      </c>
      <c r="E63" t="s">
        <v>62</v>
      </c>
      <c r="F63" t="s">
        <v>19</v>
      </c>
      <c r="G63" t="s">
        <v>20</v>
      </c>
      <c r="H63" t="s">
        <v>42</v>
      </c>
      <c r="I63">
        <v>15002</v>
      </c>
      <c r="J63">
        <v>2400</v>
      </c>
      <c r="K63" t="s">
        <v>22</v>
      </c>
      <c r="L63">
        <v>2023</v>
      </c>
      <c r="M63" t="s">
        <v>25</v>
      </c>
      <c r="N63" t="s">
        <v>24</v>
      </c>
    </row>
    <row r="64" spans="1:14" x14ac:dyDescent="0.3">
      <c r="A64" t="s">
        <v>14</v>
      </c>
      <c r="B64" t="s">
        <v>15</v>
      </c>
      <c r="C64" t="s">
        <v>60</v>
      </c>
      <c r="D64" t="s">
        <v>61</v>
      </c>
      <c r="E64" t="s">
        <v>62</v>
      </c>
      <c r="F64" t="s">
        <v>19</v>
      </c>
      <c r="G64" t="s">
        <v>20</v>
      </c>
      <c r="H64" t="s">
        <v>45</v>
      </c>
      <c r="I64">
        <v>32771</v>
      </c>
      <c r="J64">
        <v>1960</v>
      </c>
      <c r="K64" t="s">
        <v>22</v>
      </c>
      <c r="L64">
        <v>2023</v>
      </c>
      <c r="M64" t="s">
        <v>36</v>
      </c>
      <c r="N64" t="s">
        <v>24</v>
      </c>
    </row>
    <row r="65" spans="1:14" x14ac:dyDescent="0.3">
      <c r="A65" t="s">
        <v>14</v>
      </c>
      <c r="B65" t="s">
        <v>15</v>
      </c>
      <c r="C65" t="s">
        <v>60</v>
      </c>
      <c r="D65" t="s">
        <v>61</v>
      </c>
      <c r="E65" t="s">
        <v>62</v>
      </c>
      <c r="F65" t="s">
        <v>46</v>
      </c>
      <c r="G65" t="s">
        <v>50</v>
      </c>
      <c r="H65" t="s">
        <v>59</v>
      </c>
      <c r="I65">
        <v>3658</v>
      </c>
      <c r="J65">
        <v>706</v>
      </c>
      <c r="K65" t="s">
        <v>49</v>
      </c>
      <c r="L65">
        <v>2023</v>
      </c>
      <c r="M65" t="s">
        <v>30</v>
      </c>
      <c r="N65" t="s">
        <v>24</v>
      </c>
    </row>
    <row r="66" spans="1:14" x14ac:dyDescent="0.3">
      <c r="A66" t="s">
        <v>14</v>
      </c>
      <c r="B66" t="s">
        <v>15</v>
      </c>
      <c r="C66" t="s">
        <v>60</v>
      </c>
      <c r="D66" t="s">
        <v>61</v>
      </c>
      <c r="E66" t="s">
        <v>62</v>
      </c>
      <c r="F66" t="s">
        <v>46</v>
      </c>
      <c r="G66" t="s">
        <v>50</v>
      </c>
      <c r="H66" t="s">
        <v>59</v>
      </c>
      <c r="I66">
        <v>20618</v>
      </c>
      <c r="J66">
        <v>1523</v>
      </c>
      <c r="K66" t="s">
        <v>49</v>
      </c>
      <c r="L66">
        <v>2023</v>
      </c>
      <c r="M66" t="s">
        <v>31</v>
      </c>
      <c r="N66" t="s">
        <v>24</v>
      </c>
    </row>
    <row r="67" spans="1:14" x14ac:dyDescent="0.3">
      <c r="A67" t="s">
        <v>14</v>
      </c>
      <c r="B67" t="s">
        <v>15</v>
      </c>
      <c r="C67" t="s">
        <v>60</v>
      </c>
      <c r="D67" t="s">
        <v>61</v>
      </c>
      <c r="E67" t="s">
        <v>62</v>
      </c>
      <c r="F67" t="s">
        <v>46</v>
      </c>
      <c r="G67" t="s">
        <v>50</v>
      </c>
      <c r="H67" t="s">
        <v>59</v>
      </c>
      <c r="I67">
        <v>11739</v>
      </c>
      <c r="J67">
        <v>1247</v>
      </c>
      <c r="K67" t="s">
        <v>49</v>
      </c>
      <c r="L67">
        <v>2023</v>
      </c>
      <c r="M67" t="s">
        <v>35</v>
      </c>
      <c r="N67" t="s">
        <v>24</v>
      </c>
    </row>
    <row r="68" spans="1:14" x14ac:dyDescent="0.3">
      <c r="A68" t="s">
        <v>14</v>
      </c>
      <c r="B68" t="s">
        <v>15</v>
      </c>
      <c r="C68" t="s">
        <v>60</v>
      </c>
      <c r="D68" t="s">
        <v>61</v>
      </c>
      <c r="E68" t="s">
        <v>62</v>
      </c>
      <c r="F68" t="s">
        <v>46</v>
      </c>
      <c r="G68" t="s">
        <v>50</v>
      </c>
      <c r="H68" t="s">
        <v>59</v>
      </c>
      <c r="I68">
        <v>17490</v>
      </c>
      <c r="J68">
        <v>1292</v>
      </c>
      <c r="K68" t="s">
        <v>49</v>
      </c>
      <c r="L68">
        <v>2023</v>
      </c>
      <c r="M68" t="s">
        <v>25</v>
      </c>
      <c r="N68" t="s">
        <v>24</v>
      </c>
    </row>
    <row r="69" spans="1:14" x14ac:dyDescent="0.3">
      <c r="A69" t="s">
        <v>14</v>
      </c>
      <c r="B69" t="s">
        <v>15</v>
      </c>
      <c r="C69" t="s">
        <v>60</v>
      </c>
      <c r="D69" t="s">
        <v>61</v>
      </c>
      <c r="E69" t="s">
        <v>62</v>
      </c>
      <c r="F69" t="s">
        <v>46</v>
      </c>
      <c r="G69" t="s">
        <v>50</v>
      </c>
      <c r="H69" t="s">
        <v>51</v>
      </c>
      <c r="I69">
        <v>24742</v>
      </c>
      <c r="J69">
        <v>4032</v>
      </c>
      <c r="K69" t="s">
        <v>49</v>
      </c>
      <c r="L69">
        <v>2023</v>
      </c>
      <c r="M69" t="s">
        <v>32</v>
      </c>
      <c r="N69" t="s">
        <v>24</v>
      </c>
    </row>
    <row r="70" spans="1:14" x14ac:dyDescent="0.3">
      <c r="A70" t="s">
        <v>14</v>
      </c>
      <c r="B70" t="s">
        <v>15</v>
      </c>
      <c r="C70" t="s">
        <v>60</v>
      </c>
      <c r="D70" t="s">
        <v>61</v>
      </c>
      <c r="E70" t="s">
        <v>62</v>
      </c>
      <c r="F70" t="s">
        <v>46</v>
      </c>
      <c r="G70" t="s">
        <v>50</v>
      </c>
      <c r="H70" t="s">
        <v>51</v>
      </c>
      <c r="I70">
        <v>4360</v>
      </c>
      <c r="J70">
        <v>1200</v>
      </c>
      <c r="K70" t="s">
        <v>49</v>
      </c>
      <c r="L70">
        <v>2023</v>
      </c>
      <c r="M70" t="s">
        <v>34</v>
      </c>
      <c r="N70" t="s">
        <v>24</v>
      </c>
    </row>
    <row r="71" spans="1:14" x14ac:dyDescent="0.3">
      <c r="A71" t="s">
        <v>14</v>
      </c>
      <c r="B71" t="s">
        <v>15</v>
      </c>
      <c r="C71" t="s">
        <v>60</v>
      </c>
      <c r="D71" t="s">
        <v>61</v>
      </c>
      <c r="E71" t="s">
        <v>62</v>
      </c>
      <c r="F71" t="s">
        <v>46</v>
      </c>
      <c r="G71" t="s">
        <v>50</v>
      </c>
      <c r="H71" t="s">
        <v>51</v>
      </c>
      <c r="I71">
        <v>15000</v>
      </c>
      <c r="J71">
        <v>2400</v>
      </c>
      <c r="K71" t="s">
        <v>49</v>
      </c>
      <c r="L71">
        <v>2023</v>
      </c>
      <c r="M71" t="s">
        <v>30</v>
      </c>
      <c r="N71" t="s">
        <v>24</v>
      </c>
    </row>
    <row r="72" spans="1:14" x14ac:dyDescent="0.3">
      <c r="A72" t="s">
        <v>14</v>
      </c>
      <c r="B72" t="s">
        <v>15</v>
      </c>
      <c r="C72" t="s">
        <v>60</v>
      </c>
      <c r="D72" t="s">
        <v>61</v>
      </c>
      <c r="E72" t="s">
        <v>62</v>
      </c>
      <c r="F72" t="s">
        <v>46</v>
      </c>
      <c r="G72" t="s">
        <v>50</v>
      </c>
      <c r="H72" t="s">
        <v>51</v>
      </c>
      <c r="I72">
        <v>15000</v>
      </c>
      <c r="J72">
        <v>3000</v>
      </c>
      <c r="K72" t="s">
        <v>49</v>
      </c>
      <c r="L72">
        <v>2023</v>
      </c>
      <c r="M72" t="s">
        <v>35</v>
      </c>
      <c r="N72" t="s">
        <v>24</v>
      </c>
    </row>
    <row r="73" spans="1:14" x14ac:dyDescent="0.3">
      <c r="A73" t="s">
        <v>14</v>
      </c>
      <c r="B73" t="s">
        <v>15</v>
      </c>
      <c r="C73" t="s">
        <v>60</v>
      </c>
      <c r="D73" t="s">
        <v>61</v>
      </c>
      <c r="E73" t="s">
        <v>62</v>
      </c>
      <c r="F73" t="s">
        <v>46</v>
      </c>
      <c r="G73" t="s">
        <v>50</v>
      </c>
      <c r="H73" t="s">
        <v>51</v>
      </c>
      <c r="I73">
        <v>57786</v>
      </c>
      <c r="J73">
        <v>7800</v>
      </c>
      <c r="K73" t="s">
        <v>49</v>
      </c>
      <c r="L73">
        <v>2023</v>
      </c>
      <c r="M73" t="s">
        <v>36</v>
      </c>
      <c r="N73" t="s">
        <v>24</v>
      </c>
    </row>
    <row r="74" spans="1:14" x14ac:dyDescent="0.3">
      <c r="A74" t="s">
        <v>14</v>
      </c>
      <c r="B74" t="s">
        <v>15</v>
      </c>
      <c r="C74" t="s">
        <v>60</v>
      </c>
      <c r="D74" t="s">
        <v>61</v>
      </c>
      <c r="E74" t="s">
        <v>62</v>
      </c>
      <c r="F74" t="s">
        <v>46</v>
      </c>
      <c r="G74" t="s">
        <v>50</v>
      </c>
      <c r="H74" t="s">
        <v>51</v>
      </c>
      <c r="I74">
        <v>9000</v>
      </c>
      <c r="J74">
        <v>1800</v>
      </c>
      <c r="K74" t="s">
        <v>49</v>
      </c>
      <c r="L74">
        <v>2023</v>
      </c>
      <c r="M74" t="s">
        <v>23</v>
      </c>
      <c r="N74" t="s">
        <v>24</v>
      </c>
    </row>
    <row r="75" spans="1:14" x14ac:dyDescent="0.3">
      <c r="A75" t="s">
        <v>14</v>
      </c>
      <c r="B75" t="s">
        <v>15</v>
      </c>
      <c r="C75" t="s">
        <v>60</v>
      </c>
      <c r="D75" t="s">
        <v>61</v>
      </c>
      <c r="E75" t="s">
        <v>62</v>
      </c>
      <c r="F75" t="s">
        <v>46</v>
      </c>
      <c r="G75" t="s">
        <v>50</v>
      </c>
      <c r="H75" t="s">
        <v>51</v>
      </c>
      <c r="I75">
        <v>77635</v>
      </c>
      <c r="J75">
        <v>12672</v>
      </c>
      <c r="K75" t="s">
        <v>49</v>
      </c>
      <c r="L75">
        <v>2023</v>
      </c>
      <c r="M75" t="s">
        <v>25</v>
      </c>
      <c r="N75" t="s">
        <v>24</v>
      </c>
    </row>
    <row r="76" spans="1:14" x14ac:dyDescent="0.3">
      <c r="A76" t="s">
        <v>14</v>
      </c>
      <c r="B76" t="s">
        <v>15</v>
      </c>
      <c r="C76" t="s">
        <v>60</v>
      </c>
      <c r="D76" t="s">
        <v>61</v>
      </c>
      <c r="E76" t="s">
        <v>62</v>
      </c>
      <c r="F76" t="s">
        <v>19</v>
      </c>
      <c r="G76" t="s">
        <v>20</v>
      </c>
      <c r="H76" t="s">
        <v>42</v>
      </c>
      <c r="I76">
        <v>1378</v>
      </c>
      <c r="J76">
        <v>200</v>
      </c>
      <c r="K76" t="s">
        <v>22</v>
      </c>
      <c r="L76">
        <v>2024</v>
      </c>
      <c r="M76" t="s">
        <v>32</v>
      </c>
      <c r="N76" t="s">
        <v>24</v>
      </c>
    </row>
    <row r="77" spans="1:14" x14ac:dyDescent="0.3">
      <c r="A77" t="s">
        <v>14</v>
      </c>
      <c r="B77" t="s">
        <v>15</v>
      </c>
      <c r="C77" t="s">
        <v>60</v>
      </c>
      <c r="D77" t="s">
        <v>61</v>
      </c>
      <c r="E77" t="s">
        <v>62</v>
      </c>
      <c r="F77" t="s">
        <v>19</v>
      </c>
      <c r="G77" t="s">
        <v>20</v>
      </c>
      <c r="H77" t="s">
        <v>42</v>
      </c>
      <c r="I77">
        <v>29724</v>
      </c>
      <c r="J77">
        <v>4775</v>
      </c>
      <c r="K77" t="s">
        <v>22</v>
      </c>
      <c r="L77">
        <v>2024</v>
      </c>
      <c r="M77" t="s">
        <v>23</v>
      </c>
      <c r="N77" t="s">
        <v>24</v>
      </c>
    </row>
    <row r="78" spans="1:14" x14ac:dyDescent="0.3">
      <c r="A78" t="s">
        <v>14</v>
      </c>
      <c r="B78" t="s">
        <v>15</v>
      </c>
      <c r="C78" t="s">
        <v>60</v>
      </c>
      <c r="D78" t="s">
        <v>61</v>
      </c>
      <c r="E78" t="s">
        <v>62</v>
      </c>
      <c r="F78" t="s">
        <v>46</v>
      </c>
      <c r="G78" t="s">
        <v>47</v>
      </c>
      <c r="H78" t="s">
        <v>63</v>
      </c>
      <c r="I78">
        <v>141322</v>
      </c>
      <c r="J78">
        <v>17600</v>
      </c>
      <c r="K78" t="s">
        <v>49</v>
      </c>
      <c r="L78">
        <v>2024</v>
      </c>
      <c r="M78" t="s">
        <v>23</v>
      </c>
      <c r="N78" t="s">
        <v>24</v>
      </c>
    </row>
    <row r="79" spans="1:14" x14ac:dyDescent="0.3">
      <c r="A79" t="s">
        <v>14</v>
      </c>
      <c r="B79" t="s">
        <v>15</v>
      </c>
      <c r="C79" t="s">
        <v>60</v>
      </c>
      <c r="D79" t="s">
        <v>61</v>
      </c>
      <c r="E79" t="s">
        <v>62</v>
      </c>
      <c r="F79" t="s">
        <v>46</v>
      </c>
      <c r="G79" t="s">
        <v>50</v>
      </c>
      <c r="H79" t="s">
        <v>66</v>
      </c>
      <c r="I79">
        <v>5559</v>
      </c>
      <c r="J79">
        <v>1083</v>
      </c>
      <c r="K79" t="s">
        <v>49</v>
      </c>
      <c r="L79">
        <v>2024</v>
      </c>
      <c r="M79" t="s">
        <v>27</v>
      </c>
      <c r="N79" t="s">
        <v>24</v>
      </c>
    </row>
    <row r="80" spans="1:14" x14ac:dyDescent="0.3">
      <c r="A80" t="s">
        <v>14</v>
      </c>
      <c r="B80" t="s">
        <v>15</v>
      </c>
      <c r="C80" t="s">
        <v>60</v>
      </c>
      <c r="D80" t="s">
        <v>61</v>
      </c>
      <c r="E80" t="s">
        <v>62</v>
      </c>
      <c r="F80" t="s">
        <v>46</v>
      </c>
      <c r="G80" t="s">
        <v>50</v>
      </c>
      <c r="H80" t="s">
        <v>66</v>
      </c>
      <c r="I80">
        <v>7658</v>
      </c>
      <c r="J80">
        <v>1468</v>
      </c>
      <c r="K80" t="s">
        <v>49</v>
      </c>
      <c r="L80">
        <v>2024</v>
      </c>
      <c r="M80" t="s">
        <v>29</v>
      </c>
      <c r="N80" t="s">
        <v>24</v>
      </c>
    </row>
    <row r="81" spans="1:14" x14ac:dyDescent="0.3">
      <c r="A81" t="s">
        <v>14</v>
      </c>
      <c r="B81" t="s">
        <v>15</v>
      </c>
      <c r="C81" t="s">
        <v>60</v>
      </c>
      <c r="D81" t="s">
        <v>61</v>
      </c>
      <c r="E81" t="s">
        <v>62</v>
      </c>
      <c r="F81" t="s">
        <v>46</v>
      </c>
      <c r="G81" t="s">
        <v>50</v>
      </c>
      <c r="H81" t="s">
        <v>59</v>
      </c>
      <c r="I81">
        <v>16068</v>
      </c>
      <c r="J81">
        <v>1187</v>
      </c>
      <c r="K81" t="s">
        <v>49</v>
      </c>
      <c r="L81">
        <v>2024</v>
      </c>
      <c r="M81" t="s">
        <v>33</v>
      </c>
      <c r="N81" t="s">
        <v>24</v>
      </c>
    </row>
    <row r="82" spans="1:14" x14ac:dyDescent="0.3">
      <c r="A82" t="s">
        <v>14</v>
      </c>
      <c r="B82" t="s">
        <v>15</v>
      </c>
      <c r="C82" t="s">
        <v>60</v>
      </c>
      <c r="D82" t="s">
        <v>61</v>
      </c>
      <c r="E82" t="s">
        <v>62</v>
      </c>
      <c r="F82" t="s">
        <v>46</v>
      </c>
      <c r="G82" t="s">
        <v>50</v>
      </c>
      <c r="H82" t="s">
        <v>59</v>
      </c>
      <c r="I82">
        <v>18201</v>
      </c>
      <c r="J82">
        <v>1344</v>
      </c>
      <c r="K82" t="s">
        <v>49</v>
      </c>
      <c r="L82">
        <v>2024</v>
      </c>
      <c r="M82" t="s">
        <v>34</v>
      </c>
      <c r="N82" t="s">
        <v>24</v>
      </c>
    </row>
    <row r="83" spans="1:14" x14ac:dyDescent="0.3">
      <c r="A83" t="s">
        <v>14</v>
      </c>
      <c r="B83" t="s">
        <v>15</v>
      </c>
      <c r="C83" t="s">
        <v>60</v>
      </c>
      <c r="D83" t="s">
        <v>61</v>
      </c>
      <c r="E83" t="s">
        <v>62</v>
      </c>
      <c r="F83" t="s">
        <v>46</v>
      </c>
      <c r="G83" t="s">
        <v>50</v>
      </c>
      <c r="H83" t="s">
        <v>59</v>
      </c>
      <c r="I83">
        <v>18201</v>
      </c>
      <c r="J83">
        <v>1344</v>
      </c>
      <c r="K83" t="s">
        <v>49</v>
      </c>
      <c r="L83">
        <v>2024</v>
      </c>
      <c r="M83" t="s">
        <v>31</v>
      </c>
      <c r="N83" t="s">
        <v>24</v>
      </c>
    </row>
    <row r="84" spans="1:14" x14ac:dyDescent="0.3">
      <c r="A84" t="s">
        <v>14</v>
      </c>
      <c r="B84" t="s">
        <v>15</v>
      </c>
      <c r="C84" t="s">
        <v>60</v>
      </c>
      <c r="D84" t="s">
        <v>61</v>
      </c>
      <c r="E84" t="s">
        <v>62</v>
      </c>
      <c r="F84" t="s">
        <v>46</v>
      </c>
      <c r="G84" t="s">
        <v>50</v>
      </c>
      <c r="H84" t="s">
        <v>59</v>
      </c>
      <c r="I84">
        <v>11779</v>
      </c>
      <c r="J84">
        <v>1008</v>
      </c>
      <c r="K84" t="s">
        <v>49</v>
      </c>
      <c r="L84">
        <v>2024</v>
      </c>
      <c r="M84" t="s">
        <v>23</v>
      </c>
      <c r="N84" t="s">
        <v>24</v>
      </c>
    </row>
    <row r="85" spans="1:14" x14ac:dyDescent="0.3">
      <c r="A85" t="s">
        <v>14</v>
      </c>
      <c r="B85" t="s">
        <v>15</v>
      </c>
      <c r="C85" t="s">
        <v>60</v>
      </c>
      <c r="D85" t="s">
        <v>61</v>
      </c>
      <c r="E85" t="s">
        <v>62</v>
      </c>
      <c r="F85" t="s">
        <v>46</v>
      </c>
      <c r="G85" t="s">
        <v>50</v>
      </c>
      <c r="H85" t="s">
        <v>59</v>
      </c>
      <c r="I85">
        <v>3926</v>
      </c>
      <c r="J85">
        <v>336</v>
      </c>
      <c r="K85" t="s">
        <v>49</v>
      </c>
      <c r="L85">
        <v>2024</v>
      </c>
      <c r="M85" t="s">
        <v>25</v>
      </c>
      <c r="N85" t="s">
        <v>24</v>
      </c>
    </row>
    <row r="86" spans="1:14" x14ac:dyDescent="0.3">
      <c r="A86" t="s">
        <v>14</v>
      </c>
      <c r="B86" t="s">
        <v>15</v>
      </c>
      <c r="C86" t="s">
        <v>60</v>
      </c>
      <c r="D86" t="s">
        <v>61</v>
      </c>
      <c r="E86" t="s">
        <v>62</v>
      </c>
      <c r="F86" t="s">
        <v>46</v>
      </c>
      <c r="G86" t="s">
        <v>50</v>
      </c>
      <c r="H86" t="s">
        <v>51</v>
      </c>
      <c r="I86">
        <v>9000</v>
      </c>
      <c r="J86">
        <v>1800</v>
      </c>
      <c r="K86" t="s">
        <v>49</v>
      </c>
      <c r="L86">
        <v>2024</v>
      </c>
      <c r="M86" t="s">
        <v>32</v>
      </c>
      <c r="N86" t="s">
        <v>24</v>
      </c>
    </row>
    <row r="87" spans="1:14" x14ac:dyDescent="0.3">
      <c r="A87" t="s">
        <v>14</v>
      </c>
      <c r="B87" t="s">
        <v>15</v>
      </c>
      <c r="C87" t="s">
        <v>60</v>
      </c>
      <c r="D87" t="s">
        <v>61</v>
      </c>
      <c r="E87" t="s">
        <v>62</v>
      </c>
      <c r="F87" t="s">
        <v>46</v>
      </c>
      <c r="G87" t="s">
        <v>50</v>
      </c>
      <c r="H87" t="s">
        <v>51</v>
      </c>
      <c r="I87">
        <v>106087</v>
      </c>
      <c r="J87">
        <v>15000</v>
      </c>
      <c r="K87" t="s">
        <v>49</v>
      </c>
      <c r="L87">
        <v>2024</v>
      </c>
      <c r="M87" t="s">
        <v>33</v>
      </c>
      <c r="N87" t="s">
        <v>24</v>
      </c>
    </row>
    <row r="88" spans="1:14" x14ac:dyDescent="0.3">
      <c r="A88" t="s">
        <v>14</v>
      </c>
      <c r="B88" t="s">
        <v>15</v>
      </c>
      <c r="C88" t="s">
        <v>60</v>
      </c>
      <c r="D88" t="s">
        <v>61</v>
      </c>
      <c r="E88" t="s">
        <v>62</v>
      </c>
      <c r="F88" t="s">
        <v>46</v>
      </c>
      <c r="G88" t="s">
        <v>50</v>
      </c>
      <c r="H88" t="s">
        <v>51</v>
      </c>
      <c r="I88">
        <v>24524</v>
      </c>
      <c r="J88">
        <v>4800</v>
      </c>
      <c r="K88" t="s">
        <v>49</v>
      </c>
      <c r="L88">
        <v>2024</v>
      </c>
      <c r="M88" t="s">
        <v>29</v>
      </c>
      <c r="N88" t="s">
        <v>24</v>
      </c>
    </row>
    <row r="89" spans="1:14" x14ac:dyDescent="0.3">
      <c r="A89" t="s">
        <v>14</v>
      </c>
      <c r="B89" t="s">
        <v>15</v>
      </c>
      <c r="C89" t="s">
        <v>60</v>
      </c>
      <c r="D89" t="s">
        <v>61</v>
      </c>
      <c r="E89" t="s">
        <v>62</v>
      </c>
      <c r="F89" t="s">
        <v>46</v>
      </c>
      <c r="G89" t="s">
        <v>50</v>
      </c>
      <c r="H89" t="s">
        <v>51</v>
      </c>
      <c r="I89">
        <v>12086</v>
      </c>
      <c r="J89">
        <v>2400</v>
      </c>
      <c r="K89" t="s">
        <v>49</v>
      </c>
      <c r="L89">
        <v>2024</v>
      </c>
      <c r="M89" t="s">
        <v>34</v>
      </c>
      <c r="N89" t="s">
        <v>24</v>
      </c>
    </row>
    <row r="90" spans="1:14" x14ac:dyDescent="0.3">
      <c r="A90" t="s">
        <v>14</v>
      </c>
      <c r="B90" t="s">
        <v>15</v>
      </c>
      <c r="C90" t="s">
        <v>60</v>
      </c>
      <c r="D90" t="s">
        <v>61</v>
      </c>
      <c r="E90" t="s">
        <v>62</v>
      </c>
      <c r="F90" t="s">
        <v>46</v>
      </c>
      <c r="G90" t="s">
        <v>50</v>
      </c>
      <c r="H90" t="s">
        <v>51</v>
      </c>
      <c r="I90">
        <v>158536</v>
      </c>
      <c r="J90">
        <v>23760</v>
      </c>
      <c r="K90" t="s">
        <v>49</v>
      </c>
      <c r="L90">
        <v>2024</v>
      </c>
      <c r="M90" t="s">
        <v>30</v>
      </c>
      <c r="N90" t="s">
        <v>24</v>
      </c>
    </row>
    <row r="91" spans="1:14" x14ac:dyDescent="0.3">
      <c r="A91" t="s">
        <v>14</v>
      </c>
      <c r="B91" t="s">
        <v>15</v>
      </c>
      <c r="C91" t="s">
        <v>60</v>
      </c>
      <c r="D91" t="s">
        <v>61</v>
      </c>
      <c r="E91" t="s">
        <v>62</v>
      </c>
      <c r="F91" t="s">
        <v>46</v>
      </c>
      <c r="G91" t="s">
        <v>50</v>
      </c>
      <c r="H91" t="s">
        <v>51</v>
      </c>
      <c r="I91">
        <v>24669</v>
      </c>
      <c r="J91">
        <v>4200</v>
      </c>
      <c r="K91" t="s">
        <v>49</v>
      </c>
      <c r="L91">
        <v>2024</v>
      </c>
      <c r="M91" t="s">
        <v>31</v>
      </c>
      <c r="N91" t="s">
        <v>24</v>
      </c>
    </row>
    <row r="92" spans="1:14" x14ac:dyDescent="0.3">
      <c r="A92" t="s">
        <v>14</v>
      </c>
      <c r="B92" t="s">
        <v>15</v>
      </c>
      <c r="C92" t="s">
        <v>60</v>
      </c>
      <c r="D92" t="s">
        <v>61</v>
      </c>
      <c r="E92" t="s">
        <v>62</v>
      </c>
      <c r="F92" t="s">
        <v>46</v>
      </c>
      <c r="G92" t="s">
        <v>50</v>
      </c>
      <c r="H92" t="s">
        <v>51</v>
      </c>
      <c r="I92">
        <v>34910</v>
      </c>
      <c r="J92">
        <v>6000</v>
      </c>
      <c r="K92" t="s">
        <v>49</v>
      </c>
      <c r="L92">
        <v>2024</v>
      </c>
      <c r="M92" t="s">
        <v>23</v>
      </c>
      <c r="N92" t="s">
        <v>24</v>
      </c>
    </row>
    <row r="93" spans="1:14" x14ac:dyDescent="0.3">
      <c r="A93" t="s">
        <v>14</v>
      </c>
      <c r="B93" t="s">
        <v>15</v>
      </c>
      <c r="C93" t="s">
        <v>60</v>
      </c>
      <c r="D93" t="s">
        <v>61</v>
      </c>
      <c r="E93" t="s">
        <v>62</v>
      </c>
      <c r="F93" t="s">
        <v>46</v>
      </c>
      <c r="G93" t="s">
        <v>50</v>
      </c>
      <c r="H93" t="s">
        <v>51</v>
      </c>
      <c r="I93">
        <v>40847</v>
      </c>
      <c r="J93">
        <v>7000</v>
      </c>
      <c r="K93" t="s">
        <v>49</v>
      </c>
      <c r="L93">
        <v>2024</v>
      </c>
      <c r="M93" t="s">
        <v>25</v>
      </c>
      <c r="N93" t="s">
        <v>24</v>
      </c>
    </row>
    <row r="94" spans="1:14" x14ac:dyDescent="0.3">
      <c r="A94" t="s">
        <v>14</v>
      </c>
      <c r="B94" t="s">
        <v>15</v>
      </c>
      <c r="C94" t="s">
        <v>60</v>
      </c>
      <c r="D94" t="s">
        <v>61</v>
      </c>
      <c r="E94" t="s">
        <v>62</v>
      </c>
      <c r="F94" t="s">
        <v>19</v>
      </c>
      <c r="G94" t="s">
        <v>20</v>
      </c>
      <c r="H94" t="s">
        <v>42</v>
      </c>
      <c r="I94">
        <v>7901</v>
      </c>
      <c r="J94">
        <v>1200</v>
      </c>
      <c r="K94" t="s">
        <v>22</v>
      </c>
      <c r="L94">
        <v>2025</v>
      </c>
      <c r="M94" t="s">
        <v>34</v>
      </c>
      <c r="N94" t="s">
        <v>24</v>
      </c>
    </row>
    <row r="95" spans="1:14" x14ac:dyDescent="0.3">
      <c r="A95" t="s">
        <v>14</v>
      </c>
      <c r="B95" t="s">
        <v>15</v>
      </c>
      <c r="C95" t="s">
        <v>60</v>
      </c>
      <c r="D95" t="s">
        <v>61</v>
      </c>
      <c r="E95" t="s">
        <v>62</v>
      </c>
      <c r="F95" t="s">
        <v>19</v>
      </c>
      <c r="G95" t="s">
        <v>20</v>
      </c>
      <c r="H95" t="s">
        <v>42</v>
      </c>
      <c r="I95">
        <v>32338</v>
      </c>
      <c r="J95">
        <v>5400</v>
      </c>
      <c r="K95" t="s">
        <v>22</v>
      </c>
      <c r="L95">
        <v>2025</v>
      </c>
      <c r="M95" t="s">
        <v>30</v>
      </c>
      <c r="N95" t="s">
        <v>24</v>
      </c>
    </row>
    <row r="96" spans="1:14" x14ac:dyDescent="0.3">
      <c r="A96" t="s">
        <v>14</v>
      </c>
      <c r="B96" t="s">
        <v>15</v>
      </c>
      <c r="C96" t="s">
        <v>60</v>
      </c>
      <c r="D96" t="s">
        <v>61</v>
      </c>
      <c r="E96" t="s">
        <v>62</v>
      </c>
      <c r="F96" t="s">
        <v>46</v>
      </c>
      <c r="G96" t="s">
        <v>47</v>
      </c>
      <c r="H96" t="s">
        <v>63</v>
      </c>
      <c r="I96">
        <v>129296</v>
      </c>
      <c r="J96">
        <v>17600</v>
      </c>
      <c r="K96" t="s">
        <v>49</v>
      </c>
      <c r="L96">
        <v>2025</v>
      </c>
      <c r="M96" t="s">
        <v>31</v>
      </c>
      <c r="N96" t="s">
        <v>24</v>
      </c>
    </row>
    <row r="97" spans="1:14" x14ac:dyDescent="0.3">
      <c r="A97" t="s">
        <v>14</v>
      </c>
      <c r="B97" t="s">
        <v>15</v>
      </c>
      <c r="C97" t="s">
        <v>60</v>
      </c>
      <c r="D97" t="s">
        <v>61</v>
      </c>
      <c r="E97" t="s">
        <v>62</v>
      </c>
      <c r="F97" t="s">
        <v>46</v>
      </c>
      <c r="G97" t="s">
        <v>50</v>
      </c>
      <c r="H97" t="s">
        <v>66</v>
      </c>
      <c r="I97">
        <v>15420</v>
      </c>
      <c r="J97">
        <v>1200</v>
      </c>
      <c r="K97" t="s">
        <v>49</v>
      </c>
      <c r="L97">
        <v>2025</v>
      </c>
      <c r="M97" t="s">
        <v>31</v>
      </c>
      <c r="N97" t="s">
        <v>24</v>
      </c>
    </row>
    <row r="98" spans="1:14" x14ac:dyDescent="0.3">
      <c r="A98" t="s">
        <v>14</v>
      </c>
      <c r="B98" t="s">
        <v>15</v>
      </c>
      <c r="C98" t="s">
        <v>60</v>
      </c>
      <c r="D98" t="s">
        <v>61</v>
      </c>
      <c r="E98" t="s">
        <v>62</v>
      </c>
      <c r="F98" t="s">
        <v>46</v>
      </c>
      <c r="G98" t="s">
        <v>50</v>
      </c>
      <c r="H98" t="s">
        <v>59</v>
      </c>
      <c r="I98">
        <v>8134</v>
      </c>
      <c r="J98">
        <v>672</v>
      </c>
      <c r="K98" t="s">
        <v>49</v>
      </c>
      <c r="L98">
        <v>2025</v>
      </c>
      <c r="M98" t="s">
        <v>29</v>
      </c>
      <c r="N98" t="s">
        <v>24</v>
      </c>
    </row>
    <row r="99" spans="1:14" x14ac:dyDescent="0.3">
      <c r="A99" t="s">
        <v>14</v>
      </c>
      <c r="B99" t="s">
        <v>15</v>
      </c>
      <c r="C99" t="s">
        <v>60</v>
      </c>
      <c r="D99" t="s">
        <v>61</v>
      </c>
      <c r="E99" t="s">
        <v>62</v>
      </c>
      <c r="F99" t="s">
        <v>46</v>
      </c>
      <c r="G99" t="s">
        <v>50</v>
      </c>
      <c r="H99" t="s">
        <v>59</v>
      </c>
      <c r="I99">
        <v>3600</v>
      </c>
      <c r="J99">
        <v>336</v>
      </c>
      <c r="K99" t="s">
        <v>49</v>
      </c>
      <c r="L99">
        <v>2025</v>
      </c>
      <c r="M99" t="s">
        <v>31</v>
      </c>
      <c r="N99" t="s">
        <v>24</v>
      </c>
    </row>
    <row r="100" spans="1:14" x14ac:dyDescent="0.3">
      <c r="A100" t="s">
        <v>14</v>
      </c>
      <c r="B100" t="s">
        <v>15</v>
      </c>
      <c r="C100" t="s">
        <v>60</v>
      </c>
      <c r="D100" t="s">
        <v>61</v>
      </c>
      <c r="E100" t="s">
        <v>62</v>
      </c>
      <c r="F100" t="s">
        <v>46</v>
      </c>
      <c r="G100" t="s">
        <v>50</v>
      </c>
      <c r="H100" t="s">
        <v>51</v>
      </c>
      <c r="I100">
        <v>124726</v>
      </c>
      <c r="J100">
        <v>17160</v>
      </c>
      <c r="K100" t="s">
        <v>49</v>
      </c>
      <c r="L100">
        <v>2025</v>
      </c>
      <c r="M100" t="s">
        <v>33</v>
      </c>
      <c r="N100" t="s">
        <v>24</v>
      </c>
    </row>
    <row r="101" spans="1:14" x14ac:dyDescent="0.3">
      <c r="A101" t="s">
        <v>14</v>
      </c>
      <c r="B101" t="s">
        <v>15</v>
      </c>
      <c r="C101" t="s">
        <v>60</v>
      </c>
      <c r="D101" t="s">
        <v>61</v>
      </c>
      <c r="E101" t="s">
        <v>62</v>
      </c>
      <c r="F101" t="s">
        <v>46</v>
      </c>
      <c r="G101" t="s">
        <v>50</v>
      </c>
      <c r="H101" t="s">
        <v>51</v>
      </c>
      <c r="I101">
        <v>85726</v>
      </c>
      <c r="J101">
        <v>12105</v>
      </c>
      <c r="K101" t="s">
        <v>49</v>
      </c>
      <c r="L101">
        <v>2025</v>
      </c>
      <c r="M101" t="s">
        <v>27</v>
      </c>
      <c r="N101" t="s">
        <v>24</v>
      </c>
    </row>
    <row r="102" spans="1:14" x14ac:dyDescent="0.3">
      <c r="A102" t="s">
        <v>14</v>
      </c>
      <c r="B102" t="s">
        <v>15</v>
      </c>
      <c r="C102" t="s">
        <v>60</v>
      </c>
      <c r="D102" t="s">
        <v>61</v>
      </c>
      <c r="E102" t="s">
        <v>62</v>
      </c>
      <c r="F102" t="s">
        <v>46</v>
      </c>
      <c r="G102" t="s">
        <v>50</v>
      </c>
      <c r="H102" t="s">
        <v>51</v>
      </c>
      <c r="I102">
        <v>126349</v>
      </c>
      <c r="J102">
        <v>17160</v>
      </c>
      <c r="K102" t="s">
        <v>49</v>
      </c>
      <c r="L102">
        <v>2025</v>
      </c>
      <c r="M102" t="s">
        <v>29</v>
      </c>
      <c r="N102" t="s">
        <v>24</v>
      </c>
    </row>
  </sheetData>
  <autoFilter ref="A1:N117" xr:uid="{00000000-0001-0000-0000-000000000000}">
    <sortState xmlns:xlrd2="http://schemas.microsoft.com/office/spreadsheetml/2017/richdata2" ref="A2:N117">
      <sortCondition ref="L1:L117"/>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85"/>
  <sheetViews>
    <sheetView zoomScale="50" workbookViewId="0">
      <selection activeCell="O15" sqref="O15"/>
    </sheetView>
  </sheetViews>
  <sheetFormatPr defaultRowHeight="14.4" x14ac:dyDescent="0.3"/>
  <cols>
    <col min="3" max="3" width="27.21875" customWidth="1"/>
    <col min="5" max="5" width="42.33203125" customWidth="1"/>
  </cols>
  <sheetData>
    <row r="1" spans="1:14" x14ac:dyDescent="0.3">
      <c r="A1" t="s">
        <v>0</v>
      </c>
      <c r="B1" t="s">
        <v>1</v>
      </c>
      <c r="C1" t="s">
        <v>2</v>
      </c>
      <c r="D1" t="s">
        <v>3</v>
      </c>
      <c r="E1" t="s">
        <v>4</v>
      </c>
      <c r="F1" t="s">
        <v>5</v>
      </c>
      <c r="G1" t="s">
        <v>6</v>
      </c>
      <c r="H1" t="s">
        <v>7</v>
      </c>
      <c r="I1" t="s">
        <v>8</v>
      </c>
      <c r="J1" t="s">
        <v>9</v>
      </c>
      <c r="K1" t="s">
        <v>10</v>
      </c>
      <c r="L1" t="s">
        <v>11</v>
      </c>
      <c r="M1" t="s">
        <v>12</v>
      </c>
      <c r="N1" t="s">
        <v>13</v>
      </c>
    </row>
    <row r="2" spans="1:14" x14ac:dyDescent="0.3">
      <c r="A2" t="s">
        <v>14</v>
      </c>
      <c r="B2" t="s">
        <v>15</v>
      </c>
      <c r="C2" t="s">
        <v>16</v>
      </c>
      <c r="D2" t="s">
        <v>17</v>
      </c>
      <c r="E2" t="s">
        <v>18</v>
      </c>
      <c r="F2" t="s">
        <v>19</v>
      </c>
      <c r="G2" t="s">
        <v>20</v>
      </c>
      <c r="H2" t="s">
        <v>21</v>
      </c>
      <c r="I2">
        <v>107141</v>
      </c>
      <c r="J2">
        <v>7614</v>
      </c>
      <c r="K2" t="s">
        <v>22</v>
      </c>
      <c r="L2">
        <v>2021</v>
      </c>
      <c r="M2" t="s">
        <v>23</v>
      </c>
      <c r="N2" t="s">
        <v>24</v>
      </c>
    </row>
    <row r="3" spans="1:14" x14ac:dyDescent="0.3">
      <c r="A3" t="s">
        <v>14</v>
      </c>
      <c r="B3" t="s">
        <v>15</v>
      </c>
      <c r="C3" t="s">
        <v>16</v>
      </c>
      <c r="D3" t="s">
        <v>17</v>
      </c>
      <c r="E3" t="s">
        <v>18</v>
      </c>
      <c r="F3" t="s">
        <v>19</v>
      </c>
      <c r="G3" t="s">
        <v>20</v>
      </c>
      <c r="H3" t="s">
        <v>21</v>
      </c>
      <c r="I3">
        <v>31817</v>
      </c>
      <c r="J3">
        <v>2268</v>
      </c>
      <c r="K3" t="s">
        <v>22</v>
      </c>
      <c r="L3">
        <v>2021</v>
      </c>
      <c r="M3" t="s">
        <v>25</v>
      </c>
      <c r="N3" t="s">
        <v>24</v>
      </c>
    </row>
    <row r="4" spans="1:14" x14ac:dyDescent="0.3">
      <c r="A4" t="s">
        <v>14</v>
      </c>
      <c r="B4" t="s">
        <v>15</v>
      </c>
      <c r="C4" t="s">
        <v>16</v>
      </c>
      <c r="D4" t="s">
        <v>17</v>
      </c>
      <c r="E4" t="s">
        <v>18</v>
      </c>
      <c r="F4" t="s">
        <v>19</v>
      </c>
      <c r="G4" t="s">
        <v>20</v>
      </c>
      <c r="H4" t="s">
        <v>28</v>
      </c>
      <c r="I4">
        <v>40516</v>
      </c>
      <c r="J4">
        <v>2873</v>
      </c>
      <c r="K4" t="s">
        <v>22</v>
      </c>
      <c r="L4">
        <v>2021</v>
      </c>
      <c r="M4" t="s">
        <v>27</v>
      </c>
      <c r="N4" t="s">
        <v>24</v>
      </c>
    </row>
    <row r="5" spans="1:14" x14ac:dyDescent="0.3">
      <c r="A5" t="s">
        <v>14</v>
      </c>
      <c r="B5" t="s">
        <v>15</v>
      </c>
      <c r="C5" t="s">
        <v>16</v>
      </c>
      <c r="D5" t="s">
        <v>17</v>
      </c>
      <c r="E5" t="s">
        <v>18</v>
      </c>
      <c r="F5" t="s">
        <v>19</v>
      </c>
      <c r="G5" t="s">
        <v>20</v>
      </c>
      <c r="H5" t="s">
        <v>28</v>
      </c>
      <c r="I5">
        <v>11919</v>
      </c>
      <c r="J5">
        <v>770</v>
      </c>
      <c r="K5" t="s">
        <v>22</v>
      </c>
      <c r="L5">
        <v>2021</v>
      </c>
      <c r="M5" t="s">
        <v>23</v>
      </c>
      <c r="N5" t="s">
        <v>24</v>
      </c>
    </row>
    <row r="6" spans="1:14" x14ac:dyDescent="0.3">
      <c r="A6" t="s">
        <v>14</v>
      </c>
      <c r="B6" t="s">
        <v>15</v>
      </c>
      <c r="C6" t="s">
        <v>16</v>
      </c>
      <c r="D6" t="s">
        <v>17</v>
      </c>
      <c r="E6" t="s">
        <v>18</v>
      </c>
      <c r="F6" t="s">
        <v>19</v>
      </c>
      <c r="G6" t="s">
        <v>20</v>
      </c>
      <c r="H6" t="s">
        <v>28</v>
      </c>
      <c r="I6">
        <v>13815</v>
      </c>
      <c r="J6">
        <v>882</v>
      </c>
      <c r="K6" t="s">
        <v>22</v>
      </c>
      <c r="L6">
        <v>2021</v>
      </c>
      <c r="M6" t="s">
        <v>25</v>
      </c>
      <c r="N6" t="s">
        <v>24</v>
      </c>
    </row>
    <row r="7" spans="1:14" x14ac:dyDescent="0.3">
      <c r="A7" t="s">
        <v>14</v>
      </c>
      <c r="B7" t="s">
        <v>15</v>
      </c>
      <c r="C7" t="s">
        <v>16</v>
      </c>
      <c r="D7" t="s">
        <v>17</v>
      </c>
      <c r="E7" t="s">
        <v>18</v>
      </c>
      <c r="F7" t="s">
        <v>19</v>
      </c>
      <c r="G7" t="s">
        <v>20</v>
      </c>
      <c r="H7" t="s">
        <v>39</v>
      </c>
      <c r="I7">
        <v>22483</v>
      </c>
      <c r="J7">
        <v>759</v>
      </c>
      <c r="K7" t="s">
        <v>22</v>
      </c>
      <c r="L7">
        <v>2021</v>
      </c>
      <c r="M7" t="s">
        <v>32</v>
      </c>
      <c r="N7" t="s">
        <v>24</v>
      </c>
    </row>
    <row r="8" spans="1:14" x14ac:dyDescent="0.3">
      <c r="A8" t="s">
        <v>14</v>
      </c>
      <c r="B8" t="s">
        <v>15</v>
      </c>
      <c r="C8" t="s">
        <v>16</v>
      </c>
      <c r="D8" t="s">
        <v>17</v>
      </c>
      <c r="E8" t="s">
        <v>18</v>
      </c>
      <c r="F8" t="s">
        <v>19</v>
      </c>
      <c r="G8" t="s">
        <v>20</v>
      </c>
      <c r="H8" t="s">
        <v>39</v>
      </c>
      <c r="I8">
        <v>20094</v>
      </c>
      <c r="J8">
        <v>654</v>
      </c>
      <c r="K8" t="s">
        <v>22</v>
      </c>
      <c r="L8">
        <v>2021</v>
      </c>
      <c r="M8" t="s">
        <v>33</v>
      </c>
      <c r="N8" t="s">
        <v>24</v>
      </c>
    </row>
    <row r="9" spans="1:14" x14ac:dyDescent="0.3">
      <c r="A9" t="s">
        <v>14</v>
      </c>
      <c r="B9" t="s">
        <v>15</v>
      </c>
      <c r="C9" t="s">
        <v>16</v>
      </c>
      <c r="D9" t="s">
        <v>17</v>
      </c>
      <c r="E9" t="s">
        <v>18</v>
      </c>
      <c r="F9" t="s">
        <v>19</v>
      </c>
      <c r="G9" t="s">
        <v>20</v>
      </c>
      <c r="H9" t="s">
        <v>39</v>
      </c>
      <c r="I9">
        <v>31626</v>
      </c>
      <c r="J9">
        <v>1008</v>
      </c>
      <c r="K9" t="s">
        <v>22</v>
      </c>
      <c r="L9">
        <v>2021</v>
      </c>
      <c r="M9" t="s">
        <v>27</v>
      </c>
      <c r="N9" t="s">
        <v>24</v>
      </c>
    </row>
    <row r="10" spans="1:14" x14ac:dyDescent="0.3">
      <c r="A10" t="s">
        <v>14</v>
      </c>
      <c r="B10" t="s">
        <v>15</v>
      </c>
      <c r="C10" t="s">
        <v>16</v>
      </c>
      <c r="D10" t="s">
        <v>17</v>
      </c>
      <c r="E10" t="s">
        <v>18</v>
      </c>
      <c r="F10" t="s">
        <v>19</v>
      </c>
      <c r="G10" t="s">
        <v>20</v>
      </c>
      <c r="H10" t="s">
        <v>39</v>
      </c>
      <c r="I10">
        <v>27507</v>
      </c>
      <c r="J10">
        <v>904</v>
      </c>
      <c r="K10" t="s">
        <v>22</v>
      </c>
      <c r="L10">
        <v>2021</v>
      </c>
      <c r="M10" t="s">
        <v>26</v>
      </c>
      <c r="N10" t="s">
        <v>24</v>
      </c>
    </row>
    <row r="11" spans="1:14" x14ac:dyDescent="0.3">
      <c r="A11" t="s">
        <v>14</v>
      </c>
      <c r="B11" t="s">
        <v>15</v>
      </c>
      <c r="C11" t="s">
        <v>16</v>
      </c>
      <c r="D11" t="s">
        <v>17</v>
      </c>
      <c r="E11" t="s">
        <v>18</v>
      </c>
      <c r="F11" t="s">
        <v>19</v>
      </c>
      <c r="G11" t="s">
        <v>20</v>
      </c>
      <c r="H11" t="s">
        <v>39</v>
      </c>
      <c r="I11">
        <v>17167</v>
      </c>
      <c r="J11">
        <v>577</v>
      </c>
      <c r="K11" t="s">
        <v>22</v>
      </c>
      <c r="L11">
        <v>2021</v>
      </c>
      <c r="M11" t="s">
        <v>29</v>
      </c>
      <c r="N11" t="s">
        <v>24</v>
      </c>
    </row>
    <row r="12" spans="1:14" x14ac:dyDescent="0.3">
      <c r="A12" t="s">
        <v>14</v>
      </c>
      <c r="B12" t="s">
        <v>15</v>
      </c>
      <c r="C12" t="s">
        <v>16</v>
      </c>
      <c r="D12" t="s">
        <v>17</v>
      </c>
      <c r="E12" t="s">
        <v>18</v>
      </c>
      <c r="F12" t="s">
        <v>19</v>
      </c>
      <c r="G12" t="s">
        <v>20</v>
      </c>
      <c r="H12" t="s">
        <v>39</v>
      </c>
      <c r="I12">
        <v>20870</v>
      </c>
      <c r="J12">
        <v>662</v>
      </c>
      <c r="K12" t="s">
        <v>22</v>
      </c>
      <c r="L12">
        <v>2021</v>
      </c>
      <c r="M12" t="s">
        <v>34</v>
      </c>
      <c r="N12" t="s">
        <v>24</v>
      </c>
    </row>
    <row r="13" spans="1:14" x14ac:dyDescent="0.3">
      <c r="A13" t="s">
        <v>14</v>
      </c>
      <c r="B13" t="s">
        <v>15</v>
      </c>
      <c r="C13" t="s">
        <v>16</v>
      </c>
      <c r="D13" t="s">
        <v>17</v>
      </c>
      <c r="E13" t="s">
        <v>18</v>
      </c>
      <c r="F13" t="s">
        <v>19</v>
      </c>
      <c r="G13" t="s">
        <v>20</v>
      </c>
      <c r="H13" t="s">
        <v>39</v>
      </c>
      <c r="I13">
        <v>1213</v>
      </c>
      <c r="J13">
        <v>82</v>
      </c>
      <c r="K13" t="s">
        <v>22</v>
      </c>
      <c r="L13">
        <v>2021</v>
      </c>
      <c r="M13" t="s">
        <v>31</v>
      </c>
      <c r="N13" t="s">
        <v>24</v>
      </c>
    </row>
    <row r="14" spans="1:14" x14ac:dyDescent="0.3">
      <c r="A14" t="s">
        <v>14</v>
      </c>
      <c r="B14" t="s">
        <v>15</v>
      </c>
      <c r="C14" t="s">
        <v>16</v>
      </c>
      <c r="D14" t="s">
        <v>17</v>
      </c>
      <c r="E14" t="s">
        <v>18</v>
      </c>
      <c r="F14" t="s">
        <v>19</v>
      </c>
      <c r="G14" t="s">
        <v>20</v>
      </c>
      <c r="H14" t="s">
        <v>39</v>
      </c>
      <c r="I14">
        <v>5200</v>
      </c>
      <c r="J14">
        <v>600</v>
      </c>
      <c r="K14" t="s">
        <v>22</v>
      </c>
      <c r="L14">
        <v>2021</v>
      </c>
      <c r="M14" t="s">
        <v>23</v>
      </c>
      <c r="N14" t="s">
        <v>24</v>
      </c>
    </row>
    <row r="15" spans="1:14" x14ac:dyDescent="0.3">
      <c r="A15" t="s">
        <v>14</v>
      </c>
      <c r="B15" t="s">
        <v>15</v>
      </c>
      <c r="C15" t="s">
        <v>16</v>
      </c>
      <c r="D15" t="s">
        <v>17</v>
      </c>
      <c r="E15" t="s">
        <v>18</v>
      </c>
      <c r="F15" t="s">
        <v>19</v>
      </c>
      <c r="G15" t="s">
        <v>20</v>
      </c>
      <c r="H15" t="s">
        <v>39</v>
      </c>
      <c r="I15">
        <v>1434</v>
      </c>
      <c r="J15">
        <v>106</v>
      </c>
      <c r="K15" t="s">
        <v>22</v>
      </c>
      <c r="L15">
        <v>2021</v>
      </c>
      <c r="M15" t="s">
        <v>25</v>
      </c>
      <c r="N15" t="s">
        <v>24</v>
      </c>
    </row>
    <row r="16" spans="1:14" x14ac:dyDescent="0.3">
      <c r="A16" t="s">
        <v>14</v>
      </c>
      <c r="B16" t="s">
        <v>15</v>
      </c>
      <c r="C16" t="s">
        <v>16</v>
      </c>
      <c r="D16" t="s">
        <v>17</v>
      </c>
      <c r="E16" t="s">
        <v>18</v>
      </c>
      <c r="F16" t="s">
        <v>19</v>
      </c>
      <c r="G16" t="s">
        <v>20</v>
      </c>
      <c r="H16" t="s">
        <v>41</v>
      </c>
      <c r="I16">
        <v>572</v>
      </c>
      <c r="J16">
        <v>39</v>
      </c>
      <c r="K16" t="s">
        <v>22</v>
      </c>
      <c r="L16">
        <v>2021</v>
      </c>
      <c r="M16" t="s">
        <v>32</v>
      </c>
      <c r="N16" t="s">
        <v>24</v>
      </c>
    </row>
    <row r="17" spans="1:14" x14ac:dyDescent="0.3">
      <c r="A17" t="s">
        <v>14</v>
      </c>
      <c r="B17" t="s">
        <v>15</v>
      </c>
      <c r="C17" t="s">
        <v>16</v>
      </c>
      <c r="D17" t="s">
        <v>17</v>
      </c>
      <c r="E17" t="s">
        <v>18</v>
      </c>
      <c r="F17" t="s">
        <v>19</v>
      </c>
      <c r="G17" t="s">
        <v>20</v>
      </c>
      <c r="H17" t="s">
        <v>41</v>
      </c>
      <c r="I17">
        <v>686</v>
      </c>
      <c r="J17">
        <v>45</v>
      </c>
      <c r="K17" t="s">
        <v>22</v>
      </c>
      <c r="L17">
        <v>2021</v>
      </c>
      <c r="M17" t="s">
        <v>33</v>
      </c>
      <c r="N17" t="s">
        <v>24</v>
      </c>
    </row>
    <row r="18" spans="1:14" x14ac:dyDescent="0.3">
      <c r="A18" t="s">
        <v>14</v>
      </c>
      <c r="B18" t="s">
        <v>15</v>
      </c>
      <c r="C18" t="s">
        <v>16</v>
      </c>
      <c r="D18" t="s">
        <v>17</v>
      </c>
      <c r="E18" t="s">
        <v>18</v>
      </c>
      <c r="F18" t="s">
        <v>19</v>
      </c>
      <c r="G18" t="s">
        <v>20</v>
      </c>
      <c r="H18" t="s">
        <v>41</v>
      </c>
      <c r="I18">
        <v>802</v>
      </c>
      <c r="J18">
        <v>54</v>
      </c>
      <c r="K18" t="s">
        <v>22</v>
      </c>
      <c r="L18">
        <v>2021</v>
      </c>
      <c r="M18" t="s">
        <v>27</v>
      </c>
      <c r="N18" t="s">
        <v>24</v>
      </c>
    </row>
    <row r="19" spans="1:14" x14ac:dyDescent="0.3">
      <c r="A19" t="s">
        <v>14</v>
      </c>
      <c r="B19" t="s">
        <v>15</v>
      </c>
      <c r="C19" t="s">
        <v>16</v>
      </c>
      <c r="D19" t="s">
        <v>17</v>
      </c>
      <c r="E19" t="s">
        <v>18</v>
      </c>
      <c r="F19" t="s">
        <v>19</v>
      </c>
      <c r="G19" t="s">
        <v>20</v>
      </c>
      <c r="H19" t="s">
        <v>41</v>
      </c>
      <c r="I19">
        <v>471</v>
      </c>
      <c r="J19">
        <v>30</v>
      </c>
      <c r="K19" t="s">
        <v>22</v>
      </c>
      <c r="L19">
        <v>2021</v>
      </c>
      <c r="M19" t="s">
        <v>26</v>
      </c>
      <c r="N19" t="s">
        <v>24</v>
      </c>
    </row>
    <row r="20" spans="1:14" x14ac:dyDescent="0.3">
      <c r="A20" t="s">
        <v>14</v>
      </c>
      <c r="B20" t="s">
        <v>15</v>
      </c>
      <c r="C20" t="s">
        <v>16</v>
      </c>
      <c r="D20" t="s">
        <v>17</v>
      </c>
      <c r="E20" t="s">
        <v>18</v>
      </c>
      <c r="F20" t="s">
        <v>19</v>
      </c>
      <c r="G20" t="s">
        <v>20</v>
      </c>
      <c r="H20" t="s">
        <v>41</v>
      </c>
      <c r="I20">
        <v>675</v>
      </c>
      <c r="J20">
        <v>45</v>
      </c>
      <c r="K20" t="s">
        <v>22</v>
      </c>
      <c r="L20">
        <v>2021</v>
      </c>
      <c r="M20" t="s">
        <v>29</v>
      </c>
      <c r="N20" t="s">
        <v>24</v>
      </c>
    </row>
    <row r="21" spans="1:14" x14ac:dyDescent="0.3">
      <c r="A21" t="s">
        <v>14</v>
      </c>
      <c r="B21" t="s">
        <v>15</v>
      </c>
      <c r="C21" t="s">
        <v>16</v>
      </c>
      <c r="D21" t="s">
        <v>17</v>
      </c>
      <c r="E21" t="s">
        <v>18</v>
      </c>
      <c r="F21" t="s">
        <v>19</v>
      </c>
      <c r="G21" t="s">
        <v>20</v>
      </c>
      <c r="H21" t="s">
        <v>41</v>
      </c>
      <c r="I21">
        <v>675</v>
      </c>
      <c r="J21">
        <v>45</v>
      </c>
      <c r="K21" t="s">
        <v>22</v>
      </c>
      <c r="L21">
        <v>2021</v>
      </c>
      <c r="M21" t="s">
        <v>34</v>
      </c>
      <c r="N21" t="s">
        <v>24</v>
      </c>
    </row>
    <row r="22" spans="1:14" x14ac:dyDescent="0.3">
      <c r="A22" t="s">
        <v>14</v>
      </c>
      <c r="B22" t="s">
        <v>15</v>
      </c>
      <c r="C22" t="s">
        <v>16</v>
      </c>
      <c r="D22" t="s">
        <v>17</v>
      </c>
      <c r="E22" t="s">
        <v>18</v>
      </c>
      <c r="F22" t="s">
        <v>19</v>
      </c>
      <c r="G22" t="s">
        <v>20</v>
      </c>
      <c r="H22" t="s">
        <v>41</v>
      </c>
      <c r="I22">
        <v>511</v>
      </c>
      <c r="J22">
        <v>33</v>
      </c>
      <c r="K22" t="s">
        <v>22</v>
      </c>
      <c r="L22">
        <v>2021</v>
      </c>
      <c r="M22" t="s">
        <v>30</v>
      </c>
      <c r="N22" t="s">
        <v>24</v>
      </c>
    </row>
    <row r="23" spans="1:14" x14ac:dyDescent="0.3">
      <c r="A23" t="s">
        <v>14</v>
      </c>
      <c r="B23" t="s">
        <v>15</v>
      </c>
      <c r="C23" t="s">
        <v>16</v>
      </c>
      <c r="D23" t="s">
        <v>17</v>
      </c>
      <c r="E23" t="s">
        <v>18</v>
      </c>
      <c r="F23" t="s">
        <v>19</v>
      </c>
      <c r="G23" t="s">
        <v>20</v>
      </c>
      <c r="H23" t="s">
        <v>41</v>
      </c>
      <c r="I23">
        <v>551</v>
      </c>
      <c r="J23">
        <v>36</v>
      </c>
      <c r="K23" t="s">
        <v>22</v>
      </c>
      <c r="L23">
        <v>2021</v>
      </c>
      <c r="M23" t="s">
        <v>31</v>
      </c>
      <c r="N23" t="s">
        <v>24</v>
      </c>
    </row>
    <row r="24" spans="1:14" x14ac:dyDescent="0.3">
      <c r="A24" t="s">
        <v>14</v>
      </c>
      <c r="B24" t="s">
        <v>15</v>
      </c>
      <c r="C24" t="s">
        <v>16</v>
      </c>
      <c r="D24" t="s">
        <v>17</v>
      </c>
      <c r="E24" t="s">
        <v>18</v>
      </c>
      <c r="F24" t="s">
        <v>19</v>
      </c>
      <c r="G24" t="s">
        <v>20</v>
      </c>
      <c r="H24" t="s">
        <v>41</v>
      </c>
      <c r="I24">
        <v>552</v>
      </c>
      <c r="J24">
        <v>36</v>
      </c>
      <c r="K24" t="s">
        <v>22</v>
      </c>
      <c r="L24">
        <v>2021</v>
      </c>
      <c r="M24" t="s">
        <v>35</v>
      </c>
      <c r="N24" t="s">
        <v>24</v>
      </c>
    </row>
    <row r="25" spans="1:14" x14ac:dyDescent="0.3">
      <c r="A25" t="s">
        <v>14</v>
      </c>
      <c r="B25" t="s">
        <v>15</v>
      </c>
      <c r="C25" t="s">
        <v>16</v>
      </c>
      <c r="D25" t="s">
        <v>17</v>
      </c>
      <c r="E25" t="s">
        <v>18</v>
      </c>
      <c r="F25" t="s">
        <v>19</v>
      </c>
      <c r="G25" t="s">
        <v>20</v>
      </c>
      <c r="H25" t="s">
        <v>41</v>
      </c>
      <c r="I25">
        <v>551</v>
      </c>
      <c r="J25">
        <v>36</v>
      </c>
      <c r="K25" t="s">
        <v>22</v>
      </c>
      <c r="L25">
        <v>2021</v>
      </c>
      <c r="M25" t="s">
        <v>36</v>
      </c>
      <c r="N25" t="s">
        <v>24</v>
      </c>
    </row>
    <row r="26" spans="1:14" x14ac:dyDescent="0.3">
      <c r="A26" t="s">
        <v>14</v>
      </c>
      <c r="B26" t="s">
        <v>15</v>
      </c>
      <c r="C26" t="s">
        <v>16</v>
      </c>
      <c r="D26" t="s">
        <v>17</v>
      </c>
      <c r="E26" t="s">
        <v>18</v>
      </c>
      <c r="F26" t="s">
        <v>19</v>
      </c>
      <c r="G26" t="s">
        <v>20</v>
      </c>
      <c r="H26" t="s">
        <v>41</v>
      </c>
      <c r="I26">
        <v>386</v>
      </c>
      <c r="J26">
        <v>24</v>
      </c>
      <c r="K26" t="s">
        <v>22</v>
      </c>
      <c r="L26">
        <v>2021</v>
      </c>
      <c r="M26" t="s">
        <v>23</v>
      </c>
      <c r="N26" t="s">
        <v>24</v>
      </c>
    </row>
    <row r="27" spans="1:14" x14ac:dyDescent="0.3">
      <c r="A27" t="s">
        <v>14</v>
      </c>
      <c r="B27" t="s">
        <v>15</v>
      </c>
      <c r="C27" t="s">
        <v>16</v>
      </c>
      <c r="D27" t="s">
        <v>17</v>
      </c>
      <c r="E27" t="s">
        <v>18</v>
      </c>
      <c r="F27" t="s">
        <v>19</v>
      </c>
      <c r="G27" t="s">
        <v>20</v>
      </c>
      <c r="H27" t="s">
        <v>41</v>
      </c>
      <c r="I27">
        <v>1113</v>
      </c>
      <c r="J27">
        <v>78</v>
      </c>
      <c r="K27" t="s">
        <v>22</v>
      </c>
      <c r="L27">
        <v>2021</v>
      </c>
      <c r="M27" t="s">
        <v>25</v>
      </c>
      <c r="N27" t="s">
        <v>24</v>
      </c>
    </row>
    <row r="28" spans="1:14" x14ac:dyDescent="0.3">
      <c r="A28" t="s">
        <v>14</v>
      </c>
      <c r="B28" t="s">
        <v>15</v>
      </c>
      <c r="C28" t="s">
        <v>16</v>
      </c>
      <c r="D28" t="s">
        <v>17</v>
      </c>
      <c r="E28" t="s">
        <v>18</v>
      </c>
      <c r="F28" t="s">
        <v>19</v>
      </c>
      <c r="G28" t="s">
        <v>20</v>
      </c>
      <c r="H28" t="s">
        <v>42</v>
      </c>
      <c r="I28">
        <v>8888</v>
      </c>
      <c r="J28">
        <v>1120</v>
      </c>
      <c r="K28" t="s">
        <v>22</v>
      </c>
      <c r="L28">
        <v>2021</v>
      </c>
      <c r="M28" t="s">
        <v>31</v>
      </c>
      <c r="N28" t="s">
        <v>24</v>
      </c>
    </row>
    <row r="29" spans="1:14" x14ac:dyDescent="0.3">
      <c r="A29" t="s">
        <v>14</v>
      </c>
      <c r="B29" t="s">
        <v>15</v>
      </c>
      <c r="C29" t="s">
        <v>16</v>
      </c>
      <c r="D29" t="s">
        <v>17</v>
      </c>
      <c r="E29" t="s">
        <v>18</v>
      </c>
      <c r="F29" t="s">
        <v>19</v>
      </c>
      <c r="G29" t="s">
        <v>20</v>
      </c>
      <c r="H29" t="s">
        <v>42</v>
      </c>
      <c r="I29">
        <v>9654</v>
      </c>
      <c r="J29">
        <v>1120</v>
      </c>
      <c r="K29" t="s">
        <v>22</v>
      </c>
      <c r="L29">
        <v>2021</v>
      </c>
      <c r="M29" t="s">
        <v>36</v>
      </c>
      <c r="N29" t="s">
        <v>24</v>
      </c>
    </row>
    <row r="30" spans="1:14" x14ac:dyDescent="0.3">
      <c r="A30" t="s">
        <v>14</v>
      </c>
      <c r="B30" t="s">
        <v>15</v>
      </c>
      <c r="C30" t="s">
        <v>16</v>
      </c>
      <c r="D30" t="s">
        <v>17</v>
      </c>
      <c r="E30" t="s">
        <v>18</v>
      </c>
      <c r="F30" t="s">
        <v>19</v>
      </c>
      <c r="G30" t="s">
        <v>20</v>
      </c>
      <c r="H30" t="s">
        <v>43</v>
      </c>
      <c r="I30">
        <v>2290</v>
      </c>
      <c r="J30">
        <v>338</v>
      </c>
      <c r="K30" t="s">
        <v>22</v>
      </c>
      <c r="L30">
        <v>2021</v>
      </c>
      <c r="M30" t="s">
        <v>32</v>
      </c>
      <c r="N30" t="s">
        <v>24</v>
      </c>
    </row>
    <row r="31" spans="1:14" x14ac:dyDescent="0.3">
      <c r="A31" t="s">
        <v>14</v>
      </c>
      <c r="B31" t="s">
        <v>15</v>
      </c>
      <c r="C31" t="s">
        <v>16</v>
      </c>
      <c r="D31" t="s">
        <v>17</v>
      </c>
      <c r="E31" t="s">
        <v>18</v>
      </c>
      <c r="F31" t="s">
        <v>19</v>
      </c>
      <c r="G31" t="s">
        <v>20</v>
      </c>
      <c r="H31" t="s">
        <v>43</v>
      </c>
      <c r="I31">
        <v>3114</v>
      </c>
      <c r="J31">
        <v>485</v>
      </c>
      <c r="K31" t="s">
        <v>22</v>
      </c>
      <c r="L31">
        <v>2021</v>
      </c>
      <c r="M31" t="s">
        <v>33</v>
      </c>
      <c r="N31" t="s">
        <v>24</v>
      </c>
    </row>
    <row r="32" spans="1:14" x14ac:dyDescent="0.3">
      <c r="A32" t="s">
        <v>14</v>
      </c>
      <c r="B32" t="s">
        <v>15</v>
      </c>
      <c r="C32" t="s">
        <v>16</v>
      </c>
      <c r="D32" t="s">
        <v>17</v>
      </c>
      <c r="E32" t="s">
        <v>18</v>
      </c>
      <c r="F32" t="s">
        <v>19</v>
      </c>
      <c r="G32" t="s">
        <v>20</v>
      </c>
      <c r="H32" t="s">
        <v>43</v>
      </c>
      <c r="I32">
        <v>4100</v>
      </c>
      <c r="J32">
        <v>722</v>
      </c>
      <c r="K32" t="s">
        <v>22</v>
      </c>
      <c r="L32">
        <v>2021</v>
      </c>
      <c r="M32" t="s">
        <v>27</v>
      </c>
      <c r="N32" t="s">
        <v>24</v>
      </c>
    </row>
    <row r="33" spans="1:14" x14ac:dyDescent="0.3">
      <c r="A33" t="s">
        <v>14</v>
      </c>
      <c r="B33" t="s">
        <v>15</v>
      </c>
      <c r="C33" t="s">
        <v>16</v>
      </c>
      <c r="D33" t="s">
        <v>17</v>
      </c>
      <c r="E33" t="s">
        <v>18</v>
      </c>
      <c r="F33" t="s">
        <v>19</v>
      </c>
      <c r="G33" t="s">
        <v>20</v>
      </c>
      <c r="H33" t="s">
        <v>43</v>
      </c>
      <c r="I33">
        <v>3182</v>
      </c>
      <c r="J33">
        <v>483</v>
      </c>
      <c r="K33" t="s">
        <v>22</v>
      </c>
      <c r="L33">
        <v>2021</v>
      </c>
      <c r="M33" t="s">
        <v>26</v>
      </c>
      <c r="N33" t="s">
        <v>24</v>
      </c>
    </row>
    <row r="34" spans="1:14" x14ac:dyDescent="0.3">
      <c r="A34" t="s">
        <v>14</v>
      </c>
      <c r="B34" t="s">
        <v>15</v>
      </c>
      <c r="C34" t="s">
        <v>16</v>
      </c>
      <c r="D34" t="s">
        <v>17</v>
      </c>
      <c r="E34" t="s">
        <v>18</v>
      </c>
      <c r="F34" t="s">
        <v>19</v>
      </c>
      <c r="G34" t="s">
        <v>20</v>
      </c>
      <c r="H34" t="s">
        <v>43</v>
      </c>
      <c r="I34">
        <v>3722</v>
      </c>
      <c r="J34">
        <v>605</v>
      </c>
      <c r="K34" t="s">
        <v>22</v>
      </c>
      <c r="L34">
        <v>2021</v>
      </c>
      <c r="M34" t="s">
        <v>29</v>
      </c>
      <c r="N34" t="s">
        <v>24</v>
      </c>
    </row>
    <row r="35" spans="1:14" x14ac:dyDescent="0.3">
      <c r="A35" t="s">
        <v>14</v>
      </c>
      <c r="B35" t="s">
        <v>15</v>
      </c>
      <c r="C35" t="s">
        <v>16</v>
      </c>
      <c r="D35" t="s">
        <v>17</v>
      </c>
      <c r="E35" t="s">
        <v>18</v>
      </c>
      <c r="F35" t="s">
        <v>19</v>
      </c>
      <c r="G35" t="s">
        <v>20</v>
      </c>
      <c r="H35" t="s">
        <v>43</v>
      </c>
      <c r="I35">
        <v>3354</v>
      </c>
      <c r="J35">
        <v>548</v>
      </c>
      <c r="K35" t="s">
        <v>22</v>
      </c>
      <c r="L35">
        <v>2021</v>
      </c>
      <c r="M35" t="s">
        <v>34</v>
      </c>
      <c r="N35" t="s">
        <v>24</v>
      </c>
    </row>
    <row r="36" spans="1:14" x14ac:dyDescent="0.3">
      <c r="A36" t="s">
        <v>14</v>
      </c>
      <c r="B36" t="s">
        <v>15</v>
      </c>
      <c r="C36" t="s">
        <v>16</v>
      </c>
      <c r="D36" t="s">
        <v>17</v>
      </c>
      <c r="E36" t="s">
        <v>18</v>
      </c>
      <c r="F36" t="s">
        <v>19</v>
      </c>
      <c r="G36" t="s">
        <v>20</v>
      </c>
      <c r="H36" t="s">
        <v>43</v>
      </c>
      <c r="I36">
        <v>3993</v>
      </c>
      <c r="J36">
        <v>578</v>
      </c>
      <c r="K36" t="s">
        <v>22</v>
      </c>
      <c r="L36">
        <v>2021</v>
      </c>
      <c r="M36" t="s">
        <v>30</v>
      </c>
      <c r="N36" t="s">
        <v>24</v>
      </c>
    </row>
    <row r="37" spans="1:14" x14ac:dyDescent="0.3">
      <c r="A37" t="s">
        <v>14</v>
      </c>
      <c r="B37" t="s">
        <v>15</v>
      </c>
      <c r="C37" t="s">
        <v>16</v>
      </c>
      <c r="D37" t="s">
        <v>17</v>
      </c>
      <c r="E37" t="s">
        <v>18</v>
      </c>
      <c r="F37" t="s">
        <v>19</v>
      </c>
      <c r="G37" t="s">
        <v>20</v>
      </c>
      <c r="H37" t="s">
        <v>43</v>
      </c>
      <c r="I37">
        <v>3657</v>
      </c>
      <c r="J37">
        <v>528</v>
      </c>
      <c r="K37" t="s">
        <v>22</v>
      </c>
      <c r="L37">
        <v>2021</v>
      </c>
      <c r="M37" t="s">
        <v>31</v>
      </c>
      <c r="N37" t="s">
        <v>24</v>
      </c>
    </row>
    <row r="38" spans="1:14" x14ac:dyDescent="0.3">
      <c r="A38" t="s">
        <v>14</v>
      </c>
      <c r="B38" t="s">
        <v>15</v>
      </c>
      <c r="C38" t="s">
        <v>16</v>
      </c>
      <c r="D38" t="s">
        <v>17</v>
      </c>
      <c r="E38" t="s">
        <v>18</v>
      </c>
      <c r="F38" t="s">
        <v>19</v>
      </c>
      <c r="G38" t="s">
        <v>20</v>
      </c>
      <c r="H38" t="s">
        <v>43</v>
      </c>
      <c r="I38">
        <v>4464</v>
      </c>
      <c r="J38">
        <v>646</v>
      </c>
      <c r="K38" t="s">
        <v>22</v>
      </c>
      <c r="L38">
        <v>2021</v>
      </c>
      <c r="M38" t="s">
        <v>35</v>
      </c>
      <c r="N38" t="s">
        <v>24</v>
      </c>
    </row>
    <row r="39" spans="1:14" x14ac:dyDescent="0.3">
      <c r="A39" t="s">
        <v>14</v>
      </c>
      <c r="B39" t="s">
        <v>15</v>
      </c>
      <c r="C39" t="s">
        <v>16</v>
      </c>
      <c r="D39" t="s">
        <v>17</v>
      </c>
      <c r="E39" t="s">
        <v>18</v>
      </c>
      <c r="F39" t="s">
        <v>19</v>
      </c>
      <c r="G39" t="s">
        <v>20</v>
      </c>
      <c r="H39" t="s">
        <v>43</v>
      </c>
      <c r="I39">
        <v>4292</v>
      </c>
      <c r="J39">
        <v>622</v>
      </c>
      <c r="K39" t="s">
        <v>22</v>
      </c>
      <c r="L39">
        <v>2021</v>
      </c>
      <c r="M39" t="s">
        <v>36</v>
      </c>
      <c r="N39" t="s">
        <v>24</v>
      </c>
    </row>
    <row r="40" spans="1:14" x14ac:dyDescent="0.3">
      <c r="A40" t="s">
        <v>14</v>
      </c>
      <c r="B40" t="s">
        <v>15</v>
      </c>
      <c r="C40" t="s">
        <v>16</v>
      </c>
      <c r="D40" t="s">
        <v>17</v>
      </c>
      <c r="E40" t="s">
        <v>18</v>
      </c>
      <c r="F40" t="s">
        <v>19</v>
      </c>
      <c r="G40" t="s">
        <v>20</v>
      </c>
      <c r="H40" t="s">
        <v>43</v>
      </c>
      <c r="I40">
        <v>4211</v>
      </c>
      <c r="J40">
        <v>614</v>
      </c>
      <c r="K40" t="s">
        <v>22</v>
      </c>
      <c r="L40">
        <v>2021</v>
      </c>
      <c r="M40" t="s">
        <v>23</v>
      </c>
      <c r="N40" t="s">
        <v>24</v>
      </c>
    </row>
    <row r="41" spans="1:14" x14ac:dyDescent="0.3">
      <c r="A41" t="s">
        <v>14</v>
      </c>
      <c r="B41" t="s">
        <v>15</v>
      </c>
      <c r="C41" t="s">
        <v>16</v>
      </c>
      <c r="D41" t="s">
        <v>17</v>
      </c>
      <c r="E41" t="s">
        <v>18</v>
      </c>
      <c r="F41" t="s">
        <v>19</v>
      </c>
      <c r="G41" t="s">
        <v>20</v>
      </c>
      <c r="H41" t="s">
        <v>43</v>
      </c>
      <c r="I41">
        <v>3216</v>
      </c>
      <c r="J41">
        <v>507</v>
      </c>
      <c r="K41" t="s">
        <v>22</v>
      </c>
      <c r="L41">
        <v>2021</v>
      </c>
      <c r="M41" t="s">
        <v>25</v>
      </c>
      <c r="N41" t="s">
        <v>24</v>
      </c>
    </row>
    <row r="42" spans="1:14" x14ac:dyDescent="0.3">
      <c r="A42" t="s">
        <v>14</v>
      </c>
      <c r="B42" t="s">
        <v>15</v>
      </c>
      <c r="C42" t="s">
        <v>16</v>
      </c>
      <c r="D42" t="s">
        <v>17</v>
      </c>
      <c r="E42" t="s">
        <v>18</v>
      </c>
      <c r="F42" t="s">
        <v>46</v>
      </c>
      <c r="G42" t="s">
        <v>50</v>
      </c>
      <c r="H42" t="s">
        <v>51</v>
      </c>
      <c r="I42">
        <v>3806</v>
      </c>
      <c r="J42">
        <v>500</v>
      </c>
      <c r="K42" t="s">
        <v>49</v>
      </c>
      <c r="L42">
        <v>2021</v>
      </c>
      <c r="M42" t="s">
        <v>30</v>
      </c>
      <c r="N42" t="s">
        <v>24</v>
      </c>
    </row>
    <row r="43" spans="1:14" x14ac:dyDescent="0.3">
      <c r="A43" t="s">
        <v>14</v>
      </c>
      <c r="B43" t="s">
        <v>15</v>
      </c>
      <c r="C43" t="s">
        <v>16</v>
      </c>
      <c r="D43" t="s">
        <v>17</v>
      </c>
      <c r="E43" t="s">
        <v>18</v>
      </c>
      <c r="F43" t="s">
        <v>46</v>
      </c>
      <c r="G43" t="s">
        <v>50</v>
      </c>
      <c r="H43" t="s">
        <v>51</v>
      </c>
      <c r="I43">
        <v>53814</v>
      </c>
      <c r="J43">
        <v>8360</v>
      </c>
      <c r="K43" t="s">
        <v>49</v>
      </c>
      <c r="L43">
        <v>2021</v>
      </c>
      <c r="M43" t="s">
        <v>36</v>
      </c>
      <c r="N43" t="s">
        <v>24</v>
      </c>
    </row>
    <row r="44" spans="1:14" x14ac:dyDescent="0.3">
      <c r="A44" t="s">
        <v>14</v>
      </c>
      <c r="B44" t="s">
        <v>15</v>
      </c>
      <c r="C44" t="s">
        <v>16</v>
      </c>
      <c r="D44" t="s">
        <v>17</v>
      </c>
      <c r="E44" t="s">
        <v>18</v>
      </c>
      <c r="F44" t="s">
        <v>19</v>
      </c>
      <c r="G44" t="s">
        <v>20</v>
      </c>
      <c r="H44" t="s">
        <v>21</v>
      </c>
      <c r="I44">
        <v>43944</v>
      </c>
      <c r="J44">
        <v>3078</v>
      </c>
      <c r="K44" t="s">
        <v>22</v>
      </c>
      <c r="L44">
        <v>2022</v>
      </c>
      <c r="M44" t="s">
        <v>26</v>
      </c>
      <c r="N44" t="s">
        <v>24</v>
      </c>
    </row>
    <row r="45" spans="1:14" x14ac:dyDescent="0.3">
      <c r="A45" t="s">
        <v>14</v>
      </c>
      <c r="B45" t="s">
        <v>15</v>
      </c>
      <c r="C45" t="s">
        <v>16</v>
      </c>
      <c r="D45" t="s">
        <v>17</v>
      </c>
      <c r="E45" t="s">
        <v>18</v>
      </c>
      <c r="F45" t="s">
        <v>19</v>
      </c>
      <c r="G45" t="s">
        <v>20</v>
      </c>
      <c r="H45" t="s">
        <v>21</v>
      </c>
      <c r="I45">
        <v>94112</v>
      </c>
      <c r="J45">
        <v>5346</v>
      </c>
      <c r="K45" t="s">
        <v>22</v>
      </c>
      <c r="L45">
        <v>2022</v>
      </c>
      <c r="M45" t="s">
        <v>23</v>
      </c>
      <c r="N45" t="s">
        <v>24</v>
      </c>
    </row>
    <row r="46" spans="1:14" x14ac:dyDescent="0.3">
      <c r="A46" t="s">
        <v>14</v>
      </c>
      <c r="B46" t="s">
        <v>15</v>
      </c>
      <c r="C46" t="s">
        <v>16</v>
      </c>
      <c r="D46" t="s">
        <v>17</v>
      </c>
      <c r="E46" t="s">
        <v>18</v>
      </c>
      <c r="F46" t="s">
        <v>19</v>
      </c>
      <c r="G46" t="s">
        <v>20</v>
      </c>
      <c r="H46" t="s">
        <v>21</v>
      </c>
      <c r="I46">
        <v>19828</v>
      </c>
      <c r="J46">
        <v>1134</v>
      </c>
      <c r="K46" t="s">
        <v>22</v>
      </c>
      <c r="L46">
        <v>2022</v>
      </c>
      <c r="M46" t="s">
        <v>25</v>
      </c>
      <c r="N46" t="s">
        <v>24</v>
      </c>
    </row>
    <row r="47" spans="1:14" x14ac:dyDescent="0.3">
      <c r="A47" t="s">
        <v>14</v>
      </c>
      <c r="B47" t="s">
        <v>15</v>
      </c>
      <c r="C47" t="s">
        <v>16</v>
      </c>
      <c r="D47" t="s">
        <v>17</v>
      </c>
      <c r="E47" t="s">
        <v>18</v>
      </c>
      <c r="F47" t="s">
        <v>19</v>
      </c>
      <c r="G47" t="s">
        <v>20</v>
      </c>
      <c r="H47" t="s">
        <v>28</v>
      </c>
      <c r="I47">
        <v>1751</v>
      </c>
      <c r="J47">
        <v>122</v>
      </c>
      <c r="K47" t="s">
        <v>22</v>
      </c>
      <c r="L47">
        <v>2022</v>
      </c>
      <c r="M47" t="s">
        <v>32</v>
      </c>
      <c r="N47" t="s">
        <v>24</v>
      </c>
    </row>
    <row r="48" spans="1:14" x14ac:dyDescent="0.3">
      <c r="A48" t="s">
        <v>14</v>
      </c>
      <c r="B48" t="s">
        <v>15</v>
      </c>
      <c r="C48" t="s">
        <v>16</v>
      </c>
      <c r="D48" t="s">
        <v>17</v>
      </c>
      <c r="E48" t="s">
        <v>18</v>
      </c>
      <c r="F48" t="s">
        <v>19</v>
      </c>
      <c r="G48" t="s">
        <v>20</v>
      </c>
      <c r="H48" t="s">
        <v>28</v>
      </c>
      <c r="I48">
        <v>2245</v>
      </c>
      <c r="J48">
        <v>145</v>
      </c>
      <c r="K48" t="s">
        <v>22</v>
      </c>
      <c r="L48">
        <v>2022</v>
      </c>
      <c r="M48" t="s">
        <v>33</v>
      </c>
      <c r="N48" t="s">
        <v>24</v>
      </c>
    </row>
    <row r="49" spans="1:14" x14ac:dyDescent="0.3">
      <c r="A49" t="s">
        <v>14</v>
      </c>
      <c r="B49" t="s">
        <v>15</v>
      </c>
      <c r="C49" t="s">
        <v>16</v>
      </c>
      <c r="D49" t="s">
        <v>17</v>
      </c>
      <c r="E49" t="s">
        <v>18</v>
      </c>
      <c r="F49" t="s">
        <v>19</v>
      </c>
      <c r="G49" t="s">
        <v>20</v>
      </c>
      <c r="H49" t="s">
        <v>28</v>
      </c>
      <c r="I49">
        <v>7330</v>
      </c>
      <c r="J49">
        <v>479</v>
      </c>
      <c r="K49" t="s">
        <v>22</v>
      </c>
      <c r="L49">
        <v>2022</v>
      </c>
      <c r="M49" t="s">
        <v>27</v>
      </c>
      <c r="N49" t="s">
        <v>24</v>
      </c>
    </row>
    <row r="50" spans="1:14" x14ac:dyDescent="0.3">
      <c r="A50" t="s">
        <v>14</v>
      </c>
      <c r="B50" t="s">
        <v>15</v>
      </c>
      <c r="C50" t="s">
        <v>16</v>
      </c>
      <c r="D50" t="s">
        <v>17</v>
      </c>
      <c r="E50" t="s">
        <v>18</v>
      </c>
      <c r="F50" t="s">
        <v>19</v>
      </c>
      <c r="G50" t="s">
        <v>20</v>
      </c>
      <c r="H50" t="s">
        <v>28</v>
      </c>
      <c r="I50">
        <v>3165</v>
      </c>
      <c r="J50">
        <v>207</v>
      </c>
      <c r="K50" t="s">
        <v>22</v>
      </c>
      <c r="L50">
        <v>2022</v>
      </c>
      <c r="M50" t="s">
        <v>26</v>
      </c>
      <c r="N50" t="s">
        <v>24</v>
      </c>
    </row>
    <row r="51" spans="1:14" x14ac:dyDescent="0.3">
      <c r="A51" t="s">
        <v>14</v>
      </c>
      <c r="B51" t="s">
        <v>15</v>
      </c>
      <c r="C51" t="s">
        <v>16</v>
      </c>
      <c r="D51" t="s">
        <v>17</v>
      </c>
      <c r="E51" t="s">
        <v>18</v>
      </c>
      <c r="F51" t="s">
        <v>19</v>
      </c>
      <c r="G51" t="s">
        <v>20</v>
      </c>
      <c r="H51" t="s">
        <v>28</v>
      </c>
      <c r="I51">
        <v>3559</v>
      </c>
      <c r="J51">
        <v>234</v>
      </c>
      <c r="K51" t="s">
        <v>22</v>
      </c>
      <c r="L51">
        <v>2022</v>
      </c>
      <c r="M51" t="s">
        <v>29</v>
      </c>
      <c r="N51" t="s">
        <v>24</v>
      </c>
    </row>
    <row r="52" spans="1:14" x14ac:dyDescent="0.3">
      <c r="A52" t="s">
        <v>14</v>
      </c>
      <c r="B52" t="s">
        <v>15</v>
      </c>
      <c r="C52" t="s">
        <v>16</v>
      </c>
      <c r="D52" t="s">
        <v>17</v>
      </c>
      <c r="E52" t="s">
        <v>18</v>
      </c>
      <c r="F52" t="s">
        <v>19</v>
      </c>
      <c r="G52" t="s">
        <v>20</v>
      </c>
      <c r="H52" t="s">
        <v>28</v>
      </c>
      <c r="I52">
        <v>3121</v>
      </c>
      <c r="J52">
        <v>204</v>
      </c>
      <c r="K52" t="s">
        <v>22</v>
      </c>
      <c r="L52">
        <v>2022</v>
      </c>
      <c r="M52" t="s">
        <v>34</v>
      </c>
      <c r="N52" t="s">
        <v>24</v>
      </c>
    </row>
    <row r="53" spans="1:14" x14ac:dyDescent="0.3">
      <c r="A53" t="s">
        <v>14</v>
      </c>
      <c r="B53" t="s">
        <v>15</v>
      </c>
      <c r="C53" t="s">
        <v>16</v>
      </c>
      <c r="D53" t="s">
        <v>17</v>
      </c>
      <c r="E53" t="s">
        <v>18</v>
      </c>
      <c r="F53" t="s">
        <v>19</v>
      </c>
      <c r="G53" t="s">
        <v>20</v>
      </c>
      <c r="H53" t="s">
        <v>28</v>
      </c>
      <c r="I53">
        <v>3164</v>
      </c>
      <c r="J53">
        <v>202</v>
      </c>
      <c r="K53" t="s">
        <v>22</v>
      </c>
      <c r="L53">
        <v>2022</v>
      </c>
      <c r="M53" t="s">
        <v>30</v>
      </c>
      <c r="N53" t="s">
        <v>24</v>
      </c>
    </row>
    <row r="54" spans="1:14" x14ac:dyDescent="0.3">
      <c r="A54" t="s">
        <v>14</v>
      </c>
      <c r="B54" t="s">
        <v>15</v>
      </c>
      <c r="C54" t="s">
        <v>16</v>
      </c>
      <c r="D54" t="s">
        <v>17</v>
      </c>
      <c r="E54" t="s">
        <v>18</v>
      </c>
      <c r="F54" t="s">
        <v>19</v>
      </c>
      <c r="G54" t="s">
        <v>20</v>
      </c>
      <c r="H54" t="s">
        <v>28</v>
      </c>
      <c r="I54">
        <v>3598</v>
      </c>
      <c r="J54">
        <v>230</v>
      </c>
      <c r="K54" t="s">
        <v>22</v>
      </c>
      <c r="L54">
        <v>2022</v>
      </c>
      <c r="M54" t="s">
        <v>35</v>
      </c>
      <c r="N54" t="s">
        <v>24</v>
      </c>
    </row>
    <row r="55" spans="1:14" x14ac:dyDescent="0.3">
      <c r="A55" t="s">
        <v>14</v>
      </c>
      <c r="B55" t="s">
        <v>15</v>
      </c>
      <c r="C55" t="s">
        <v>16</v>
      </c>
      <c r="D55" t="s">
        <v>17</v>
      </c>
      <c r="E55" t="s">
        <v>18</v>
      </c>
      <c r="F55" t="s">
        <v>19</v>
      </c>
      <c r="G55" t="s">
        <v>20</v>
      </c>
      <c r="H55" t="s">
        <v>28</v>
      </c>
      <c r="I55">
        <v>6547</v>
      </c>
      <c r="J55">
        <v>384</v>
      </c>
      <c r="K55" t="s">
        <v>22</v>
      </c>
      <c r="L55">
        <v>2022</v>
      </c>
      <c r="M55" t="s">
        <v>36</v>
      </c>
      <c r="N55" t="s">
        <v>24</v>
      </c>
    </row>
    <row r="56" spans="1:14" x14ac:dyDescent="0.3">
      <c r="A56" t="s">
        <v>14</v>
      </c>
      <c r="B56" t="s">
        <v>15</v>
      </c>
      <c r="C56" t="s">
        <v>16</v>
      </c>
      <c r="D56" t="s">
        <v>17</v>
      </c>
      <c r="E56" t="s">
        <v>18</v>
      </c>
      <c r="F56" t="s">
        <v>19</v>
      </c>
      <c r="G56" t="s">
        <v>20</v>
      </c>
      <c r="H56" t="s">
        <v>28</v>
      </c>
      <c r="I56">
        <v>15193</v>
      </c>
      <c r="J56">
        <v>827</v>
      </c>
      <c r="K56" t="s">
        <v>22</v>
      </c>
      <c r="L56">
        <v>2022</v>
      </c>
      <c r="M56" t="s">
        <v>23</v>
      </c>
      <c r="N56" t="s">
        <v>24</v>
      </c>
    </row>
    <row r="57" spans="1:14" x14ac:dyDescent="0.3">
      <c r="A57" t="s">
        <v>14</v>
      </c>
      <c r="B57" t="s">
        <v>15</v>
      </c>
      <c r="C57" t="s">
        <v>16</v>
      </c>
      <c r="D57" t="s">
        <v>17</v>
      </c>
      <c r="E57" t="s">
        <v>18</v>
      </c>
      <c r="F57" t="s">
        <v>19</v>
      </c>
      <c r="G57" t="s">
        <v>20</v>
      </c>
      <c r="H57" t="s">
        <v>28</v>
      </c>
      <c r="I57">
        <v>9658</v>
      </c>
      <c r="J57">
        <v>540</v>
      </c>
      <c r="K57" t="s">
        <v>22</v>
      </c>
      <c r="L57">
        <v>2022</v>
      </c>
      <c r="M57" t="s">
        <v>25</v>
      </c>
      <c r="N57" t="s">
        <v>24</v>
      </c>
    </row>
    <row r="58" spans="1:14" x14ac:dyDescent="0.3">
      <c r="A58" t="s">
        <v>14</v>
      </c>
      <c r="B58" t="s">
        <v>15</v>
      </c>
      <c r="C58" t="s">
        <v>16</v>
      </c>
      <c r="D58" t="s">
        <v>17</v>
      </c>
      <c r="E58" t="s">
        <v>18</v>
      </c>
      <c r="F58" t="s">
        <v>19</v>
      </c>
      <c r="G58" t="s">
        <v>20</v>
      </c>
      <c r="H58" t="s">
        <v>37</v>
      </c>
      <c r="I58">
        <v>1429</v>
      </c>
      <c r="J58">
        <v>60</v>
      </c>
      <c r="K58" t="s">
        <v>22</v>
      </c>
      <c r="L58">
        <v>2022</v>
      </c>
      <c r="M58" t="s">
        <v>33</v>
      </c>
      <c r="N58" t="s">
        <v>24</v>
      </c>
    </row>
    <row r="59" spans="1:14" x14ac:dyDescent="0.3">
      <c r="A59" t="s">
        <v>14</v>
      </c>
      <c r="B59" t="s">
        <v>15</v>
      </c>
      <c r="C59" t="s">
        <v>16</v>
      </c>
      <c r="D59" t="s">
        <v>17</v>
      </c>
      <c r="E59" t="s">
        <v>18</v>
      </c>
      <c r="F59" t="s">
        <v>19</v>
      </c>
      <c r="G59" t="s">
        <v>20</v>
      </c>
      <c r="H59" t="s">
        <v>38</v>
      </c>
      <c r="I59">
        <v>20711</v>
      </c>
      <c r="J59">
        <v>12910</v>
      </c>
      <c r="K59" t="s">
        <v>22</v>
      </c>
      <c r="L59">
        <v>2022</v>
      </c>
      <c r="M59" t="s">
        <v>34</v>
      </c>
      <c r="N59" t="s">
        <v>24</v>
      </c>
    </row>
    <row r="60" spans="1:14" x14ac:dyDescent="0.3">
      <c r="A60" t="s">
        <v>14</v>
      </c>
      <c r="B60" t="s">
        <v>15</v>
      </c>
      <c r="C60" t="s">
        <v>16</v>
      </c>
      <c r="D60" t="s">
        <v>17</v>
      </c>
      <c r="E60" t="s">
        <v>18</v>
      </c>
      <c r="F60" t="s">
        <v>19</v>
      </c>
      <c r="G60" t="s">
        <v>20</v>
      </c>
      <c r="H60" t="s">
        <v>38</v>
      </c>
      <c r="I60">
        <v>18830</v>
      </c>
      <c r="J60">
        <v>10800</v>
      </c>
      <c r="K60" t="s">
        <v>22</v>
      </c>
      <c r="L60">
        <v>2022</v>
      </c>
      <c r="M60" t="s">
        <v>36</v>
      </c>
      <c r="N60" t="s">
        <v>24</v>
      </c>
    </row>
    <row r="61" spans="1:14" x14ac:dyDescent="0.3">
      <c r="A61" t="s">
        <v>14</v>
      </c>
      <c r="B61" t="s">
        <v>15</v>
      </c>
      <c r="C61" t="s">
        <v>16</v>
      </c>
      <c r="D61" t="s">
        <v>17</v>
      </c>
      <c r="E61" t="s">
        <v>18</v>
      </c>
      <c r="F61" t="s">
        <v>19</v>
      </c>
      <c r="G61" t="s">
        <v>20</v>
      </c>
      <c r="H61" t="s">
        <v>39</v>
      </c>
      <c r="I61">
        <v>11522</v>
      </c>
      <c r="J61">
        <v>531</v>
      </c>
      <c r="K61" t="s">
        <v>22</v>
      </c>
      <c r="L61">
        <v>2022</v>
      </c>
      <c r="M61" t="s">
        <v>32</v>
      </c>
      <c r="N61" t="s">
        <v>24</v>
      </c>
    </row>
    <row r="62" spans="1:14" x14ac:dyDescent="0.3">
      <c r="A62" t="s">
        <v>14</v>
      </c>
      <c r="B62" t="s">
        <v>15</v>
      </c>
      <c r="C62" t="s">
        <v>16</v>
      </c>
      <c r="D62" t="s">
        <v>17</v>
      </c>
      <c r="E62" t="s">
        <v>18</v>
      </c>
      <c r="F62" t="s">
        <v>19</v>
      </c>
      <c r="G62" t="s">
        <v>20</v>
      </c>
      <c r="H62" t="s">
        <v>39</v>
      </c>
      <c r="I62">
        <v>4043</v>
      </c>
      <c r="J62">
        <v>188</v>
      </c>
      <c r="K62" t="s">
        <v>22</v>
      </c>
      <c r="L62">
        <v>2022</v>
      </c>
      <c r="M62" t="s">
        <v>33</v>
      </c>
      <c r="N62" t="s">
        <v>24</v>
      </c>
    </row>
    <row r="63" spans="1:14" x14ac:dyDescent="0.3">
      <c r="A63" t="s">
        <v>14</v>
      </c>
      <c r="B63" t="s">
        <v>15</v>
      </c>
      <c r="C63" t="s">
        <v>16</v>
      </c>
      <c r="D63" t="s">
        <v>17</v>
      </c>
      <c r="E63" t="s">
        <v>18</v>
      </c>
      <c r="F63" t="s">
        <v>19</v>
      </c>
      <c r="G63" t="s">
        <v>20</v>
      </c>
      <c r="H63" t="s">
        <v>39</v>
      </c>
      <c r="I63">
        <v>2110</v>
      </c>
      <c r="J63">
        <v>94</v>
      </c>
      <c r="K63" t="s">
        <v>22</v>
      </c>
      <c r="L63">
        <v>2022</v>
      </c>
      <c r="M63" t="s">
        <v>27</v>
      </c>
      <c r="N63" t="s">
        <v>24</v>
      </c>
    </row>
    <row r="64" spans="1:14" x14ac:dyDescent="0.3">
      <c r="A64" t="s">
        <v>14</v>
      </c>
      <c r="B64" t="s">
        <v>15</v>
      </c>
      <c r="C64" t="s">
        <v>16</v>
      </c>
      <c r="D64" t="s">
        <v>17</v>
      </c>
      <c r="E64" t="s">
        <v>18</v>
      </c>
      <c r="F64" t="s">
        <v>19</v>
      </c>
      <c r="G64" t="s">
        <v>20</v>
      </c>
      <c r="H64" t="s">
        <v>39</v>
      </c>
      <c r="I64">
        <v>12516</v>
      </c>
      <c r="J64">
        <v>579</v>
      </c>
      <c r="K64" t="s">
        <v>22</v>
      </c>
      <c r="L64">
        <v>2022</v>
      </c>
      <c r="M64" t="s">
        <v>26</v>
      </c>
      <c r="N64" t="s">
        <v>24</v>
      </c>
    </row>
    <row r="65" spans="1:14" x14ac:dyDescent="0.3">
      <c r="A65" t="s">
        <v>14</v>
      </c>
      <c r="B65" t="s">
        <v>15</v>
      </c>
      <c r="C65" t="s">
        <v>16</v>
      </c>
      <c r="D65" t="s">
        <v>17</v>
      </c>
      <c r="E65" t="s">
        <v>18</v>
      </c>
      <c r="F65" t="s">
        <v>19</v>
      </c>
      <c r="G65" t="s">
        <v>20</v>
      </c>
      <c r="H65" t="s">
        <v>39</v>
      </c>
      <c r="I65">
        <v>2122</v>
      </c>
      <c r="J65">
        <v>97</v>
      </c>
      <c r="K65" t="s">
        <v>22</v>
      </c>
      <c r="L65">
        <v>2022</v>
      </c>
      <c r="M65" t="s">
        <v>29</v>
      </c>
      <c r="N65" t="s">
        <v>24</v>
      </c>
    </row>
    <row r="66" spans="1:14" x14ac:dyDescent="0.3">
      <c r="A66" t="s">
        <v>14</v>
      </c>
      <c r="B66" t="s">
        <v>15</v>
      </c>
      <c r="C66" t="s">
        <v>16</v>
      </c>
      <c r="D66" t="s">
        <v>17</v>
      </c>
      <c r="E66" t="s">
        <v>18</v>
      </c>
      <c r="F66" t="s">
        <v>19</v>
      </c>
      <c r="G66" t="s">
        <v>20</v>
      </c>
      <c r="H66" t="s">
        <v>39</v>
      </c>
      <c r="I66">
        <v>7046</v>
      </c>
      <c r="J66">
        <v>335</v>
      </c>
      <c r="K66" t="s">
        <v>22</v>
      </c>
      <c r="L66">
        <v>2022</v>
      </c>
      <c r="M66" t="s">
        <v>34</v>
      </c>
      <c r="N66" t="s">
        <v>24</v>
      </c>
    </row>
    <row r="67" spans="1:14" x14ac:dyDescent="0.3">
      <c r="A67" t="s">
        <v>14</v>
      </c>
      <c r="B67" t="s">
        <v>15</v>
      </c>
      <c r="C67" t="s">
        <v>16</v>
      </c>
      <c r="D67" t="s">
        <v>17</v>
      </c>
      <c r="E67" t="s">
        <v>18</v>
      </c>
      <c r="F67" t="s">
        <v>19</v>
      </c>
      <c r="G67" t="s">
        <v>20</v>
      </c>
      <c r="H67" t="s">
        <v>39</v>
      </c>
      <c r="I67">
        <v>13780</v>
      </c>
      <c r="J67">
        <v>637</v>
      </c>
      <c r="K67" t="s">
        <v>22</v>
      </c>
      <c r="L67">
        <v>2022</v>
      </c>
      <c r="M67" t="s">
        <v>30</v>
      </c>
      <c r="N67" t="s">
        <v>24</v>
      </c>
    </row>
    <row r="68" spans="1:14" x14ac:dyDescent="0.3">
      <c r="A68" t="s">
        <v>14</v>
      </c>
      <c r="B68" t="s">
        <v>15</v>
      </c>
      <c r="C68" t="s">
        <v>16</v>
      </c>
      <c r="D68" t="s">
        <v>17</v>
      </c>
      <c r="E68" t="s">
        <v>18</v>
      </c>
      <c r="F68" t="s">
        <v>19</v>
      </c>
      <c r="G68" t="s">
        <v>20</v>
      </c>
      <c r="H68" t="s">
        <v>39</v>
      </c>
      <c r="I68">
        <v>2150</v>
      </c>
      <c r="J68">
        <v>102</v>
      </c>
      <c r="K68" t="s">
        <v>22</v>
      </c>
      <c r="L68">
        <v>2022</v>
      </c>
      <c r="M68" t="s">
        <v>31</v>
      </c>
      <c r="N68" t="s">
        <v>24</v>
      </c>
    </row>
    <row r="69" spans="1:14" x14ac:dyDescent="0.3">
      <c r="A69" t="s">
        <v>14</v>
      </c>
      <c r="B69" t="s">
        <v>15</v>
      </c>
      <c r="C69" t="s">
        <v>16</v>
      </c>
      <c r="D69" t="s">
        <v>17</v>
      </c>
      <c r="E69" t="s">
        <v>18</v>
      </c>
      <c r="F69" t="s">
        <v>19</v>
      </c>
      <c r="G69" t="s">
        <v>20</v>
      </c>
      <c r="H69" t="s">
        <v>39</v>
      </c>
      <c r="I69">
        <v>3567</v>
      </c>
      <c r="J69">
        <v>179</v>
      </c>
      <c r="K69" t="s">
        <v>22</v>
      </c>
      <c r="L69">
        <v>2022</v>
      </c>
      <c r="M69" t="s">
        <v>35</v>
      </c>
      <c r="N69" t="s">
        <v>24</v>
      </c>
    </row>
    <row r="70" spans="1:14" x14ac:dyDescent="0.3">
      <c r="A70" t="s">
        <v>14</v>
      </c>
      <c r="B70" t="s">
        <v>15</v>
      </c>
      <c r="C70" t="s">
        <v>16</v>
      </c>
      <c r="D70" t="s">
        <v>17</v>
      </c>
      <c r="E70" t="s">
        <v>18</v>
      </c>
      <c r="F70" t="s">
        <v>19</v>
      </c>
      <c r="G70" t="s">
        <v>20</v>
      </c>
      <c r="H70" t="s">
        <v>40</v>
      </c>
      <c r="I70">
        <v>1093</v>
      </c>
      <c r="J70">
        <v>40</v>
      </c>
      <c r="K70" t="s">
        <v>22</v>
      </c>
      <c r="L70">
        <v>2022</v>
      </c>
      <c r="M70" t="s">
        <v>34</v>
      </c>
      <c r="N70" t="s">
        <v>24</v>
      </c>
    </row>
    <row r="71" spans="1:14" x14ac:dyDescent="0.3">
      <c r="A71" t="s">
        <v>14</v>
      </c>
      <c r="B71" t="s">
        <v>15</v>
      </c>
      <c r="C71" t="s">
        <v>16</v>
      </c>
      <c r="D71" t="s">
        <v>17</v>
      </c>
      <c r="E71" t="s">
        <v>18</v>
      </c>
      <c r="F71" t="s">
        <v>19</v>
      </c>
      <c r="G71" t="s">
        <v>20</v>
      </c>
      <c r="H71" t="s">
        <v>41</v>
      </c>
      <c r="I71">
        <v>943</v>
      </c>
      <c r="J71">
        <v>116</v>
      </c>
      <c r="K71" t="s">
        <v>22</v>
      </c>
      <c r="L71">
        <v>2022</v>
      </c>
      <c r="M71" t="s">
        <v>25</v>
      </c>
      <c r="N71" t="s">
        <v>24</v>
      </c>
    </row>
    <row r="72" spans="1:14" x14ac:dyDescent="0.3">
      <c r="A72" t="s">
        <v>14</v>
      </c>
      <c r="B72" t="s">
        <v>15</v>
      </c>
      <c r="C72" t="s">
        <v>16</v>
      </c>
      <c r="D72" t="s">
        <v>17</v>
      </c>
      <c r="E72" t="s">
        <v>18</v>
      </c>
      <c r="F72" t="s">
        <v>19</v>
      </c>
      <c r="G72" t="s">
        <v>20</v>
      </c>
      <c r="H72" t="s">
        <v>42</v>
      </c>
      <c r="I72">
        <v>3053</v>
      </c>
      <c r="J72">
        <v>300</v>
      </c>
      <c r="K72" t="s">
        <v>22</v>
      </c>
      <c r="L72">
        <v>2022</v>
      </c>
      <c r="M72" t="s">
        <v>27</v>
      </c>
      <c r="N72" t="s">
        <v>24</v>
      </c>
    </row>
    <row r="73" spans="1:14" x14ac:dyDescent="0.3">
      <c r="A73" t="s">
        <v>14</v>
      </c>
      <c r="B73" t="s">
        <v>15</v>
      </c>
      <c r="C73" t="s">
        <v>16</v>
      </c>
      <c r="D73" t="s">
        <v>17</v>
      </c>
      <c r="E73" t="s">
        <v>18</v>
      </c>
      <c r="F73" t="s">
        <v>19</v>
      </c>
      <c r="G73" t="s">
        <v>20</v>
      </c>
      <c r="H73" t="s">
        <v>43</v>
      </c>
      <c r="I73">
        <v>0</v>
      </c>
      <c r="J73">
        <v>0</v>
      </c>
      <c r="K73" t="s">
        <v>22</v>
      </c>
      <c r="L73">
        <v>2022</v>
      </c>
      <c r="M73" t="s">
        <v>32</v>
      </c>
      <c r="N73" t="s">
        <v>24</v>
      </c>
    </row>
    <row r="74" spans="1:14" x14ac:dyDescent="0.3">
      <c r="A74" t="s">
        <v>14</v>
      </c>
      <c r="B74" t="s">
        <v>15</v>
      </c>
      <c r="C74" t="s">
        <v>16</v>
      </c>
      <c r="D74" t="s">
        <v>17</v>
      </c>
      <c r="E74" t="s">
        <v>18</v>
      </c>
      <c r="F74" t="s">
        <v>19</v>
      </c>
      <c r="G74" t="s">
        <v>20</v>
      </c>
      <c r="H74" t="s">
        <v>43</v>
      </c>
      <c r="I74">
        <v>0</v>
      </c>
      <c r="J74">
        <v>0</v>
      </c>
      <c r="K74" t="s">
        <v>22</v>
      </c>
      <c r="L74">
        <v>2022</v>
      </c>
      <c r="M74" t="s">
        <v>26</v>
      </c>
      <c r="N74" t="s">
        <v>24</v>
      </c>
    </row>
    <row r="75" spans="1:14" x14ac:dyDescent="0.3">
      <c r="A75" t="s">
        <v>14</v>
      </c>
      <c r="B75" t="s">
        <v>15</v>
      </c>
      <c r="C75" t="s">
        <v>16</v>
      </c>
      <c r="D75" t="s">
        <v>17</v>
      </c>
      <c r="E75" t="s">
        <v>18</v>
      </c>
      <c r="F75" t="s">
        <v>19</v>
      </c>
      <c r="G75" t="s">
        <v>20</v>
      </c>
      <c r="H75" t="s">
        <v>43</v>
      </c>
      <c r="I75">
        <v>0</v>
      </c>
      <c r="J75">
        <v>0</v>
      </c>
      <c r="K75" t="s">
        <v>22</v>
      </c>
      <c r="L75">
        <v>2022</v>
      </c>
      <c r="M75" t="s">
        <v>29</v>
      </c>
      <c r="N75" t="s">
        <v>24</v>
      </c>
    </row>
    <row r="76" spans="1:14" x14ac:dyDescent="0.3">
      <c r="A76" t="s">
        <v>14</v>
      </c>
      <c r="B76" t="s">
        <v>15</v>
      </c>
      <c r="C76" t="s">
        <v>16</v>
      </c>
      <c r="D76" t="s">
        <v>17</v>
      </c>
      <c r="E76" t="s">
        <v>18</v>
      </c>
      <c r="F76" t="s">
        <v>19</v>
      </c>
      <c r="G76" t="s">
        <v>20</v>
      </c>
      <c r="H76" t="s">
        <v>43</v>
      </c>
      <c r="I76">
        <v>7418</v>
      </c>
      <c r="J76">
        <v>2150</v>
      </c>
      <c r="K76" t="s">
        <v>22</v>
      </c>
      <c r="L76">
        <v>2022</v>
      </c>
      <c r="M76" t="s">
        <v>25</v>
      </c>
      <c r="N76" t="s">
        <v>24</v>
      </c>
    </row>
    <row r="77" spans="1:14" x14ac:dyDescent="0.3">
      <c r="A77" t="s">
        <v>14</v>
      </c>
      <c r="B77" t="s">
        <v>15</v>
      </c>
      <c r="C77" t="s">
        <v>16</v>
      </c>
      <c r="D77" t="s">
        <v>17</v>
      </c>
      <c r="E77" t="s">
        <v>18</v>
      </c>
      <c r="F77" t="s">
        <v>19</v>
      </c>
      <c r="G77" t="s">
        <v>20</v>
      </c>
      <c r="H77" t="s">
        <v>45</v>
      </c>
      <c r="I77">
        <v>3259</v>
      </c>
      <c r="J77">
        <v>240</v>
      </c>
      <c r="K77" t="s">
        <v>22</v>
      </c>
      <c r="L77">
        <v>2022</v>
      </c>
      <c r="M77" t="s">
        <v>36</v>
      </c>
      <c r="N77" t="s">
        <v>24</v>
      </c>
    </row>
    <row r="78" spans="1:14" x14ac:dyDescent="0.3">
      <c r="A78" t="s">
        <v>14</v>
      </c>
      <c r="B78" t="s">
        <v>15</v>
      </c>
      <c r="C78" t="s">
        <v>16</v>
      </c>
      <c r="D78" t="s">
        <v>17</v>
      </c>
      <c r="E78" t="s">
        <v>18</v>
      </c>
      <c r="F78" t="s">
        <v>46</v>
      </c>
      <c r="G78" t="s">
        <v>50</v>
      </c>
      <c r="H78" t="s">
        <v>51</v>
      </c>
      <c r="I78">
        <v>1863</v>
      </c>
      <c r="J78">
        <v>250</v>
      </c>
      <c r="K78" t="s">
        <v>49</v>
      </c>
      <c r="L78">
        <v>2022</v>
      </c>
      <c r="M78" t="s">
        <v>32</v>
      </c>
      <c r="N78" t="s">
        <v>24</v>
      </c>
    </row>
    <row r="79" spans="1:14" x14ac:dyDescent="0.3">
      <c r="A79" t="s">
        <v>14</v>
      </c>
      <c r="B79" t="s">
        <v>15</v>
      </c>
      <c r="C79" t="s">
        <v>16</v>
      </c>
      <c r="D79" t="s">
        <v>17</v>
      </c>
      <c r="E79" t="s">
        <v>18</v>
      </c>
      <c r="F79" t="s">
        <v>46</v>
      </c>
      <c r="G79" t="s">
        <v>50</v>
      </c>
      <c r="H79" t="s">
        <v>51</v>
      </c>
      <c r="I79">
        <v>119090</v>
      </c>
      <c r="J79">
        <v>17840</v>
      </c>
      <c r="K79" t="s">
        <v>49</v>
      </c>
      <c r="L79">
        <v>2022</v>
      </c>
      <c r="M79" t="s">
        <v>27</v>
      </c>
      <c r="N79" t="s">
        <v>24</v>
      </c>
    </row>
    <row r="80" spans="1:14" x14ac:dyDescent="0.3">
      <c r="A80" t="s">
        <v>14</v>
      </c>
      <c r="B80" t="s">
        <v>15</v>
      </c>
      <c r="C80" t="s">
        <v>16</v>
      </c>
      <c r="D80" t="s">
        <v>17</v>
      </c>
      <c r="E80" t="s">
        <v>18</v>
      </c>
      <c r="F80" t="s">
        <v>46</v>
      </c>
      <c r="G80" t="s">
        <v>50</v>
      </c>
      <c r="H80" t="s">
        <v>51</v>
      </c>
      <c r="I80">
        <v>3596</v>
      </c>
      <c r="J80">
        <v>1120</v>
      </c>
      <c r="K80" t="s">
        <v>49</v>
      </c>
      <c r="L80">
        <v>2022</v>
      </c>
      <c r="M80" t="s">
        <v>34</v>
      </c>
      <c r="N80" t="s">
        <v>24</v>
      </c>
    </row>
    <row r="81" spans="1:14" x14ac:dyDescent="0.3">
      <c r="A81" t="s">
        <v>14</v>
      </c>
      <c r="B81" t="s">
        <v>15</v>
      </c>
      <c r="C81" t="s">
        <v>16</v>
      </c>
      <c r="D81" t="s">
        <v>17</v>
      </c>
      <c r="E81" t="s">
        <v>18</v>
      </c>
      <c r="F81" t="s">
        <v>46</v>
      </c>
      <c r="G81" t="s">
        <v>50</v>
      </c>
      <c r="H81" t="s">
        <v>51</v>
      </c>
      <c r="I81">
        <v>8687</v>
      </c>
      <c r="J81">
        <v>1000</v>
      </c>
      <c r="K81" t="s">
        <v>49</v>
      </c>
      <c r="L81">
        <v>2022</v>
      </c>
      <c r="M81" t="s">
        <v>30</v>
      </c>
      <c r="N81" t="s">
        <v>24</v>
      </c>
    </row>
    <row r="82" spans="1:14" x14ac:dyDescent="0.3">
      <c r="A82" t="s">
        <v>14</v>
      </c>
      <c r="B82" t="s">
        <v>15</v>
      </c>
      <c r="C82" t="s">
        <v>16</v>
      </c>
      <c r="D82" t="s">
        <v>17</v>
      </c>
      <c r="E82" t="s">
        <v>18</v>
      </c>
      <c r="F82" t="s">
        <v>46</v>
      </c>
      <c r="G82" t="s">
        <v>50</v>
      </c>
      <c r="H82" t="s">
        <v>51</v>
      </c>
      <c r="I82">
        <v>19119</v>
      </c>
      <c r="J82">
        <v>2000</v>
      </c>
      <c r="K82" t="s">
        <v>49</v>
      </c>
      <c r="L82">
        <v>2022</v>
      </c>
      <c r="M82" t="s">
        <v>25</v>
      </c>
      <c r="N82" t="s">
        <v>24</v>
      </c>
    </row>
    <row r="83" spans="1:14" x14ac:dyDescent="0.3">
      <c r="A83" t="s">
        <v>14</v>
      </c>
      <c r="B83" t="s">
        <v>15</v>
      </c>
      <c r="C83" t="s">
        <v>16</v>
      </c>
      <c r="D83" t="s">
        <v>17</v>
      </c>
      <c r="E83" t="s">
        <v>18</v>
      </c>
      <c r="F83" t="s">
        <v>19</v>
      </c>
      <c r="G83" t="s">
        <v>20</v>
      </c>
      <c r="H83" t="s">
        <v>21</v>
      </c>
      <c r="I83">
        <v>55111</v>
      </c>
      <c r="J83">
        <v>3078</v>
      </c>
      <c r="K83" t="s">
        <v>22</v>
      </c>
      <c r="L83">
        <v>2023</v>
      </c>
      <c r="M83" t="s">
        <v>27</v>
      </c>
      <c r="N83" t="s">
        <v>24</v>
      </c>
    </row>
    <row r="84" spans="1:14" x14ac:dyDescent="0.3">
      <c r="A84" t="s">
        <v>14</v>
      </c>
      <c r="B84" t="s">
        <v>15</v>
      </c>
      <c r="C84" t="s">
        <v>16</v>
      </c>
      <c r="D84" t="s">
        <v>17</v>
      </c>
      <c r="E84" t="s">
        <v>18</v>
      </c>
      <c r="F84" t="s">
        <v>19</v>
      </c>
      <c r="G84" t="s">
        <v>20</v>
      </c>
      <c r="H84" t="s">
        <v>21</v>
      </c>
      <c r="I84">
        <v>5808</v>
      </c>
      <c r="J84">
        <v>324</v>
      </c>
      <c r="K84" t="s">
        <v>22</v>
      </c>
      <c r="L84">
        <v>2023</v>
      </c>
      <c r="M84" t="s">
        <v>26</v>
      </c>
      <c r="N84" t="s">
        <v>24</v>
      </c>
    </row>
    <row r="85" spans="1:14" x14ac:dyDescent="0.3">
      <c r="A85" t="s">
        <v>14</v>
      </c>
      <c r="B85" t="s">
        <v>15</v>
      </c>
      <c r="C85" t="s">
        <v>16</v>
      </c>
      <c r="D85" t="s">
        <v>17</v>
      </c>
      <c r="E85" t="s">
        <v>18</v>
      </c>
      <c r="F85" t="s">
        <v>19</v>
      </c>
      <c r="G85" t="s">
        <v>20</v>
      </c>
      <c r="H85" t="s">
        <v>21</v>
      </c>
      <c r="I85">
        <v>163873</v>
      </c>
      <c r="J85">
        <v>9072</v>
      </c>
      <c r="K85" t="s">
        <v>22</v>
      </c>
      <c r="L85">
        <v>2023</v>
      </c>
      <c r="M85" t="s">
        <v>23</v>
      </c>
      <c r="N85" t="s">
        <v>24</v>
      </c>
    </row>
    <row r="86" spans="1:14" x14ac:dyDescent="0.3">
      <c r="A86" t="s">
        <v>14</v>
      </c>
      <c r="B86" t="s">
        <v>15</v>
      </c>
      <c r="C86" t="s">
        <v>16</v>
      </c>
      <c r="D86" t="s">
        <v>17</v>
      </c>
      <c r="E86" t="s">
        <v>18</v>
      </c>
      <c r="F86" t="s">
        <v>19</v>
      </c>
      <c r="G86" t="s">
        <v>20</v>
      </c>
      <c r="H86" t="s">
        <v>21</v>
      </c>
      <c r="I86">
        <v>152703</v>
      </c>
      <c r="J86">
        <v>8424</v>
      </c>
      <c r="K86" t="s">
        <v>22</v>
      </c>
      <c r="L86">
        <v>2023</v>
      </c>
      <c r="M86" t="s">
        <v>25</v>
      </c>
      <c r="N86" t="s">
        <v>24</v>
      </c>
    </row>
    <row r="87" spans="1:14" x14ac:dyDescent="0.3">
      <c r="A87" t="s">
        <v>14</v>
      </c>
      <c r="B87" t="s">
        <v>15</v>
      </c>
      <c r="C87" t="s">
        <v>16</v>
      </c>
      <c r="D87" t="s">
        <v>17</v>
      </c>
      <c r="E87" t="s">
        <v>18</v>
      </c>
      <c r="F87" t="s">
        <v>19</v>
      </c>
      <c r="G87" t="s">
        <v>20</v>
      </c>
      <c r="H87" t="s">
        <v>28</v>
      </c>
      <c r="I87">
        <v>3010</v>
      </c>
      <c r="J87">
        <v>172</v>
      </c>
      <c r="K87" t="s">
        <v>22</v>
      </c>
      <c r="L87">
        <v>2023</v>
      </c>
      <c r="M87" t="s">
        <v>32</v>
      </c>
      <c r="N87" t="s">
        <v>24</v>
      </c>
    </row>
    <row r="88" spans="1:14" x14ac:dyDescent="0.3">
      <c r="A88" t="s">
        <v>14</v>
      </c>
      <c r="B88" t="s">
        <v>15</v>
      </c>
      <c r="C88" t="s">
        <v>16</v>
      </c>
      <c r="D88" t="s">
        <v>17</v>
      </c>
      <c r="E88" t="s">
        <v>18</v>
      </c>
      <c r="F88" t="s">
        <v>19</v>
      </c>
      <c r="G88" t="s">
        <v>20</v>
      </c>
      <c r="H88" t="s">
        <v>28</v>
      </c>
      <c r="I88">
        <v>2590</v>
      </c>
      <c r="J88">
        <v>148</v>
      </c>
      <c r="K88" t="s">
        <v>22</v>
      </c>
      <c r="L88">
        <v>2023</v>
      </c>
      <c r="M88" t="s">
        <v>33</v>
      </c>
      <c r="N88" t="s">
        <v>24</v>
      </c>
    </row>
    <row r="89" spans="1:14" x14ac:dyDescent="0.3">
      <c r="A89" t="s">
        <v>14</v>
      </c>
      <c r="B89" t="s">
        <v>15</v>
      </c>
      <c r="C89" t="s">
        <v>16</v>
      </c>
      <c r="D89" t="s">
        <v>17</v>
      </c>
      <c r="E89" t="s">
        <v>18</v>
      </c>
      <c r="F89" t="s">
        <v>19</v>
      </c>
      <c r="G89" t="s">
        <v>20</v>
      </c>
      <c r="H89" t="s">
        <v>28</v>
      </c>
      <c r="I89">
        <v>6212</v>
      </c>
      <c r="J89">
        <v>337</v>
      </c>
      <c r="K89" t="s">
        <v>22</v>
      </c>
      <c r="L89">
        <v>2023</v>
      </c>
      <c r="M89" t="s">
        <v>27</v>
      </c>
      <c r="N89" t="s">
        <v>24</v>
      </c>
    </row>
    <row r="90" spans="1:14" x14ac:dyDescent="0.3">
      <c r="A90" t="s">
        <v>14</v>
      </c>
      <c r="B90" t="s">
        <v>15</v>
      </c>
      <c r="C90" t="s">
        <v>16</v>
      </c>
      <c r="D90" t="s">
        <v>17</v>
      </c>
      <c r="E90" t="s">
        <v>18</v>
      </c>
      <c r="F90" t="s">
        <v>19</v>
      </c>
      <c r="G90" t="s">
        <v>20</v>
      </c>
      <c r="H90" t="s">
        <v>28</v>
      </c>
      <c r="I90">
        <v>2571</v>
      </c>
      <c r="J90">
        <v>145</v>
      </c>
      <c r="K90" t="s">
        <v>22</v>
      </c>
      <c r="L90">
        <v>2023</v>
      </c>
      <c r="M90" t="s">
        <v>26</v>
      </c>
      <c r="N90" t="s">
        <v>24</v>
      </c>
    </row>
    <row r="91" spans="1:14" x14ac:dyDescent="0.3">
      <c r="A91" t="s">
        <v>14</v>
      </c>
      <c r="B91" t="s">
        <v>15</v>
      </c>
      <c r="C91" t="s">
        <v>16</v>
      </c>
      <c r="D91" t="s">
        <v>17</v>
      </c>
      <c r="E91" t="s">
        <v>18</v>
      </c>
      <c r="F91" t="s">
        <v>19</v>
      </c>
      <c r="G91" t="s">
        <v>20</v>
      </c>
      <c r="H91" t="s">
        <v>28</v>
      </c>
      <c r="I91">
        <v>3621</v>
      </c>
      <c r="J91">
        <v>205</v>
      </c>
      <c r="K91" t="s">
        <v>22</v>
      </c>
      <c r="L91">
        <v>2023</v>
      </c>
      <c r="M91" t="s">
        <v>29</v>
      </c>
      <c r="N91" t="s">
        <v>24</v>
      </c>
    </row>
    <row r="92" spans="1:14" x14ac:dyDescent="0.3">
      <c r="A92" t="s">
        <v>14</v>
      </c>
      <c r="B92" t="s">
        <v>15</v>
      </c>
      <c r="C92" t="s">
        <v>16</v>
      </c>
      <c r="D92" t="s">
        <v>17</v>
      </c>
      <c r="E92" t="s">
        <v>18</v>
      </c>
      <c r="F92" t="s">
        <v>19</v>
      </c>
      <c r="G92" t="s">
        <v>20</v>
      </c>
      <c r="H92" t="s">
        <v>28</v>
      </c>
      <c r="I92">
        <v>4671</v>
      </c>
      <c r="J92">
        <v>265</v>
      </c>
      <c r="K92" t="s">
        <v>22</v>
      </c>
      <c r="L92">
        <v>2023</v>
      </c>
      <c r="M92" t="s">
        <v>34</v>
      </c>
      <c r="N92" t="s">
        <v>24</v>
      </c>
    </row>
    <row r="93" spans="1:14" x14ac:dyDescent="0.3">
      <c r="A93" t="s">
        <v>14</v>
      </c>
      <c r="B93" t="s">
        <v>15</v>
      </c>
      <c r="C93" t="s">
        <v>16</v>
      </c>
      <c r="D93" t="s">
        <v>17</v>
      </c>
      <c r="E93" t="s">
        <v>18</v>
      </c>
      <c r="F93" t="s">
        <v>19</v>
      </c>
      <c r="G93" t="s">
        <v>20</v>
      </c>
      <c r="H93" t="s">
        <v>28</v>
      </c>
      <c r="I93">
        <v>3763</v>
      </c>
      <c r="J93">
        <v>215</v>
      </c>
      <c r="K93" t="s">
        <v>22</v>
      </c>
      <c r="L93">
        <v>2023</v>
      </c>
      <c r="M93" t="s">
        <v>30</v>
      </c>
      <c r="N93" t="s">
        <v>24</v>
      </c>
    </row>
    <row r="94" spans="1:14" x14ac:dyDescent="0.3">
      <c r="A94" t="s">
        <v>14</v>
      </c>
      <c r="B94" t="s">
        <v>15</v>
      </c>
      <c r="C94" t="s">
        <v>16</v>
      </c>
      <c r="D94" t="s">
        <v>17</v>
      </c>
      <c r="E94" t="s">
        <v>18</v>
      </c>
      <c r="F94" t="s">
        <v>19</v>
      </c>
      <c r="G94" t="s">
        <v>20</v>
      </c>
      <c r="H94" t="s">
        <v>28</v>
      </c>
      <c r="I94">
        <v>2590</v>
      </c>
      <c r="J94">
        <v>148</v>
      </c>
      <c r="K94" t="s">
        <v>22</v>
      </c>
      <c r="L94">
        <v>2023</v>
      </c>
      <c r="M94" t="s">
        <v>31</v>
      </c>
      <c r="N94" t="s">
        <v>24</v>
      </c>
    </row>
    <row r="95" spans="1:14" x14ac:dyDescent="0.3">
      <c r="A95" t="s">
        <v>14</v>
      </c>
      <c r="B95" t="s">
        <v>15</v>
      </c>
      <c r="C95" t="s">
        <v>16</v>
      </c>
      <c r="D95" t="s">
        <v>17</v>
      </c>
      <c r="E95" t="s">
        <v>18</v>
      </c>
      <c r="F95" t="s">
        <v>19</v>
      </c>
      <c r="G95" t="s">
        <v>20</v>
      </c>
      <c r="H95" t="s">
        <v>28</v>
      </c>
      <c r="I95">
        <v>6765</v>
      </c>
      <c r="J95">
        <v>367</v>
      </c>
      <c r="K95" t="s">
        <v>22</v>
      </c>
      <c r="L95">
        <v>2023</v>
      </c>
      <c r="M95" t="s">
        <v>35</v>
      </c>
      <c r="N95" t="s">
        <v>24</v>
      </c>
    </row>
    <row r="96" spans="1:14" x14ac:dyDescent="0.3">
      <c r="A96" t="s">
        <v>14</v>
      </c>
      <c r="B96" t="s">
        <v>15</v>
      </c>
      <c r="C96" t="s">
        <v>16</v>
      </c>
      <c r="D96" t="s">
        <v>17</v>
      </c>
      <c r="E96" t="s">
        <v>18</v>
      </c>
      <c r="F96" t="s">
        <v>19</v>
      </c>
      <c r="G96" t="s">
        <v>20</v>
      </c>
      <c r="H96" t="s">
        <v>28</v>
      </c>
      <c r="I96">
        <v>10199</v>
      </c>
      <c r="J96">
        <v>542</v>
      </c>
      <c r="K96" t="s">
        <v>22</v>
      </c>
      <c r="L96">
        <v>2023</v>
      </c>
      <c r="M96" t="s">
        <v>36</v>
      </c>
      <c r="N96" t="s">
        <v>24</v>
      </c>
    </row>
    <row r="97" spans="1:14" x14ac:dyDescent="0.3">
      <c r="A97" t="s">
        <v>14</v>
      </c>
      <c r="B97" t="s">
        <v>15</v>
      </c>
      <c r="C97" t="s">
        <v>16</v>
      </c>
      <c r="D97" t="s">
        <v>17</v>
      </c>
      <c r="E97" t="s">
        <v>18</v>
      </c>
      <c r="F97" t="s">
        <v>19</v>
      </c>
      <c r="G97" t="s">
        <v>20</v>
      </c>
      <c r="H97" t="s">
        <v>28</v>
      </c>
      <c r="I97">
        <v>15461</v>
      </c>
      <c r="J97">
        <v>827</v>
      </c>
      <c r="K97" t="s">
        <v>22</v>
      </c>
      <c r="L97">
        <v>2023</v>
      </c>
      <c r="M97" t="s">
        <v>23</v>
      </c>
      <c r="N97" t="s">
        <v>24</v>
      </c>
    </row>
    <row r="98" spans="1:14" x14ac:dyDescent="0.3">
      <c r="A98" t="s">
        <v>14</v>
      </c>
      <c r="B98" t="s">
        <v>15</v>
      </c>
      <c r="C98" t="s">
        <v>16</v>
      </c>
      <c r="D98" t="s">
        <v>17</v>
      </c>
      <c r="E98" t="s">
        <v>18</v>
      </c>
      <c r="F98" t="s">
        <v>19</v>
      </c>
      <c r="G98" t="s">
        <v>20</v>
      </c>
      <c r="H98" t="s">
        <v>28</v>
      </c>
      <c r="I98">
        <v>13512</v>
      </c>
      <c r="J98">
        <v>762</v>
      </c>
      <c r="K98" t="s">
        <v>22</v>
      </c>
      <c r="L98">
        <v>2023</v>
      </c>
      <c r="M98" t="s">
        <v>25</v>
      </c>
      <c r="N98" t="s">
        <v>24</v>
      </c>
    </row>
    <row r="99" spans="1:14" x14ac:dyDescent="0.3">
      <c r="A99" t="s">
        <v>14</v>
      </c>
      <c r="B99" t="s">
        <v>15</v>
      </c>
      <c r="C99" t="s">
        <v>16</v>
      </c>
      <c r="D99" t="s">
        <v>17</v>
      </c>
      <c r="E99" t="s">
        <v>18</v>
      </c>
      <c r="F99" t="s">
        <v>19</v>
      </c>
      <c r="G99" t="s">
        <v>20</v>
      </c>
      <c r="H99" t="s">
        <v>38</v>
      </c>
      <c r="I99">
        <v>6013</v>
      </c>
      <c r="J99">
        <v>2355</v>
      </c>
      <c r="K99" t="s">
        <v>22</v>
      </c>
      <c r="L99">
        <v>2023</v>
      </c>
      <c r="M99" t="s">
        <v>32</v>
      </c>
      <c r="N99" t="s">
        <v>24</v>
      </c>
    </row>
    <row r="100" spans="1:14" x14ac:dyDescent="0.3">
      <c r="A100" t="s">
        <v>14</v>
      </c>
      <c r="B100" t="s">
        <v>15</v>
      </c>
      <c r="C100" t="s">
        <v>16</v>
      </c>
      <c r="D100" t="s">
        <v>17</v>
      </c>
      <c r="E100" t="s">
        <v>18</v>
      </c>
      <c r="F100" t="s">
        <v>19</v>
      </c>
      <c r="G100" t="s">
        <v>20</v>
      </c>
      <c r="H100" t="s">
        <v>38</v>
      </c>
      <c r="I100">
        <v>1999</v>
      </c>
      <c r="J100">
        <v>993</v>
      </c>
      <c r="K100" t="s">
        <v>22</v>
      </c>
      <c r="L100">
        <v>2023</v>
      </c>
      <c r="M100" t="s">
        <v>27</v>
      </c>
      <c r="N100" t="s">
        <v>24</v>
      </c>
    </row>
    <row r="101" spans="1:14" x14ac:dyDescent="0.3">
      <c r="A101" t="s">
        <v>14</v>
      </c>
      <c r="B101" t="s">
        <v>15</v>
      </c>
      <c r="C101" t="s">
        <v>16</v>
      </c>
      <c r="D101" t="s">
        <v>17</v>
      </c>
      <c r="E101" t="s">
        <v>18</v>
      </c>
      <c r="F101" t="s">
        <v>19</v>
      </c>
      <c r="G101" t="s">
        <v>20</v>
      </c>
      <c r="H101" t="s">
        <v>38</v>
      </c>
      <c r="I101">
        <v>2254</v>
      </c>
      <c r="J101">
        <v>1242</v>
      </c>
      <c r="K101" t="s">
        <v>22</v>
      </c>
      <c r="L101">
        <v>2023</v>
      </c>
      <c r="M101" t="s">
        <v>29</v>
      </c>
      <c r="N101" t="s">
        <v>24</v>
      </c>
    </row>
    <row r="102" spans="1:14" x14ac:dyDescent="0.3">
      <c r="A102" t="s">
        <v>14</v>
      </c>
      <c r="B102" t="s">
        <v>15</v>
      </c>
      <c r="C102" t="s">
        <v>16</v>
      </c>
      <c r="D102" t="s">
        <v>17</v>
      </c>
      <c r="E102" t="s">
        <v>18</v>
      </c>
      <c r="F102" t="s">
        <v>19</v>
      </c>
      <c r="G102" t="s">
        <v>20</v>
      </c>
      <c r="H102" t="s">
        <v>38</v>
      </c>
      <c r="I102">
        <v>1259</v>
      </c>
      <c r="J102">
        <v>764</v>
      </c>
      <c r="K102" t="s">
        <v>22</v>
      </c>
      <c r="L102">
        <v>2023</v>
      </c>
      <c r="M102" t="s">
        <v>30</v>
      </c>
      <c r="N102" t="s">
        <v>24</v>
      </c>
    </row>
    <row r="103" spans="1:14" x14ac:dyDescent="0.3">
      <c r="A103" t="s">
        <v>14</v>
      </c>
      <c r="B103" t="s">
        <v>15</v>
      </c>
      <c r="C103" t="s">
        <v>16</v>
      </c>
      <c r="D103" t="s">
        <v>17</v>
      </c>
      <c r="E103" t="s">
        <v>18</v>
      </c>
      <c r="F103" t="s">
        <v>19</v>
      </c>
      <c r="G103" t="s">
        <v>20</v>
      </c>
      <c r="H103" t="s">
        <v>38</v>
      </c>
      <c r="I103">
        <v>1400</v>
      </c>
      <c r="J103">
        <v>728</v>
      </c>
      <c r="K103" t="s">
        <v>22</v>
      </c>
      <c r="L103">
        <v>2023</v>
      </c>
      <c r="M103" t="s">
        <v>36</v>
      </c>
      <c r="N103" t="s">
        <v>24</v>
      </c>
    </row>
    <row r="104" spans="1:14" x14ac:dyDescent="0.3">
      <c r="A104" t="s">
        <v>14</v>
      </c>
      <c r="B104" t="s">
        <v>15</v>
      </c>
      <c r="C104" t="s">
        <v>16</v>
      </c>
      <c r="D104" t="s">
        <v>17</v>
      </c>
      <c r="E104" t="s">
        <v>18</v>
      </c>
      <c r="F104" t="s">
        <v>19</v>
      </c>
      <c r="G104" t="s">
        <v>20</v>
      </c>
      <c r="H104" t="s">
        <v>39</v>
      </c>
      <c r="I104">
        <v>3796</v>
      </c>
      <c r="J104">
        <v>49</v>
      </c>
      <c r="K104" t="s">
        <v>22</v>
      </c>
      <c r="L104">
        <v>2023</v>
      </c>
      <c r="M104" t="s">
        <v>23</v>
      </c>
      <c r="N104" t="s">
        <v>24</v>
      </c>
    </row>
    <row r="105" spans="1:14" x14ac:dyDescent="0.3">
      <c r="A105" t="s">
        <v>14</v>
      </c>
      <c r="B105" t="s">
        <v>15</v>
      </c>
      <c r="C105" t="s">
        <v>16</v>
      </c>
      <c r="D105" t="s">
        <v>17</v>
      </c>
      <c r="E105" t="s">
        <v>18</v>
      </c>
      <c r="F105" t="s">
        <v>19</v>
      </c>
      <c r="G105" t="s">
        <v>20</v>
      </c>
      <c r="H105" t="s">
        <v>39</v>
      </c>
      <c r="I105">
        <v>25070</v>
      </c>
      <c r="J105">
        <v>516</v>
      </c>
      <c r="K105" t="s">
        <v>22</v>
      </c>
      <c r="L105">
        <v>2023</v>
      </c>
      <c r="M105" t="s">
        <v>25</v>
      </c>
      <c r="N105" t="s">
        <v>24</v>
      </c>
    </row>
    <row r="106" spans="1:14" x14ac:dyDescent="0.3">
      <c r="A106" t="s">
        <v>14</v>
      </c>
      <c r="B106" t="s">
        <v>15</v>
      </c>
      <c r="C106" t="s">
        <v>16</v>
      </c>
      <c r="D106" t="s">
        <v>17</v>
      </c>
      <c r="E106" t="s">
        <v>18</v>
      </c>
      <c r="F106" t="s">
        <v>19</v>
      </c>
      <c r="G106" t="s">
        <v>20</v>
      </c>
      <c r="H106" t="s">
        <v>41</v>
      </c>
      <c r="I106">
        <v>1269</v>
      </c>
      <c r="J106">
        <v>64</v>
      </c>
      <c r="K106" t="s">
        <v>22</v>
      </c>
      <c r="L106">
        <v>2023</v>
      </c>
      <c r="M106" t="s">
        <v>25</v>
      </c>
      <c r="N106" t="s">
        <v>24</v>
      </c>
    </row>
    <row r="107" spans="1:14" x14ac:dyDescent="0.3">
      <c r="A107" t="s">
        <v>14</v>
      </c>
      <c r="B107" t="s">
        <v>15</v>
      </c>
      <c r="C107" t="s">
        <v>16</v>
      </c>
      <c r="D107" t="s">
        <v>17</v>
      </c>
      <c r="E107" t="s">
        <v>18</v>
      </c>
      <c r="F107" t="s">
        <v>19</v>
      </c>
      <c r="G107" t="s">
        <v>20</v>
      </c>
      <c r="H107" t="s">
        <v>42</v>
      </c>
      <c r="I107">
        <v>6808</v>
      </c>
      <c r="J107">
        <v>590</v>
      </c>
      <c r="K107" t="s">
        <v>22</v>
      </c>
      <c r="L107">
        <v>2023</v>
      </c>
      <c r="M107" t="s">
        <v>34</v>
      </c>
      <c r="N107" t="s">
        <v>24</v>
      </c>
    </row>
    <row r="108" spans="1:14" x14ac:dyDescent="0.3">
      <c r="A108" t="s">
        <v>14</v>
      </c>
      <c r="B108" t="s">
        <v>15</v>
      </c>
      <c r="C108" t="s">
        <v>16</v>
      </c>
      <c r="D108" t="s">
        <v>17</v>
      </c>
      <c r="E108" t="s">
        <v>18</v>
      </c>
      <c r="F108" t="s">
        <v>19</v>
      </c>
      <c r="G108" t="s">
        <v>20</v>
      </c>
      <c r="H108" t="s">
        <v>42</v>
      </c>
      <c r="I108">
        <v>9602</v>
      </c>
      <c r="J108">
        <v>930</v>
      </c>
      <c r="K108" t="s">
        <v>22</v>
      </c>
      <c r="L108">
        <v>2023</v>
      </c>
      <c r="M108" t="s">
        <v>30</v>
      </c>
      <c r="N108" t="s">
        <v>24</v>
      </c>
    </row>
    <row r="109" spans="1:14" x14ac:dyDescent="0.3">
      <c r="A109" t="s">
        <v>14</v>
      </c>
      <c r="B109" t="s">
        <v>15</v>
      </c>
      <c r="C109" t="s">
        <v>16</v>
      </c>
      <c r="D109" t="s">
        <v>17</v>
      </c>
      <c r="E109" t="s">
        <v>18</v>
      </c>
      <c r="F109" t="s">
        <v>19</v>
      </c>
      <c r="G109" t="s">
        <v>20</v>
      </c>
      <c r="H109" t="s">
        <v>42</v>
      </c>
      <c r="I109">
        <v>1517</v>
      </c>
      <c r="J109">
        <v>108</v>
      </c>
      <c r="K109" t="s">
        <v>22</v>
      </c>
      <c r="L109">
        <v>2023</v>
      </c>
      <c r="M109" t="s">
        <v>35</v>
      </c>
      <c r="N109" t="s">
        <v>24</v>
      </c>
    </row>
    <row r="110" spans="1:14" x14ac:dyDescent="0.3">
      <c r="A110" t="s">
        <v>14</v>
      </c>
      <c r="B110" t="s">
        <v>15</v>
      </c>
      <c r="C110" t="s">
        <v>16</v>
      </c>
      <c r="D110" t="s">
        <v>17</v>
      </c>
      <c r="E110" t="s">
        <v>18</v>
      </c>
      <c r="F110" t="s">
        <v>19</v>
      </c>
      <c r="G110" t="s">
        <v>20</v>
      </c>
      <c r="H110" t="s">
        <v>42</v>
      </c>
      <c r="I110">
        <v>28366</v>
      </c>
      <c r="J110">
        <v>2240</v>
      </c>
      <c r="K110" t="s">
        <v>22</v>
      </c>
      <c r="L110">
        <v>2023</v>
      </c>
      <c r="M110" t="s">
        <v>36</v>
      </c>
      <c r="N110" t="s">
        <v>24</v>
      </c>
    </row>
    <row r="111" spans="1:14" x14ac:dyDescent="0.3">
      <c r="A111" t="s">
        <v>14</v>
      </c>
      <c r="B111" t="s">
        <v>15</v>
      </c>
      <c r="C111" t="s">
        <v>16</v>
      </c>
      <c r="D111" t="s">
        <v>17</v>
      </c>
      <c r="E111" t="s">
        <v>18</v>
      </c>
      <c r="F111" t="s">
        <v>19</v>
      </c>
      <c r="G111" t="s">
        <v>20</v>
      </c>
      <c r="H111" t="s">
        <v>42</v>
      </c>
      <c r="I111">
        <v>1554</v>
      </c>
      <c r="J111">
        <v>100</v>
      </c>
      <c r="K111" t="s">
        <v>22</v>
      </c>
      <c r="L111">
        <v>2023</v>
      </c>
      <c r="M111" t="s">
        <v>23</v>
      </c>
      <c r="N111" t="s">
        <v>24</v>
      </c>
    </row>
    <row r="112" spans="1:14" x14ac:dyDescent="0.3">
      <c r="A112" t="s">
        <v>14</v>
      </c>
      <c r="B112" t="s">
        <v>15</v>
      </c>
      <c r="C112" t="s">
        <v>16</v>
      </c>
      <c r="D112" t="s">
        <v>17</v>
      </c>
      <c r="E112" t="s">
        <v>18</v>
      </c>
      <c r="F112" t="s">
        <v>19</v>
      </c>
      <c r="G112" t="s">
        <v>20</v>
      </c>
      <c r="H112" t="s">
        <v>42</v>
      </c>
      <c r="I112">
        <v>5776</v>
      </c>
      <c r="J112">
        <v>500</v>
      </c>
      <c r="K112" t="s">
        <v>22</v>
      </c>
      <c r="L112">
        <v>2023</v>
      </c>
      <c r="M112" t="s">
        <v>25</v>
      </c>
      <c r="N112" t="s">
        <v>24</v>
      </c>
    </row>
    <row r="113" spans="1:14" x14ac:dyDescent="0.3">
      <c r="A113" t="s">
        <v>14</v>
      </c>
      <c r="B113" t="s">
        <v>15</v>
      </c>
      <c r="C113" t="s">
        <v>16</v>
      </c>
      <c r="D113" t="s">
        <v>17</v>
      </c>
      <c r="E113" t="s">
        <v>18</v>
      </c>
      <c r="F113" t="s">
        <v>19</v>
      </c>
      <c r="G113" t="s">
        <v>20</v>
      </c>
      <c r="H113" t="s">
        <v>43</v>
      </c>
      <c r="I113">
        <v>1147</v>
      </c>
      <c r="J113">
        <v>57</v>
      </c>
      <c r="K113" t="s">
        <v>22</v>
      </c>
      <c r="L113">
        <v>2023</v>
      </c>
      <c r="M113" t="s">
        <v>25</v>
      </c>
      <c r="N113" t="s">
        <v>24</v>
      </c>
    </row>
    <row r="114" spans="1:14" x14ac:dyDescent="0.3">
      <c r="A114" t="s">
        <v>14</v>
      </c>
      <c r="B114" t="s">
        <v>15</v>
      </c>
      <c r="C114" t="s">
        <v>16</v>
      </c>
      <c r="D114" t="s">
        <v>17</v>
      </c>
      <c r="E114" t="s">
        <v>18</v>
      </c>
      <c r="F114" t="s">
        <v>46</v>
      </c>
      <c r="G114" t="s">
        <v>50</v>
      </c>
      <c r="H114" t="s">
        <v>51</v>
      </c>
      <c r="I114">
        <v>75905</v>
      </c>
      <c r="J114">
        <v>500</v>
      </c>
      <c r="K114" t="s">
        <v>49</v>
      </c>
      <c r="L114">
        <v>2023</v>
      </c>
      <c r="M114" t="s">
        <v>31</v>
      </c>
      <c r="N114" t="s">
        <v>24</v>
      </c>
    </row>
    <row r="115" spans="1:14" x14ac:dyDescent="0.3">
      <c r="A115" t="s">
        <v>14</v>
      </c>
      <c r="B115" t="s">
        <v>15</v>
      </c>
      <c r="C115" t="s">
        <v>16</v>
      </c>
      <c r="D115" t="s">
        <v>17</v>
      </c>
      <c r="E115" t="s">
        <v>18</v>
      </c>
      <c r="F115" t="s">
        <v>46</v>
      </c>
      <c r="G115" t="s">
        <v>50</v>
      </c>
      <c r="H115" t="s">
        <v>51</v>
      </c>
      <c r="I115">
        <v>87944</v>
      </c>
      <c r="J115">
        <v>19867</v>
      </c>
      <c r="K115" t="s">
        <v>49</v>
      </c>
      <c r="L115">
        <v>2023</v>
      </c>
      <c r="M115" t="s">
        <v>35</v>
      </c>
      <c r="N115" t="s">
        <v>24</v>
      </c>
    </row>
    <row r="116" spans="1:14" x14ac:dyDescent="0.3">
      <c r="A116" t="s">
        <v>14</v>
      </c>
      <c r="B116" t="s">
        <v>15</v>
      </c>
      <c r="C116" t="s">
        <v>16</v>
      </c>
      <c r="D116" t="s">
        <v>17</v>
      </c>
      <c r="E116" t="s">
        <v>18</v>
      </c>
      <c r="F116" t="s">
        <v>46</v>
      </c>
      <c r="G116" t="s">
        <v>50</v>
      </c>
      <c r="H116" t="s">
        <v>51</v>
      </c>
      <c r="I116">
        <v>18268</v>
      </c>
      <c r="J116">
        <v>1500</v>
      </c>
      <c r="K116" t="s">
        <v>49</v>
      </c>
      <c r="L116">
        <v>2023</v>
      </c>
      <c r="M116" t="s">
        <v>23</v>
      </c>
      <c r="N116" t="s">
        <v>24</v>
      </c>
    </row>
    <row r="117" spans="1:14" x14ac:dyDescent="0.3">
      <c r="A117" t="s">
        <v>14</v>
      </c>
      <c r="B117" t="s">
        <v>15</v>
      </c>
      <c r="C117" t="s">
        <v>16</v>
      </c>
      <c r="D117" t="s">
        <v>17</v>
      </c>
      <c r="E117" t="s">
        <v>18</v>
      </c>
      <c r="F117" t="s">
        <v>19</v>
      </c>
      <c r="G117" t="s">
        <v>20</v>
      </c>
      <c r="H117" t="s">
        <v>21</v>
      </c>
      <c r="I117">
        <v>14445</v>
      </c>
      <c r="J117">
        <v>810</v>
      </c>
      <c r="K117" t="s">
        <v>22</v>
      </c>
      <c r="L117">
        <v>2024</v>
      </c>
      <c r="M117" t="s">
        <v>27</v>
      </c>
      <c r="N117" t="s">
        <v>24</v>
      </c>
    </row>
    <row r="118" spans="1:14" x14ac:dyDescent="0.3">
      <c r="A118" t="s">
        <v>14</v>
      </c>
      <c r="B118" t="s">
        <v>15</v>
      </c>
      <c r="C118" t="s">
        <v>16</v>
      </c>
      <c r="D118" t="s">
        <v>17</v>
      </c>
      <c r="E118" t="s">
        <v>18</v>
      </c>
      <c r="F118" t="s">
        <v>19</v>
      </c>
      <c r="G118" t="s">
        <v>20</v>
      </c>
      <c r="H118" t="s">
        <v>21</v>
      </c>
      <c r="I118">
        <v>34656</v>
      </c>
      <c r="J118">
        <v>1944</v>
      </c>
      <c r="K118" t="s">
        <v>22</v>
      </c>
      <c r="L118">
        <v>2024</v>
      </c>
      <c r="M118" t="s">
        <v>26</v>
      </c>
      <c r="N118" t="s">
        <v>24</v>
      </c>
    </row>
    <row r="119" spans="1:14" x14ac:dyDescent="0.3">
      <c r="A119" t="s">
        <v>14</v>
      </c>
      <c r="B119" t="s">
        <v>15</v>
      </c>
      <c r="C119" t="s">
        <v>16</v>
      </c>
      <c r="D119" t="s">
        <v>17</v>
      </c>
      <c r="E119" t="s">
        <v>18</v>
      </c>
      <c r="F119" t="s">
        <v>19</v>
      </c>
      <c r="G119" t="s">
        <v>20</v>
      </c>
      <c r="H119" t="s">
        <v>28</v>
      </c>
      <c r="I119">
        <v>3413</v>
      </c>
      <c r="J119">
        <v>115</v>
      </c>
      <c r="K119" t="s">
        <v>22</v>
      </c>
      <c r="L119">
        <v>2024</v>
      </c>
      <c r="M119" t="s">
        <v>33</v>
      </c>
      <c r="N119" t="s">
        <v>24</v>
      </c>
    </row>
    <row r="120" spans="1:14" x14ac:dyDescent="0.3">
      <c r="A120" t="s">
        <v>14</v>
      </c>
      <c r="B120" t="s">
        <v>15</v>
      </c>
      <c r="C120" t="s">
        <v>16</v>
      </c>
      <c r="D120" t="s">
        <v>17</v>
      </c>
      <c r="E120" t="s">
        <v>18</v>
      </c>
      <c r="F120" t="s">
        <v>19</v>
      </c>
      <c r="G120" t="s">
        <v>20</v>
      </c>
      <c r="H120" t="s">
        <v>28</v>
      </c>
      <c r="I120">
        <v>6793</v>
      </c>
      <c r="J120">
        <v>372</v>
      </c>
      <c r="K120" t="s">
        <v>22</v>
      </c>
      <c r="L120">
        <v>2024</v>
      </c>
      <c r="M120" t="s">
        <v>27</v>
      </c>
      <c r="N120" t="s">
        <v>24</v>
      </c>
    </row>
    <row r="121" spans="1:14" x14ac:dyDescent="0.3">
      <c r="A121" t="s">
        <v>14</v>
      </c>
      <c r="B121" t="s">
        <v>15</v>
      </c>
      <c r="C121" t="s">
        <v>16</v>
      </c>
      <c r="D121" t="s">
        <v>17</v>
      </c>
      <c r="E121" t="s">
        <v>18</v>
      </c>
      <c r="F121" t="s">
        <v>19</v>
      </c>
      <c r="G121" t="s">
        <v>20</v>
      </c>
      <c r="H121" t="s">
        <v>28</v>
      </c>
      <c r="I121">
        <v>4391</v>
      </c>
      <c r="J121">
        <v>249</v>
      </c>
      <c r="K121" t="s">
        <v>22</v>
      </c>
      <c r="L121">
        <v>2024</v>
      </c>
      <c r="M121" t="s">
        <v>26</v>
      </c>
      <c r="N121" t="s">
        <v>24</v>
      </c>
    </row>
    <row r="122" spans="1:14" x14ac:dyDescent="0.3">
      <c r="A122" t="s">
        <v>14</v>
      </c>
      <c r="B122" t="s">
        <v>15</v>
      </c>
      <c r="C122" t="s">
        <v>16</v>
      </c>
      <c r="D122" t="s">
        <v>17</v>
      </c>
      <c r="E122" t="s">
        <v>18</v>
      </c>
      <c r="F122" t="s">
        <v>19</v>
      </c>
      <c r="G122" t="s">
        <v>20</v>
      </c>
      <c r="H122" t="s">
        <v>28</v>
      </c>
      <c r="I122">
        <v>3877</v>
      </c>
      <c r="J122">
        <v>218</v>
      </c>
      <c r="K122" t="s">
        <v>22</v>
      </c>
      <c r="L122">
        <v>2024</v>
      </c>
      <c r="M122" t="s">
        <v>29</v>
      </c>
      <c r="N122" t="s">
        <v>24</v>
      </c>
    </row>
    <row r="123" spans="1:14" x14ac:dyDescent="0.3">
      <c r="A123" t="s">
        <v>14</v>
      </c>
      <c r="B123" t="s">
        <v>15</v>
      </c>
      <c r="C123" t="s">
        <v>16</v>
      </c>
      <c r="D123" t="s">
        <v>17</v>
      </c>
      <c r="E123" t="s">
        <v>18</v>
      </c>
      <c r="F123" t="s">
        <v>19</v>
      </c>
      <c r="G123" t="s">
        <v>20</v>
      </c>
      <c r="H123" t="s">
        <v>28</v>
      </c>
      <c r="I123">
        <v>3036</v>
      </c>
      <c r="J123">
        <v>174</v>
      </c>
      <c r="K123" t="s">
        <v>22</v>
      </c>
      <c r="L123">
        <v>2024</v>
      </c>
      <c r="M123" t="s">
        <v>34</v>
      </c>
      <c r="N123" t="s">
        <v>24</v>
      </c>
    </row>
    <row r="124" spans="1:14" x14ac:dyDescent="0.3">
      <c r="A124" t="s">
        <v>14</v>
      </c>
      <c r="B124" t="s">
        <v>15</v>
      </c>
      <c r="C124" t="s">
        <v>16</v>
      </c>
      <c r="D124" t="s">
        <v>17</v>
      </c>
      <c r="E124" t="s">
        <v>18</v>
      </c>
      <c r="F124" t="s">
        <v>19</v>
      </c>
      <c r="G124" t="s">
        <v>20</v>
      </c>
      <c r="H124" t="s">
        <v>28</v>
      </c>
      <c r="I124">
        <v>3010</v>
      </c>
      <c r="J124">
        <v>120</v>
      </c>
      <c r="K124" t="s">
        <v>22</v>
      </c>
      <c r="L124">
        <v>2024</v>
      </c>
      <c r="M124" t="s">
        <v>30</v>
      </c>
      <c r="N124" t="s">
        <v>24</v>
      </c>
    </row>
    <row r="125" spans="1:14" x14ac:dyDescent="0.3">
      <c r="A125" t="s">
        <v>14</v>
      </c>
      <c r="B125" t="s">
        <v>15</v>
      </c>
      <c r="C125" t="s">
        <v>16</v>
      </c>
      <c r="D125" t="s">
        <v>17</v>
      </c>
      <c r="E125" t="s">
        <v>18</v>
      </c>
      <c r="F125" t="s">
        <v>19</v>
      </c>
      <c r="G125" t="s">
        <v>20</v>
      </c>
      <c r="H125" t="s">
        <v>28</v>
      </c>
      <c r="I125">
        <v>7134</v>
      </c>
      <c r="J125">
        <v>387</v>
      </c>
      <c r="K125" t="s">
        <v>22</v>
      </c>
      <c r="L125">
        <v>2024</v>
      </c>
      <c r="M125" t="s">
        <v>35</v>
      </c>
      <c r="N125" t="s">
        <v>24</v>
      </c>
    </row>
    <row r="126" spans="1:14" x14ac:dyDescent="0.3">
      <c r="A126" t="s">
        <v>14</v>
      </c>
      <c r="B126" t="s">
        <v>15</v>
      </c>
      <c r="C126" t="s">
        <v>16</v>
      </c>
      <c r="D126" t="s">
        <v>17</v>
      </c>
      <c r="E126" t="s">
        <v>18</v>
      </c>
      <c r="F126" t="s">
        <v>19</v>
      </c>
      <c r="G126" t="s">
        <v>20</v>
      </c>
      <c r="H126" t="s">
        <v>28</v>
      </c>
      <c r="I126">
        <v>6994</v>
      </c>
      <c r="J126">
        <v>382</v>
      </c>
      <c r="K126" t="s">
        <v>22</v>
      </c>
      <c r="L126">
        <v>2024</v>
      </c>
      <c r="M126" t="s">
        <v>36</v>
      </c>
      <c r="N126" t="s">
        <v>24</v>
      </c>
    </row>
    <row r="127" spans="1:14" x14ac:dyDescent="0.3">
      <c r="A127" t="s">
        <v>14</v>
      </c>
      <c r="B127" t="s">
        <v>15</v>
      </c>
      <c r="C127" t="s">
        <v>16</v>
      </c>
      <c r="D127" t="s">
        <v>17</v>
      </c>
      <c r="E127" t="s">
        <v>18</v>
      </c>
      <c r="F127" t="s">
        <v>19</v>
      </c>
      <c r="G127" t="s">
        <v>20</v>
      </c>
      <c r="H127" t="s">
        <v>28</v>
      </c>
      <c r="I127">
        <v>8165</v>
      </c>
      <c r="J127">
        <v>446</v>
      </c>
      <c r="K127" t="s">
        <v>22</v>
      </c>
      <c r="L127">
        <v>2024</v>
      </c>
      <c r="M127" t="s">
        <v>23</v>
      </c>
      <c r="N127" t="s">
        <v>24</v>
      </c>
    </row>
    <row r="128" spans="1:14" x14ac:dyDescent="0.3">
      <c r="A128" t="s">
        <v>14</v>
      </c>
      <c r="B128" t="s">
        <v>15</v>
      </c>
      <c r="C128" t="s">
        <v>16</v>
      </c>
      <c r="D128" t="s">
        <v>17</v>
      </c>
      <c r="E128" t="s">
        <v>18</v>
      </c>
      <c r="F128" t="s">
        <v>19</v>
      </c>
      <c r="G128" t="s">
        <v>20</v>
      </c>
      <c r="H128" t="s">
        <v>28</v>
      </c>
      <c r="I128">
        <v>15009</v>
      </c>
      <c r="J128">
        <v>857</v>
      </c>
      <c r="K128" t="s">
        <v>22</v>
      </c>
      <c r="L128">
        <v>2024</v>
      </c>
      <c r="M128" t="s">
        <v>25</v>
      </c>
      <c r="N128" t="s">
        <v>24</v>
      </c>
    </row>
    <row r="129" spans="1:14" x14ac:dyDescent="0.3">
      <c r="A129" t="s">
        <v>14</v>
      </c>
      <c r="B129" t="s">
        <v>15</v>
      </c>
      <c r="C129" t="s">
        <v>16</v>
      </c>
      <c r="D129" t="s">
        <v>17</v>
      </c>
      <c r="E129" t="s">
        <v>18</v>
      </c>
      <c r="F129" t="s">
        <v>19</v>
      </c>
      <c r="G129" t="s">
        <v>20</v>
      </c>
      <c r="H129" t="s">
        <v>38</v>
      </c>
      <c r="I129">
        <v>3606</v>
      </c>
      <c r="J129">
        <v>1111</v>
      </c>
      <c r="K129" t="s">
        <v>22</v>
      </c>
      <c r="L129">
        <v>2024</v>
      </c>
      <c r="M129" t="s">
        <v>32</v>
      </c>
      <c r="N129" t="s">
        <v>24</v>
      </c>
    </row>
    <row r="130" spans="1:14" x14ac:dyDescent="0.3">
      <c r="A130" t="s">
        <v>14</v>
      </c>
      <c r="B130" t="s">
        <v>15</v>
      </c>
      <c r="C130" t="s">
        <v>16</v>
      </c>
      <c r="D130" t="s">
        <v>17</v>
      </c>
      <c r="E130" t="s">
        <v>18</v>
      </c>
      <c r="F130" t="s">
        <v>19</v>
      </c>
      <c r="G130" t="s">
        <v>20</v>
      </c>
      <c r="H130" t="s">
        <v>38</v>
      </c>
      <c r="I130">
        <v>10795</v>
      </c>
      <c r="J130">
        <v>10740</v>
      </c>
      <c r="K130" t="s">
        <v>22</v>
      </c>
      <c r="L130">
        <v>2024</v>
      </c>
      <c r="M130" t="s">
        <v>29</v>
      </c>
      <c r="N130" t="s">
        <v>24</v>
      </c>
    </row>
    <row r="131" spans="1:14" x14ac:dyDescent="0.3">
      <c r="A131" t="s">
        <v>14</v>
      </c>
      <c r="B131" t="s">
        <v>15</v>
      </c>
      <c r="C131" t="s">
        <v>16</v>
      </c>
      <c r="D131" t="s">
        <v>17</v>
      </c>
      <c r="E131" t="s">
        <v>18</v>
      </c>
      <c r="F131" t="s">
        <v>19</v>
      </c>
      <c r="G131" t="s">
        <v>20</v>
      </c>
      <c r="H131" t="s">
        <v>39</v>
      </c>
      <c r="I131">
        <v>2589</v>
      </c>
      <c r="J131">
        <v>131</v>
      </c>
      <c r="K131" t="s">
        <v>22</v>
      </c>
      <c r="L131">
        <v>2024</v>
      </c>
      <c r="M131" t="s">
        <v>32</v>
      </c>
      <c r="N131" t="s">
        <v>24</v>
      </c>
    </row>
    <row r="132" spans="1:14" x14ac:dyDescent="0.3">
      <c r="A132" t="s">
        <v>14</v>
      </c>
      <c r="B132" t="s">
        <v>15</v>
      </c>
      <c r="C132" t="s">
        <v>16</v>
      </c>
      <c r="D132" t="s">
        <v>17</v>
      </c>
      <c r="E132" t="s">
        <v>18</v>
      </c>
      <c r="F132" t="s">
        <v>19</v>
      </c>
      <c r="G132" t="s">
        <v>20</v>
      </c>
      <c r="H132" t="s">
        <v>39</v>
      </c>
      <c r="I132">
        <v>6250</v>
      </c>
      <c r="J132">
        <v>17</v>
      </c>
      <c r="K132" t="s">
        <v>22</v>
      </c>
      <c r="L132">
        <v>2024</v>
      </c>
      <c r="M132" t="s">
        <v>33</v>
      </c>
      <c r="N132" t="s">
        <v>24</v>
      </c>
    </row>
    <row r="133" spans="1:14" x14ac:dyDescent="0.3">
      <c r="A133" t="s">
        <v>14</v>
      </c>
      <c r="B133" t="s">
        <v>15</v>
      </c>
      <c r="C133" t="s">
        <v>16</v>
      </c>
      <c r="D133" t="s">
        <v>17</v>
      </c>
      <c r="E133" t="s">
        <v>18</v>
      </c>
      <c r="F133" t="s">
        <v>19</v>
      </c>
      <c r="G133" t="s">
        <v>20</v>
      </c>
      <c r="H133" t="s">
        <v>39</v>
      </c>
      <c r="I133">
        <v>1994</v>
      </c>
      <c r="J133">
        <v>96</v>
      </c>
      <c r="K133" t="s">
        <v>22</v>
      </c>
      <c r="L133">
        <v>2024</v>
      </c>
      <c r="M133" t="s">
        <v>27</v>
      </c>
      <c r="N133" t="s">
        <v>24</v>
      </c>
    </row>
    <row r="134" spans="1:14" x14ac:dyDescent="0.3">
      <c r="A134" t="s">
        <v>14</v>
      </c>
      <c r="B134" t="s">
        <v>15</v>
      </c>
      <c r="C134" t="s">
        <v>16</v>
      </c>
      <c r="D134" t="s">
        <v>17</v>
      </c>
      <c r="E134" t="s">
        <v>18</v>
      </c>
      <c r="F134" t="s">
        <v>19</v>
      </c>
      <c r="G134" t="s">
        <v>20</v>
      </c>
      <c r="H134" t="s">
        <v>39</v>
      </c>
      <c r="I134">
        <v>1250</v>
      </c>
      <c r="J134">
        <v>63</v>
      </c>
      <c r="K134" t="s">
        <v>22</v>
      </c>
      <c r="L134">
        <v>2024</v>
      </c>
      <c r="M134" t="s">
        <v>26</v>
      </c>
      <c r="N134" t="s">
        <v>24</v>
      </c>
    </row>
    <row r="135" spans="1:14" x14ac:dyDescent="0.3">
      <c r="A135" t="s">
        <v>14</v>
      </c>
      <c r="B135" t="s">
        <v>15</v>
      </c>
      <c r="C135" t="s">
        <v>16</v>
      </c>
      <c r="D135" t="s">
        <v>17</v>
      </c>
      <c r="E135" t="s">
        <v>18</v>
      </c>
      <c r="F135" t="s">
        <v>19</v>
      </c>
      <c r="G135" t="s">
        <v>20</v>
      </c>
      <c r="H135" t="s">
        <v>39</v>
      </c>
      <c r="I135">
        <v>3182</v>
      </c>
      <c r="J135">
        <v>183</v>
      </c>
      <c r="K135" t="s">
        <v>22</v>
      </c>
      <c r="L135">
        <v>2024</v>
      </c>
      <c r="M135" t="s">
        <v>34</v>
      </c>
      <c r="N135" t="s">
        <v>24</v>
      </c>
    </row>
    <row r="136" spans="1:14" x14ac:dyDescent="0.3">
      <c r="A136" t="s">
        <v>14</v>
      </c>
      <c r="B136" t="s">
        <v>15</v>
      </c>
      <c r="C136" t="s">
        <v>16</v>
      </c>
      <c r="D136" t="s">
        <v>17</v>
      </c>
      <c r="E136" t="s">
        <v>18</v>
      </c>
      <c r="F136" t="s">
        <v>19</v>
      </c>
      <c r="G136" t="s">
        <v>20</v>
      </c>
      <c r="H136" t="s">
        <v>39</v>
      </c>
      <c r="I136">
        <v>12175</v>
      </c>
      <c r="J136">
        <v>566</v>
      </c>
      <c r="K136" t="s">
        <v>22</v>
      </c>
      <c r="L136">
        <v>2024</v>
      </c>
      <c r="M136" t="s">
        <v>30</v>
      </c>
      <c r="N136" t="s">
        <v>24</v>
      </c>
    </row>
    <row r="137" spans="1:14" x14ac:dyDescent="0.3">
      <c r="A137" t="s">
        <v>14</v>
      </c>
      <c r="B137" t="s">
        <v>15</v>
      </c>
      <c r="C137" t="s">
        <v>16</v>
      </c>
      <c r="D137" t="s">
        <v>17</v>
      </c>
      <c r="E137" t="s">
        <v>18</v>
      </c>
      <c r="F137" t="s">
        <v>19</v>
      </c>
      <c r="G137" t="s">
        <v>20</v>
      </c>
      <c r="H137" t="s">
        <v>39</v>
      </c>
      <c r="I137">
        <v>49836</v>
      </c>
      <c r="J137">
        <v>2315</v>
      </c>
      <c r="K137" t="s">
        <v>22</v>
      </c>
      <c r="L137">
        <v>2024</v>
      </c>
      <c r="M137" t="s">
        <v>31</v>
      </c>
      <c r="N137" t="s">
        <v>24</v>
      </c>
    </row>
    <row r="138" spans="1:14" x14ac:dyDescent="0.3">
      <c r="A138" t="s">
        <v>14</v>
      </c>
      <c r="B138" t="s">
        <v>15</v>
      </c>
      <c r="C138" t="s">
        <v>16</v>
      </c>
      <c r="D138" t="s">
        <v>17</v>
      </c>
      <c r="E138" t="s">
        <v>18</v>
      </c>
      <c r="F138" t="s">
        <v>19</v>
      </c>
      <c r="G138" t="s">
        <v>20</v>
      </c>
      <c r="H138" t="s">
        <v>39</v>
      </c>
      <c r="I138">
        <v>50313</v>
      </c>
      <c r="J138">
        <v>2330</v>
      </c>
      <c r="K138" t="s">
        <v>22</v>
      </c>
      <c r="L138">
        <v>2024</v>
      </c>
      <c r="M138" t="s">
        <v>35</v>
      </c>
      <c r="N138" t="s">
        <v>24</v>
      </c>
    </row>
    <row r="139" spans="1:14" x14ac:dyDescent="0.3">
      <c r="A139" t="s">
        <v>14</v>
      </c>
      <c r="B139" t="s">
        <v>15</v>
      </c>
      <c r="C139" t="s">
        <v>16</v>
      </c>
      <c r="D139" t="s">
        <v>17</v>
      </c>
      <c r="E139" t="s">
        <v>18</v>
      </c>
      <c r="F139" t="s">
        <v>19</v>
      </c>
      <c r="G139" t="s">
        <v>20</v>
      </c>
      <c r="H139" t="s">
        <v>39</v>
      </c>
      <c r="I139">
        <v>29150</v>
      </c>
      <c r="J139">
        <v>1342</v>
      </c>
      <c r="K139" t="s">
        <v>22</v>
      </c>
      <c r="L139">
        <v>2024</v>
      </c>
      <c r="M139" t="s">
        <v>36</v>
      </c>
      <c r="N139" t="s">
        <v>24</v>
      </c>
    </row>
    <row r="140" spans="1:14" x14ac:dyDescent="0.3">
      <c r="A140" t="s">
        <v>14</v>
      </c>
      <c r="B140" t="s">
        <v>15</v>
      </c>
      <c r="C140" t="s">
        <v>16</v>
      </c>
      <c r="D140" t="s">
        <v>17</v>
      </c>
      <c r="E140" t="s">
        <v>18</v>
      </c>
      <c r="F140" t="s">
        <v>19</v>
      </c>
      <c r="G140" t="s">
        <v>20</v>
      </c>
      <c r="H140" t="s">
        <v>39</v>
      </c>
      <c r="I140">
        <v>29165</v>
      </c>
      <c r="J140">
        <v>1298</v>
      </c>
      <c r="K140" t="s">
        <v>22</v>
      </c>
      <c r="L140">
        <v>2024</v>
      </c>
      <c r="M140" t="s">
        <v>23</v>
      </c>
      <c r="N140" t="s">
        <v>24</v>
      </c>
    </row>
    <row r="141" spans="1:14" x14ac:dyDescent="0.3">
      <c r="A141" t="s">
        <v>14</v>
      </c>
      <c r="B141" t="s">
        <v>15</v>
      </c>
      <c r="C141" t="s">
        <v>16</v>
      </c>
      <c r="D141" t="s">
        <v>17</v>
      </c>
      <c r="E141" t="s">
        <v>18</v>
      </c>
      <c r="F141" t="s">
        <v>19</v>
      </c>
      <c r="G141" t="s">
        <v>20</v>
      </c>
      <c r="H141" t="s">
        <v>39</v>
      </c>
      <c r="I141">
        <v>196500</v>
      </c>
      <c r="J141">
        <v>9269</v>
      </c>
      <c r="K141" t="s">
        <v>22</v>
      </c>
      <c r="L141">
        <v>2024</v>
      </c>
      <c r="M141" t="s">
        <v>25</v>
      </c>
      <c r="N141" t="s">
        <v>24</v>
      </c>
    </row>
    <row r="142" spans="1:14" x14ac:dyDescent="0.3">
      <c r="A142" t="s">
        <v>14</v>
      </c>
      <c r="B142" t="s">
        <v>15</v>
      </c>
      <c r="C142" t="s">
        <v>16</v>
      </c>
      <c r="D142" t="s">
        <v>17</v>
      </c>
      <c r="E142" t="s">
        <v>18</v>
      </c>
      <c r="F142" t="s">
        <v>19</v>
      </c>
      <c r="G142" t="s">
        <v>20</v>
      </c>
      <c r="H142" t="s">
        <v>41</v>
      </c>
      <c r="I142">
        <v>1272</v>
      </c>
      <c r="J142">
        <v>150</v>
      </c>
      <c r="K142" t="s">
        <v>22</v>
      </c>
      <c r="L142">
        <v>2024</v>
      </c>
      <c r="M142" t="s">
        <v>25</v>
      </c>
      <c r="N142" t="s">
        <v>24</v>
      </c>
    </row>
    <row r="143" spans="1:14" x14ac:dyDescent="0.3">
      <c r="A143" t="s">
        <v>14</v>
      </c>
      <c r="B143" t="s">
        <v>15</v>
      </c>
      <c r="C143" t="s">
        <v>16</v>
      </c>
      <c r="D143" t="s">
        <v>17</v>
      </c>
      <c r="E143" t="s">
        <v>18</v>
      </c>
      <c r="F143" t="s">
        <v>19</v>
      </c>
      <c r="G143" t="s">
        <v>20</v>
      </c>
      <c r="H143" t="s">
        <v>42</v>
      </c>
      <c r="I143">
        <v>5761</v>
      </c>
      <c r="J143">
        <v>500</v>
      </c>
      <c r="K143" t="s">
        <v>22</v>
      </c>
      <c r="L143">
        <v>2024</v>
      </c>
      <c r="M143" t="s">
        <v>32</v>
      </c>
      <c r="N143" t="s">
        <v>24</v>
      </c>
    </row>
    <row r="144" spans="1:14" x14ac:dyDescent="0.3">
      <c r="A144" t="s">
        <v>14</v>
      </c>
      <c r="B144" t="s">
        <v>15</v>
      </c>
      <c r="C144" t="s">
        <v>16</v>
      </c>
      <c r="D144" t="s">
        <v>17</v>
      </c>
      <c r="E144" t="s">
        <v>18</v>
      </c>
      <c r="F144" t="s">
        <v>19</v>
      </c>
      <c r="G144" t="s">
        <v>20</v>
      </c>
      <c r="H144" t="s">
        <v>42</v>
      </c>
      <c r="I144">
        <v>5718</v>
      </c>
      <c r="J144">
        <v>500</v>
      </c>
      <c r="K144" t="s">
        <v>22</v>
      </c>
      <c r="L144">
        <v>2024</v>
      </c>
      <c r="M144" t="s">
        <v>26</v>
      </c>
      <c r="N144" t="s">
        <v>24</v>
      </c>
    </row>
    <row r="145" spans="1:14" x14ac:dyDescent="0.3">
      <c r="A145" t="s">
        <v>14</v>
      </c>
      <c r="B145" t="s">
        <v>15</v>
      </c>
      <c r="C145" t="s">
        <v>16</v>
      </c>
      <c r="D145" t="s">
        <v>17</v>
      </c>
      <c r="E145" t="s">
        <v>18</v>
      </c>
      <c r="F145" t="s">
        <v>19</v>
      </c>
      <c r="G145" t="s">
        <v>20</v>
      </c>
      <c r="H145" t="s">
        <v>42</v>
      </c>
      <c r="I145">
        <v>8841</v>
      </c>
      <c r="J145">
        <v>1120</v>
      </c>
      <c r="K145" t="s">
        <v>22</v>
      </c>
      <c r="L145">
        <v>2024</v>
      </c>
      <c r="M145" t="s">
        <v>35</v>
      </c>
      <c r="N145" t="s">
        <v>24</v>
      </c>
    </row>
    <row r="146" spans="1:14" x14ac:dyDescent="0.3">
      <c r="A146" t="s">
        <v>14</v>
      </c>
      <c r="B146" t="s">
        <v>15</v>
      </c>
      <c r="C146" t="s">
        <v>16</v>
      </c>
      <c r="D146" t="s">
        <v>17</v>
      </c>
      <c r="E146" t="s">
        <v>18</v>
      </c>
      <c r="F146" t="s">
        <v>19</v>
      </c>
      <c r="G146" t="s">
        <v>20</v>
      </c>
      <c r="H146" t="s">
        <v>42</v>
      </c>
      <c r="I146">
        <v>5572</v>
      </c>
      <c r="J146">
        <v>560</v>
      </c>
      <c r="K146" t="s">
        <v>22</v>
      </c>
      <c r="L146">
        <v>2024</v>
      </c>
      <c r="M146" t="s">
        <v>36</v>
      </c>
      <c r="N146" t="s">
        <v>24</v>
      </c>
    </row>
    <row r="147" spans="1:14" x14ac:dyDescent="0.3">
      <c r="A147" t="s">
        <v>14</v>
      </c>
      <c r="B147" t="s">
        <v>15</v>
      </c>
      <c r="C147" t="s">
        <v>16</v>
      </c>
      <c r="D147" t="s">
        <v>17</v>
      </c>
      <c r="E147" t="s">
        <v>18</v>
      </c>
      <c r="F147" t="s">
        <v>19</v>
      </c>
      <c r="G147" t="s">
        <v>20</v>
      </c>
      <c r="H147" t="s">
        <v>42</v>
      </c>
      <c r="I147">
        <v>5462</v>
      </c>
      <c r="J147">
        <v>560</v>
      </c>
      <c r="K147" t="s">
        <v>22</v>
      </c>
      <c r="L147">
        <v>2024</v>
      </c>
      <c r="M147" t="s">
        <v>25</v>
      </c>
      <c r="N147" t="s">
        <v>24</v>
      </c>
    </row>
    <row r="148" spans="1:14" x14ac:dyDescent="0.3">
      <c r="A148" t="s">
        <v>14</v>
      </c>
      <c r="B148" t="s">
        <v>15</v>
      </c>
      <c r="C148" t="s">
        <v>16</v>
      </c>
      <c r="D148" t="s">
        <v>17</v>
      </c>
      <c r="E148" t="s">
        <v>18</v>
      </c>
      <c r="F148" t="s">
        <v>19</v>
      </c>
      <c r="G148" t="s">
        <v>20</v>
      </c>
      <c r="H148" t="s">
        <v>43</v>
      </c>
      <c r="I148">
        <v>2001</v>
      </c>
      <c r="J148">
        <v>75</v>
      </c>
      <c r="K148" t="s">
        <v>22</v>
      </c>
      <c r="L148">
        <v>2024</v>
      </c>
      <c r="M148" t="s">
        <v>33</v>
      </c>
      <c r="N148" t="s">
        <v>24</v>
      </c>
    </row>
    <row r="149" spans="1:14" x14ac:dyDescent="0.3">
      <c r="A149" t="s">
        <v>14</v>
      </c>
      <c r="B149" t="s">
        <v>15</v>
      </c>
      <c r="C149" t="s">
        <v>16</v>
      </c>
      <c r="D149" t="s">
        <v>17</v>
      </c>
      <c r="E149" t="s">
        <v>18</v>
      </c>
      <c r="F149" t="s">
        <v>19</v>
      </c>
      <c r="G149" t="s">
        <v>20</v>
      </c>
      <c r="H149" t="s">
        <v>43</v>
      </c>
      <c r="I149">
        <v>895</v>
      </c>
      <c r="J149">
        <v>4</v>
      </c>
      <c r="K149" t="s">
        <v>22</v>
      </c>
      <c r="L149">
        <v>2024</v>
      </c>
      <c r="M149" t="s">
        <v>26</v>
      </c>
      <c r="N149" t="s">
        <v>24</v>
      </c>
    </row>
    <row r="150" spans="1:14" x14ac:dyDescent="0.3">
      <c r="A150" t="s">
        <v>14</v>
      </c>
      <c r="B150" t="s">
        <v>15</v>
      </c>
      <c r="C150" t="s">
        <v>16</v>
      </c>
      <c r="D150" t="s">
        <v>17</v>
      </c>
      <c r="E150" t="s">
        <v>18</v>
      </c>
      <c r="F150" t="s">
        <v>19</v>
      </c>
      <c r="G150" t="s">
        <v>20</v>
      </c>
      <c r="H150" t="s">
        <v>43</v>
      </c>
      <c r="I150">
        <v>1287</v>
      </c>
      <c r="J150">
        <v>44</v>
      </c>
      <c r="K150" t="s">
        <v>22</v>
      </c>
      <c r="L150">
        <v>2024</v>
      </c>
      <c r="M150" t="s">
        <v>34</v>
      </c>
      <c r="N150" t="s">
        <v>24</v>
      </c>
    </row>
    <row r="151" spans="1:14" x14ac:dyDescent="0.3">
      <c r="A151" t="s">
        <v>14</v>
      </c>
      <c r="B151" t="s">
        <v>15</v>
      </c>
      <c r="C151" t="s">
        <v>16</v>
      </c>
      <c r="D151" t="s">
        <v>17</v>
      </c>
      <c r="E151" t="s">
        <v>18</v>
      </c>
      <c r="F151" t="s">
        <v>19</v>
      </c>
      <c r="G151" t="s">
        <v>20</v>
      </c>
      <c r="H151" t="s">
        <v>43</v>
      </c>
      <c r="I151">
        <v>1710</v>
      </c>
      <c r="J151">
        <v>20</v>
      </c>
      <c r="K151" t="s">
        <v>22</v>
      </c>
      <c r="L151">
        <v>2024</v>
      </c>
      <c r="M151" t="s">
        <v>30</v>
      </c>
      <c r="N151" t="s">
        <v>24</v>
      </c>
    </row>
    <row r="152" spans="1:14" x14ac:dyDescent="0.3">
      <c r="A152" t="s">
        <v>14</v>
      </c>
      <c r="B152" t="s">
        <v>15</v>
      </c>
      <c r="C152" t="s">
        <v>16</v>
      </c>
      <c r="D152" t="s">
        <v>17</v>
      </c>
      <c r="E152" t="s">
        <v>18</v>
      </c>
      <c r="F152" t="s">
        <v>19</v>
      </c>
      <c r="G152" t="s">
        <v>20</v>
      </c>
      <c r="H152" t="s">
        <v>43</v>
      </c>
      <c r="I152">
        <v>1866</v>
      </c>
      <c r="J152">
        <v>28</v>
      </c>
      <c r="K152" t="s">
        <v>22</v>
      </c>
      <c r="L152">
        <v>2024</v>
      </c>
      <c r="M152" t="s">
        <v>31</v>
      </c>
      <c r="N152" t="s">
        <v>24</v>
      </c>
    </row>
    <row r="153" spans="1:14" x14ac:dyDescent="0.3">
      <c r="A153" t="s">
        <v>14</v>
      </c>
      <c r="B153" t="s">
        <v>15</v>
      </c>
      <c r="C153" t="s">
        <v>16</v>
      </c>
      <c r="D153" t="s">
        <v>17</v>
      </c>
      <c r="E153" t="s">
        <v>18</v>
      </c>
      <c r="F153" t="s">
        <v>19</v>
      </c>
      <c r="G153" t="s">
        <v>20</v>
      </c>
      <c r="H153" t="s">
        <v>43</v>
      </c>
      <c r="I153">
        <v>5834</v>
      </c>
      <c r="J153">
        <v>426</v>
      </c>
      <c r="K153" t="s">
        <v>22</v>
      </c>
      <c r="L153">
        <v>2024</v>
      </c>
      <c r="M153" t="s">
        <v>36</v>
      </c>
      <c r="N153" t="s">
        <v>24</v>
      </c>
    </row>
    <row r="154" spans="1:14" x14ac:dyDescent="0.3">
      <c r="A154" t="s">
        <v>14</v>
      </c>
      <c r="B154" t="s">
        <v>15</v>
      </c>
      <c r="C154" t="s">
        <v>16</v>
      </c>
      <c r="D154" t="s">
        <v>17</v>
      </c>
      <c r="E154" t="s">
        <v>18</v>
      </c>
      <c r="F154" t="s">
        <v>19</v>
      </c>
      <c r="G154" t="s">
        <v>20</v>
      </c>
      <c r="H154" t="s">
        <v>43</v>
      </c>
      <c r="I154">
        <v>1711</v>
      </c>
      <c r="J154">
        <v>60</v>
      </c>
      <c r="K154" t="s">
        <v>22</v>
      </c>
      <c r="L154">
        <v>2024</v>
      </c>
      <c r="M154" t="s">
        <v>23</v>
      </c>
      <c r="N154" t="s">
        <v>24</v>
      </c>
    </row>
    <row r="155" spans="1:14" x14ac:dyDescent="0.3">
      <c r="A155" t="s">
        <v>14</v>
      </c>
      <c r="B155" t="s">
        <v>15</v>
      </c>
      <c r="C155" t="s">
        <v>16</v>
      </c>
      <c r="D155" t="s">
        <v>17</v>
      </c>
      <c r="E155" t="s">
        <v>18</v>
      </c>
      <c r="F155" t="s">
        <v>19</v>
      </c>
      <c r="G155" t="s">
        <v>20</v>
      </c>
      <c r="H155" t="s">
        <v>43</v>
      </c>
      <c r="I155">
        <v>1217</v>
      </c>
      <c r="J155">
        <v>128</v>
      </c>
      <c r="K155" t="s">
        <v>22</v>
      </c>
      <c r="L155">
        <v>2024</v>
      </c>
      <c r="M155" t="s">
        <v>25</v>
      </c>
      <c r="N155" t="s">
        <v>24</v>
      </c>
    </row>
    <row r="156" spans="1:14" x14ac:dyDescent="0.3">
      <c r="A156" t="s">
        <v>14</v>
      </c>
      <c r="B156" t="s">
        <v>15</v>
      </c>
      <c r="C156" t="s">
        <v>16</v>
      </c>
      <c r="D156" t="s">
        <v>17</v>
      </c>
      <c r="E156" t="s">
        <v>18</v>
      </c>
      <c r="F156" t="s">
        <v>46</v>
      </c>
      <c r="G156" t="s">
        <v>47</v>
      </c>
      <c r="H156" t="s">
        <v>48</v>
      </c>
      <c r="I156">
        <v>1939</v>
      </c>
      <c r="J156">
        <v>360</v>
      </c>
      <c r="K156" t="s">
        <v>49</v>
      </c>
      <c r="L156">
        <v>2024</v>
      </c>
      <c r="M156" t="s">
        <v>31</v>
      </c>
      <c r="N156" t="s">
        <v>24</v>
      </c>
    </row>
    <row r="157" spans="1:14" x14ac:dyDescent="0.3">
      <c r="A157" t="s">
        <v>14</v>
      </c>
      <c r="B157" t="s">
        <v>15</v>
      </c>
      <c r="C157" t="s">
        <v>16</v>
      </c>
      <c r="D157" t="s">
        <v>17</v>
      </c>
      <c r="E157" t="s">
        <v>18</v>
      </c>
      <c r="F157" t="s">
        <v>46</v>
      </c>
      <c r="G157" t="s">
        <v>50</v>
      </c>
      <c r="H157" t="s">
        <v>51</v>
      </c>
      <c r="I157">
        <v>23239</v>
      </c>
      <c r="J157">
        <v>1920</v>
      </c>
      <c r="K157" t="s">
        <v>49</v>
      </c>
      <c r="L157">
        <v>2024</v>
      </c>
      <c r="M157" t="s">
        <v>32</v>
      </c>
      <c r="N157" t="s">
        <v>24</v>
      </c>
    </row>
    <row r="158" spans="1:14" x14ac:dyDescent="0.3">
      <c r="A158" t="s">
        <v>14</v>
      </c>
      <c r="B158" t="s">
        <v>15</v>
      </c>
      <c r="C158" t="s">
        <v>16</v>
      </c>
      <c r="D158" t="s">
        <v>17</v>
      </c>
      <c r="E158" t="s">
        <v>18</v>
      </c>
      <c r="F158" t="s">
        <v>46</v>
      </c>
      <c r="G158" t="s">
        <v>50</v>
      </c>
      <c r="H158" t="s">
        <v>51</v>
      </c>
      <c r="I158">
        <v>23136</v>
      </c>
      <c r="J158">
        <v>2000</v>
      </c>
      <c r="K158" t="s">
        <v>49</v>
      </c>
      <c r="L158">
        <v>2024</v>
      </c>
      <c r="M158" t="s">
        <v>29</v>
      </c>
      <c r="N158" t="s">
        <v>24</v>
      </c>
    </row>
    <row r="159" spans="1:14" x14ac:dyDescent="0.3">
      <c r="A159" t="s">
        <v>14</v>
      </c>
      <c r="B159" t="s">
        <v>15</v>
      </c>
      <c r="C159" t="s">
        <v>16</v>
      </c>
      <c r="D159" t="s">
        <v>17</v>
      </c>
      <c r="E159" t="s">
        <v>18</v>
      </c>
      <c r="F159" t="s">
        <v>46</v>
      </c>
      <c r="G159" t="s">
        <v>50</v>
      </c>
      <c r="H159" t="s">
        <v>51</v>
      </c>
      <c r="I159">
        <v>1637</v>
      </c>
      <c r="J159">
        <v>85</v>
      </c>
      <c r="K159" t="s">
        <v>49</v>
      </c>
      <c r="L159">
        <v>2024</v>
      </c>
      <c r="M159" t="s">
        <v>34</v>
      </c>
      <c r="N159" t="s">
        <v>24</v>
      </c>
    </row>
    <row r="160" spans="1:14" x14ac:dyDescent="0.3">
      <c r="A160" t="s">
        <v>14</v>
      </c>
      <c r="B160" t="s">
        <v>15</v>
      </c>
      <c r="C160" t="s">
        <v>16</v>
      </c>
      <c r="D160" t="s">
        <v>17</v>
      </c>
      <c r="E160" t="s">
        <v>18</v>
      </c>
      <c r="F160" t="s">
        <v>46</v>
      </c>
      <c r="G160" t="s">
        <v>50</v>
      </c>
      <c r="H160" t="s">
        <v>51</v>
      </c>
      <c r="I160">
        <v>17160</v>
      </c>
      <c r="J160">
        <v>1500</v>
      </c>
      <c r="K160" t="s">
        <v>49</v>
      </c>
      <c r="L160">
        <v>2024</v>
      </c>
      <c r="M160" t="s">
        <v>30</v>
      </c>
      <c r="N160" t="s">
        <v>24</v>
      </c>
    </row>
    <row r="161" spans="1:14" x14ac:dyDescent="0.3">
      <c r="A161" t="s">
        <v>14</v>
      </c>
      <c r="B161" t="s">
        <v>15</v>
      </c>
      <c r="C161" t="s">
        <v>16</v>
      </c>
      <c r="D161" t="s">
        <v>17</v>
      </c>
      <c r="E161" t="s">
        <v>18</v>
      </c>
      <c r="F161" t="s">
        <v>46</v>
      </c>
      <c r="G161" t="s">
        <v>50</v>
      </c>
      <c r="H161" t="s">
        <v>51</v>
      </c>
      <c r="I161">
        <v>5648</v>
      </c>
      <c r="J161">
        <v>500</v>
      </c>
      <c r="K161" t="s">
        <v>49</v>
      </c>
      <c r="L161">
        <v>2024</v>
      </c>
      <c r="M161" t="s">
        <v>25</v>
      </c>
      <c r="N161" t="s">
        <v>24</v>
      </c>
    </row>
    <row r="162" spans="1:14" x14ac:dyDescent="0.3">
      <c r="A162" t="s">
        <v>14</v>
      </c>
      <c r="B162" t="s">
        <v>15</v>
      </c>
      <c r="C162" t="s">
        <v>16</v>
      </c>
      <c r="D162" t="s">
        <v>17</v>
      </c>
      <c r="E162" t="s">
        <v>18</v>
      </c>
      <c r="F162" t="s">
        <v>19</v>
      </c>
      <c r="G162" t="s">
        <v>20</v>
      </c>
      <c r="H162" t="s">
        <v>28</v>
      </c>
      <c r="I162">
        <v>2985</v>
      </c>
      <c r="J162">
        <v>167</v>
      </c>
      <c r="K162" t="s">
        <v>22</v>
      </c>
      <c r="L162">
        <v>2025</v>
      </c>
      <c r="M162" t="s">
        <v>32</v>
      </c>
      <c r="N162" t="s">
        <v>24</v>
      </c>
    </row>
    <row r="163" spans="1:14" x14ac:dyDescent="0.3">
      <c r="A163" t="s">
        <v>14</v>
      </c>
      <c r="B163" t="s">
        <v>15</v>
      </c>
      <c r="C163" t="s">
        <v>16</v>
      </c>
      <c r="D163" t="s">
        <v>17</v>
      </c>
      <c r="E163" t="s">
        <v>18</v>
      </c>
      <c r="F163" t="s">
        <v>19</v>
      </c>
      <c r="G163" t="s">
        <v>20</v>
      </c>
      <c r="H163" t="s">
        <v>28</v>
      </c>
      <c r="I163">
        <v>3562</v>
      </c>
      <c r="J163">
        <v>200</v>
      </c>
      <c r="K163" t="s">
        <v>22</v>
      </c>
      <c r="L163">
        <v>2025</v>
      </c>
      <c r="M163" t="s">
        <v>27</v>
      </c>
      <c r="N163" t="s">
        <v>24</v>
      </c>
    </row>
    <row r="164" spans="1:14" x14ac:dyDescent="0.3">
      <c r="A164" t="s">
        <v>14</v>
      </c>
      <c r="B164" t="s">
        <v>15</v>
      </c>
      <c r="C164" t="s">
        <v>16</v>
      </c>
      <c r="D164" t="s">
        <v>17</v>
      </c>
      <c r="E164" t="s">
        <v>18</v>
      </c>
      <c r="F164" t="s">
        <v>19</v>
      </c>
      <c r="G164" t="s">
        <v>20</v>
      </c>
      <c r="H164" t="s">
        <v>28</v>
      </c>
      <c r="I164">
        <v>3597</v>
      </c>
      <c r="J164">
        <v>202</v>
      </c>
      <c r="K164" t="s">
        <v>22</v>
      </c>
      <c r="L164">
        <v>2025</v>
      </c>
      <c r="M164" t="s">
        <v>26</v>
      </c>
      <c r="N164" t="s">
        <v>24</v>
      </c>
    </row>
    <row r="165" spans="1:14" x14ac:dyDescent="0.3">
      <c r="A165" t="s">
        <v>14</v>
      </c>
      <c r="B165" t="s">
        <v>15</v>
      </c>
      <c r="C165" t="s">
        <v>16</v>
      </c>
      <c r="D165" t="s">
        <v>17</v>
      </c>
      <c r="E165" t="s">
        <v>18</v>
      </c>
      <c r="F165" t="s">
        <v>19</v>
      </c>
      <c r="G165" t="s">
        <v>20</v>
      </c>
      <c r="H165" t="s">
        <v>28</v>
      </c>
      <c r="I165">
        <v>15074</v>
      </c>
      <c r="J165">
        <v>1083</v>
      </c>
      <c r="K165" t="s">
        <v>22</v>
      </c>
      <c r="L165">
        <v>2025</v>
      </c>
      <c r="M165" t="s">
        <v>34</v>
      </c>
      <c r="N165" t="s">
        <v>24</v>
      </c>
    </row>
    <row r="166" spans="1:14" x14ac:dyDescent="0.3">
      <c r="A166" t="s">
        <v>14</v>
      </c>
      <c r="B166" t="s">
        <v>15</v>
      </c>
      <c r="C166" t="s">
        <v>16</v>
      </c>
      <c r="D166" t="s">
        <v>17</v>
      </c>
      <c r="E166" t="s">
        <v>18</v>
      </c>
      <c r="F166" t="s">
        <v>19</v>
      </c>
      <c r="G166" t="s">
        <v>20</v>
      </c>
      <c r="H166" t="s">
        <v>28</v>
      </c>
      <c r="I166">
        <v>2433</v>
      </c>
      <c r="J166">
        <v>136</v>
      </c>
      <c r="K166" t="s">
        <v>22</v>
      </c>
      <c r="L166">
        <v>2025</v>
      </c>
      <c r="M166" t="s">
        <v>31</v>
      </c>
      <c r="N166" t="s">
        <v>24</v>
      </c>
    </row>
    <row r="167" spans="1:14" x14ac:dyDescent="0.3">
      <c r="A167" t="s">
        <v>14</v>
      </c>
      <c r="B167" t="s">
        <v>15</v>
      </c>
      <c r="C167" t="s">
        <v>16</v>
      </c>
      <c r="D167" t="s">
        <v>17</v>
      </c>
      <c r="E167" t="s">
        <v>18</v>
      </c>
      <c r="F167" t="s">
        <v>19</v>
      </c>
      <c r="G167" t="s">
        <v>20</v>
      </c>
      <c r="H167" t="s">
        <v>38</v>
      </c>
      <c r="I167">
        <v>5034</v>
      </c>
      <c r="J167">
        <v>2544</v>
      </c>
      <c r="K167" t="s">
        <v>22</v>
      </c>
      <c r="L167">
        <v>2025</v>
      </c>
      <c r="M167" t="s">
        <v>27</v>
      </c>
      <c r="N167" t="s">
        <v>24</v>
      </c>
    </row>
    <row r="168" spans="1:14" x14ac:dyDescent="0.3">
      <c r="A168" t="s">
        <v>14</v>
      </c>
      <c r="B168" t="s">
        <v>15</v>
      </c>
      <c r="C168" t="s">
        <v>16</v>
      </c>
      <c r="D168" t="s">
        <v>17</v>
      </c>
      <c r="E168" t="s">
        <v>18</v>
      </c>
      <c r="F168" t="s">
        <v>19</v>
      </c>
      <c r="G168" t="s">
        <v>20</v>
      </c>
      <c r="H168" t="s">
        <v>38</v>
      </c>
      <c r="I168">
        <v>4023</v>
      </c>
      <c r="J168">
        <v>1000</v>
      </c>
      <c r="K168" t="s">
        <v>22</v>
      </c>
      <c r="L168">
        <v>2025</v>
      </c>
      <c r="M168" t="s">
        <v>26</v>
      </c>
      <c r="N168" t="s">
        <v>24</v>
      </c>
    </row>
    <row r="169" spans="1:14" x14ac:dyDescent="0.3">
      <c r="A169" t="s">
        <v>14</v>
      </c>
      <c r="B169" t="s">
        <v>15</v>
      </c>
      <c r="C169" t="s">
        <v>16</v>
      </c>
      <c r="D169" t="s">
        <v>17</v>
      </c>
      <c r="E169" t="s">
        <v>18</v>
      </c>
      <c r="F169" t="s">
        <v>19</v>
      </c>
      <c r="G169" t="s">
        <v>20</v>
      </c>
      <c r="H169" t="s">
        <v>39</v>
      </c>
      <c r="I169">
        <v>50472</v>
      </c>
      <c r="J169">
        <v>2337</v>
      </c>
      <c r="K169" t="s">
        <v>22</v>
      </c>
      <c r="L169">
        <v>2025</v>
      </c>
      <c r="M169" t="s">
        <v>32</v>
      </c>
      <c r="N169" t="s">
        <v>24</v>
      </c>
    </row>
    <row r="170" spans="1:14" x14ac:dyDescent="0.3">
      <c r="A170" t="s">
        <v>14</v>
      </c>
      <c r="B170" t="s">
        <v>15</v>
      </c>
      <c r="C170" t="s">
        <v>16</v>
      </c>
      <c r="D170" t="s">
        <v>17</v>
      </c>
      <c r="E170" t="s">
        <v>18</v>
      </c>
      <c r="F170" t="s">
        <v>19</v>
      </c>
      <c r="G170" t="s">
        <v>20</v>
      </c>
      <c r="H170" t="s">
        <v>39</v>
      </c>
      <c r="I170">
        <v>37315</v>
      </c>
      <c r="J170">
        <v>1728</v>
      </c>
      <c r="K170" t="s">
        <v>22</v>
      </c>
      <c r="L170">
        <v>2025</v>
      </c>
      <c r="M170" t="s">
        <v>33</v>
      </c>
      <c r="N170" t="s">
        <v>24</v>
      </c>
    </row>
    <row r="171" spans="1:14" x14ac:dyDescent="0.3">
      <c r="A171" t="s">
        <v>14</v>
      </c>
      <c r="B171" t="s">
        <v>15</v>
      </c>
      <c r="C171" t="s">
        <v>16</v>
      </c>
      <c r="D171" t="s">
        <v>17</v>
      </c>
      <c r="E171" t="s">
        <v>18</v>
      </c>
      <c r="F171" t="s">
        <v>19</v>
      </c>
      <c r="G171" t="s">
        <v>20</v>
      </c>
      <c r="H171" t="s">
        <v>39</v>
      </c>
      <c r="I171">
        <v>19382</v>
      </c>
      <c r="J171">
        <v>878</v>
      </c>
      <c r="K171" t="s">
        <v>22</v>
      </c>
      <c r="L171">
        <v>2025</v>
      </c>
      <c r="M171" t="s">
        <v>27</v>
      </c>
      <c r="N171" t="s">
        <v>24</v>
      </c>
    </row>
    <row r="172" spans="1:14" x14ac:dyDescent="0.3">
      <c r="A172" t="s">
        <v>14</v>
      </c>
      <c r="B172" t="s">
        <v>15</v>
      </c>
      <c r="C172" t="s">
        <v>16</v>
      </c>
      <c r="D172" t="s">
        <v>17</v>
      </c>
      <c r="E172" t="s">
        <v>18</v>
      </c>
      <c r="F172" t="s">
        <v>19</v>
      </c>
      <c r="G172" t="s">
        <v>20</v>
      </c>
      <c r="H172" t="s">
        <v>39</v>
      </c>
      <c r="I172">
        <v>65702</v>
      </c>
      <c r="J172">
        <v>3068</v>
      </c>
      <c r="K172" t="s">
        <v>22</v>
      </c>
      <c r="L172">
        <v>2025</v>
      </c>
      <c r="M172" t="s">
        <v>26</v>
      </c>
      <c r="N172" t="s">
        <v>24</v>
      </c>
    </row>
    <row r="173" spans="1:14" x14ac:dyDescent="0.3">
      <c r="A173" t="s">
        <v>14</v>
      </c>
      <c r="B173" t="s">
        <v>15</v>
      </c>
      <c r="C173" t="s">
        <v>16</v>
      </c>
      <c r="D173" t="s">
        <v>17</v>
      </c>
      <c r="E173" t="s">
        <v>18</v>
      </c>
      <c r="F173" t="s">
        <v>19</v>
      </c>
      <c r="G173" t="s">
        <v>20</v>
      </c>
      <c r="H173" t="s">
        <v>39</v>
      </c>
      <c r="I173">
        <v>73566</v>
      </c>
      <c r="J173">
        <v>3258</v>
      </c>
      <c r="K173" t="s">
        <v>22</v>
      </c>
      <c r="L173">
        <v>2025</v>
      </c>
      <c r="M173" t="s">
        <v>29</v>
      </c>
      <c r="N173" t="s">
        <v>24</v>
      </c>
    </row>
    <row r="174" spans="1:14" x14ac:dyDescent="0.3">
      <c r="A174" t="s">
        <v>14</v>
      </c>
      <c r="B174" t="s">
        <v>15</v>
      </c>
      <c r="C174" t="s">
        <v>16</v>
      </c>
      <c r="D174" t="s">
        <v>17</v>
      </c>
      <c r="E174" t="s">
        <v>18</v>
      </c>
      <c r="F174" t="s">
        <v>19</v>
      </c>
      <c r="G174" t="s">
        <v>20</v>
      </c>
      <c r="H174" t="s">
        <v>39</v>
      </c>
      <c r="I174">
        <v>82729</v>
      </c>
      <c r="J174">
        <v>3747</v>
      </c>
      <c r="K174" t="s">
        <v>22</v>
      </c>
      <c r="L174">
        <v>2025</v>
      </c>
      <c r="M174" t="s">
        <v>34</v>
      </c>
      <c r="N174" t="s">
        <v>24</v>
      </c>
    </row>
    <row r="175" spans="1:14" x14ac:dyDescent="0.3">
      <c r="A175" t="s">
        <v>14</v>
      </c>
      <c r="B175" t="s">
        <v>15</v>
      </c>
      <c r="C175" t="s">
        <v>16</v>
      </c>
      <c r="D175" t="s">
        <v>17</v>
      </c>
      <c r="E175" t="s">
        <v>18</v>
      </c>
      <c r="F175" t="s">
        <v>19</v>
      </c>
      <c r="G175" t="s">
        <v>20</v>
      </c>
      <c r="H175" t="s">
        <v>39</v>
      </c>
      <c r="I175">
        <v>81902</v>
      </c>
      <c r="J175">
        <v>3772</v>
      </c>
      <c r="K175" t="s">
        <v>22</v>
      </c>
      <c r="L175">
        <v>2025</v>
      </c>
      <c r="M175" t="s">
        <v>30</v>
      </c>
      <c r="N175" t="s">
        <v>24</v>
      </c>
    </row>
    <row r="176" spans="1:14" x14ac:dyDescent="0.3">
      <c r="A176" t="s">
        <v>14</v>
      </c>
      <c r="B176" t="s">
        <v>15</v>
      </c>
      <c r="C176" t="s">
        <v>16</v>
      </c>
      <c r="D176" t="s">
        <v>17</v>
      </c>
      <c r="E176" t="s">
        <v>18</v>
      </c>
      <c r="F176" t="s">
        <v>19</v>
      </c>
      <c r="G176" t="s">
        <v>20</v>
      </c>
      <c r="H176" t="s">
        <v>39</v>
      </c>
      <c r="I176">
        <v>50031</v>
      </c>
      <c r="J176">
        <v>1844</v>
      </c>
      <c r="K176" t="s">
        <v>22</v>
      </c>
      <c r="L176">
        <v>2025</v>
      </c>
      <c r="M176" t="s">
        <v>31</v>
      </c>
      <c r="N176" t="s">
        <v>24</v>
      </c>
    </row>
    <row r="177" spans="1:14" x14ac:dyDescent="0.3">
      <c r="A177" t="s">
        <v>14</v>
      </c>
      <c r="B177" t="s">
        <v>15</v>
      </c>
      <c r="C177" t="s">
        <v>16</v>
      </c>
      <c r="D177" t="s">
        <v>17</v>
      </c>
      <c r="E177" t="s">
        <v>18</v>
      </c>
      <c r="F177" t="s">
        <v>19</v>
      </c>
      <c r="G177" t="s">
        <v>20</v>
      </c>
      <c r="H177" t="s">
        <v>42</v>
      </c>
      <c r="I177">
        <v>5412</v>
      </c>
      <c r="J177">
        <v>560</v>
      </c>
      <c r="K177" t="s">
        <v>22</v>
      </c>
      <c r="L177">
        <v>2025</v>
      </c>
      <c r="M177" t="s">
        <v>32</v>
      </c>
      <c r="N177" t="s">
        <v>24</v>
      </c>
    </row>
    <row r="178" spans="1:14" x14ac:dyDescent="0.3">
      <c r="A178" t="s">
        <v>14</v>
      </c>
      <c r="B178" t="s">
        <v>15</v>
      </c>
      <c r="C178" t="s">
        <v>16</v>
      </c>
      <c r="D178" t="s">
        <v>17</v>
      </c>
      <c r="E178" t="s">
        <v>18</v>
      </c>
      <c r="F178" t="s">
        <v>19</v>
      </c>
      <c r="G178" t="s">
        <v>20</v>
      </c>
      <c r="H178" t="s">
        <v>42</v>
      </c>
      <c r="I178">
        <v>5538</v>
      </c>
      <c r="J178">
        <v>560</v>
      </c>
      <c r="K178" t="s">
        <v>22</v>
      </c>
      <c r="L178">
        <v>2025</v>
      </c>
      <c r="M178" t="s">
        <v>33</v>
      </c>
      <c r="N178" t="s">
        <v>24</v>
      </c>
    </row>
    <row r="179" spans="1:14" x14ac:dyDescent="0.3">
      <c r="A179" t="s">
        <v>14</v>
      </c>
      <c r="B179" t="s">
        <v>15</v>
      </c>
      <c r="C179" t="s">
        <v>16</v>
      </c>
      <c r="D179" t="s">
        <v>17</v>
      </c>
      <c r="E179" t="s">
        <v>18</v>
      </c>
      <c r="F179" t="s">
        <v>19</v>
      </c>
      <c r="G179" t="s">
        <v>20</v>
      </c>
      <c r="H179" t="s">
        <v>42</v>
      </c>
      <c r="I179">
        <v>5729</v>
      </c>
      <c r="J179">
        <v>560</v>
      </c>
      <c r="K179" t="s">
        <v>22</v>
      </c>
      <c r="L179">
        <v>2025</v>
      </c>
      <c r="M179" t="s">
        <v>29</v>
      </c>
      <c r="N179" t="s">
        <v>24</v>
      </c>
    </row>
    <row r="180" spans="1:14" x14ac:dyDescent="0.3">
      <c r="A180" t="s">
        <v>14</v>
      </c>
      <c r="B180" t="s">
        <v>15</v>
      </c>
      <c r="C180" t="s">
        <v>16</v>
      </c>
      <c r="D180" t="s">
        <v>17</v>
      </c>
      <c r="E180" t="s">
        <v>18</v>
      </c>
      <c r="F180" t="s">
        <v>19</v>
      </c>
      <c r="G180" t="s">
        <v>20</v>
      </c>
      <c r="H180" t="s">
        <v>42</v>
      </c>
      <c r="I180">
        <v>5649</v>
      </c>
      <c r="J180">
        <v>560</v>
      </c>
      <c r="K180" t="s">
        <v>22</v>
      </c>
      <c r="L180">
        <v>2025</v>
      </c>
      <c r="M180" t="s">
        <v>34</v>
      </c>
      <c r="N180" t="s">
        <v>24</v>
      </c>
    </row>
    <row r="181" spans="1:14" x14ac:dyDescent="0.3">
      <c r="A181" t="s">
        <v>14</v>
      </c>
      <c r="B181" t="s">
        <v>15</v>
      </c>
      <c r="C181" t="s">
        <v>16</v>
      </c>
      <c r="D181" t="s">
        <v>17</v>
      </c>
      <c r="E181" t="s">
        <v>18</v>
      </c>
      <c r="F181" t="s">
        <v>19</v>
      </c>
      <c r="G181" t="s">
        <v>20</v>
      </c>
      <c r="H181" t="s">
        <v>42</v>
      </c>
      <c r="I181">
        <v>10000</v>
      </c>
      <c r="J181">
        <v>789</v>
      </c>
      <c r="K181" t="s">
        <v>22</v>
      </c>
      <c r="L181">
        <v>2025</v>
      </c>
      <c r="M181" t="s">
        <v>30</v>
      </c>
      <c r="N181" t="s">
        <v>24</v>
      </c>
    </row>
    <row r="182" spans="1:14" x14ac:dyDescent="0.3">
      <c r="A182" t="s">
        <v>14</v>
      </c>
      <c r="B182" t="s">
        <v>15</v>
      </c>
      <c r="C182" t="s">
        <v>16</v>
      </c>
      <c r="D182" t="s">
        <v>17</v>
      </c>
      <c r="E182" t="s">
        <v>18</v>
      </c>
      <c r="F182" t="s">
        <v>19</v>
      </c>
      <c r="G182" t="s">
        <v>20</v>
      </c>
      <c r="H182" t="s">
        <v>42</v>
      </c>
      <c r="I182">
        <v>4704</v>
      </c>
      <c r="J182">
        <v>560</v>
      </c>
      <c r="K182" t="s">
        <v>22</v>
      </c>
      <c r="L182">
        <v>2025</v>
      </c>
      <c r="M182" t="s">
        <v>31</v>
      </c>
      <c r="N182" t="s">
        <v>24</v>
      </c>
    </row>
    <row r="183" spans="1:14" x14ac:dyDescent="0.3">
      <c r="A183" t="s">
        <v>14</v>
      </c>
      <c r="B183" t="s">
        <v>15</v>
      </c>
      <c r="C183" t="s">
        <v>16</v>
      </c>
      <c r="D183" t="s">
        <v>17</v>
      </c>
      <c r="E183" t="s">
        <v>18</v>
      </c>
      <c r="F183" t="s">
        <v>19</v>
      </c>
      <c r="G183" t="s">
        <v>20</v>
      </c>
      <c r="H183" t="s">
        <v>43</v>
      </c>
      <c r="I183">
        <v>3840</v>
      </c>
      <c r="J183">
        <v>56</v>
      </c>
      <c r="K183" t="s">
        <v>22</v>
      </c>
      <c r="L183">
        <v>2025</v>
      </c>
      <c r="M183" t="s">
        <v>34</v>
      </c>
      <c r="N183" t="s">
        <v>24</v>
      </c>
    </row>
    <row r="184" spans="1:14" x14ac:dyDescent="0.3">
      <c r="A184" t="s">
        <v>14</v>
      </c>
      <c r="B184" t="s">
        <v>15</v>
      </c>
      <c r="C184" t="s">
        <v>16</v>
      </c>
      <c r="D184" t="s">
        <v>17</v>
      </c>
      <c r="E184" t="s">
        <v>18</v>
      </c>
      <c r="F184" t="s">
        <v>19</v>
      </c>
      <c r="G184" t="s">
        <v>20</v>
      </c>
      <c r="H184" t="s">
        <v>44</v>
      </c>
      <c r="I184">
        <v>17324</v>
      </c>
      <c r="J184">
        <v>1500</v>
      </c>
      <c r="K184" t="s">
        <v>22</v>
      </c>
      <c r="L184">
        <v>2025</v>
      </c>
      <c r="M184" t="s">
        <v>30</v>
      </c>
      <c r="N184" t="s">
        <v>24</v>
      </c>
    </row>
    <row r="185" spans="1:14" x14ac:dyDescent="0.3">
      <c r="A185" t="s">
        <v>14</v>
      </c>
      <c r="B185" t="s">
        <v>15</v>
      </c>
      <c r="C185" t="s">
        <v>16</v>
      </c>
      <c r="D185" t="s">
        <v>17</v>
      </c>
      <c r="E185" t="s">
        <v>18</v>
      </c>
      <c r="F185" t="s">
        <v>46</v>
      </c>
      <c r="G185" t="s">
        <v>50</v>
      </c>
      <c r="H185" t="s">
        <v>51</v>
      </c>
      <c r="I185">
        <v>11389</v>
      </c>
      <c r="J185">
        <v>1000</v>
      </c>
      <c r="K185" t="s">
        <v>49</v>
      </c>
      <c r="L185">
        <v>2025</v>
      </c>
      <c r="M185" t="s">
        <v>26</v>
      </c>
      <c r="N185" t="s">
        <v>24</v>
      </c>
    </row>
  </sheetData>
  <autoFilter ref="A1:N251" xr:uid="{00000000-0001-0000-0200-000000000000}">
    <sortState xmlns:xlrd2="http://schemas.microsoft.com/office/spreadsheetml/2017/richdata2" ref="A2:N251">
      <sortCondition ref="L1:L25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9E67-BF48-4603-9B86-85E29B4739F3}">
  <dimension ref="A1:N144"/>
  <sheetViews>
    <sheetView topLeftCell="A106" workbookViewId="0">
      <selection activeCell="S8" sqref="S8"/>
    </sheetView>
  </sheetViews>
  <sheetFormatPr defaultRowHeight="14.4" x14ac:dyDescent="0.3"/>
  <sheetData>
    <row r="1" spans="1:14" x14ac:dyDescent="0.3">
      <c r="A1" t="s">
        <v>0</v>
      </c>
      <c r="B1" t="s">
        <v>1</v>
      </c>
      <c r="C1" t="s">
        <v>2</v>
      </c>
      <c r="D1" t="s">
        <v>3</v>
      </c>
      <c r="E1" t="s">
        <v>4</v>
      </c>
      <c r="F1" t="s">
        <v>5</v>
      </c>
      <c r="G1" t="s">
        <v>6</v>
      </c>
      <c r="H1" t="s">
        <v>7</v>
      </c>
      <c r="I1" t="s">
        <v>8</v>
      </c>
      <c r="J1" t="s">
        <v>9</v>
      </c>
      <c r="K1" t="s">
        <v>10</v>
      </c>
      <c r="L1" t="s">
        <v>11</v>
      </c>
      <c r="M1" t="s">
        <v>12</v>
      </c>
      <c r="N1" t="s">
        <v>13</v>
      </c>
    </row>
    <row r="2" spans="1:14" x14ac:dyDescent="0.3">
      <c r="A2" t="s">
        <v>14</v>
      </c>
      <c r="B2" t="s">
        <v>15</v>
      </c>
      <c r="C2" t="s">
        <v>78</v>
      </c>
      <c r="D2" t="s">
        <v>79</v>
      </c>
      <c r="E2" t="s">
        <v>80</v>
      </c>
      <c r="F2" t="s">
        <v>19</v>
      </c>
      <c r="G2" t="s">
        <v>20</v>
      </c>
      <c r="H2" t="s">
        <v>28</v>
      </c>
      <c r="I2">
        <v>879</v>
      </c>
      <c r="J2">
        <v>194</v>
      </c>
      <c r="K2" t="s">
        <v>22</v>
      </c>
      <c r="L2">
        <v>2021</v>
      </c>
      <c r="M2" t="s">
        <v>34</v>
      </c>
      <c r="N2" t="s">
        <v>24</v>
      </c>
    </row>
    <row r="3" spans="1:14" x14ac:dyDescent="0.3">
      <c r="A3" t="s">
        <v>14</v>
      </c>
      <c r="B3" t="s">
        <v>15</v>
      </c>
      <c r="C3" t="s">
        <v>78</v>
      </c>
      <c r="D3" t="s">
        <v>79</v>
      </c>
      <c r="E3" t="s">
        <v>80</v>
      </c>
      <c r="F3" t="s">
        <v>19</v>
      </c>
      <c r="G3" t="s">
        <v>20</v>
      </c>
      <c r="H3" t="s">
        <v>28</v>
      </c>
      <c r="I3">
        <v>2545</v>
      </c>
      <c r="J3">
        <v>639</v>
      </c>
      <c r="K3" t="s">
        <v>22</v>
      </c>
      <c r="L3">
        <v>2021</v>
      </c>
      <c r="M3" t="s">
        <v>30</v>
      </c>
      <c r="N3" t="s">
        <v>24</v>
      </c>
    </row>
    <row r="4" spans="1:14" x14ac:dyDescent="0.3">
      <c r="A4" t="s">
        <v>14</v>
      </c>
      <c r="B4" t="s">
        <v>15</v>
      </c>
      <c r="C4" t="s">
        <v>78</v>
      </c>
      <c r="D4" t="s">
        <v>79</v>
      </c>
      <c r="E4" t="s">
        <v>80</v>
      </c>
      <c r="F4" t="s">
        <v>19</v>
      </c>
      <c r="G4" t="s">
        <v>20</v>
      </c>
      <c r="H4" t="s">
        <v>28</v>
      </c>
      <c r="I4">
        <v>1716</v>
      </c>
      <c r="J4">
        <v>83</v>
      </c>
      <c r="K4" t="s">
        <v>22</v>
      </c>
      <c r="L4">
        <v>2022</v>
      </c>
      <c r="M4" t="s">
        <v>31</v>
      </c>
      <c r="N4" t="s">
        <v>24</v>
      </c>
    </row>
    <row r="5" spans="1:14" x14ac:dyDescent="0.3">
      <c r="A5" t="s">
        <v>14</v>
      </c>
      <c r="B5" t="s">
        <v>15</v>
      </c>
      <c r="C5" t="s">
        <v>78</v>
      </c>
      <c r="D5" t="s">
        <v>79</v>
      </c>
      <c r="E5" t="s">
        <v>80</v>
      </c>
      <c r="F5" t="s">
        <v>19</v>
      </c>
      <c r="G5" t="s">
        <v>20</v>
      </c>
      <c r="H5" t="s">
        <v>28</v>
      </c>
      <c r="I5">
        <v>906</v>
      </c>
      <c r="J5">
        <v>250</v>
      </c>
      <c r="K5" t="s">
        <v>22</v>
      </c>
      <c r="L5">
        <v>2023</v>
      </c>
      <c r="M5" t="s">
        <v>36</v>
      </c>
      <c r="N5" t="s">
        <v>24</v>
      </c>
    </row>
    <row r="6" spans="1:14" x14ac:dyDescent="0.3">
      <c r="A6" t="s">
        <v>14</v>
      </c>
      <c r="B6" t="s">
        <v>15</v>
      </c>
      <c r="C6" t="s">
        <v>78</v>
      </c>
      <c r="D6" t="s">
        <v>79</v>
      </c>
      <c r="E6" t="s">
        <v>80</v>
      </c>
      <c r="F6" t="s">
        <v>19</v>
      </c>
      <c r="G6" t="s">
        <v>20</v>
      </c>
      <c r="H6" t="s">
        <v>28</v>
      </c>
      <c r="I6">
        <v>879</v>
      </c>
      <c r="J6">
        <v>180</v>
      </c>
      <c r="K6" t="s">
        <v>22</v>
      </c>
      <c r="L6">
        <v>2023</v>
      </c>
      <c r="M6" t="s">
        <v>23</v>
      </c>
      <c r="N6" t="s">
        <v>24</v>
      </c>
    </row>
    <row r="7" spans="1:14" x14ac:dyDescent="0.3">
      <c r="A7" t="s">
        <v>14</v>
      </c>
      <c r="B7" t="s">
        <v>15</v>
      </c>
      <c r="C7" t="s">
        <v>78</v>
      </c>
      <c r="D7" t="s">
        <v>79</v>
      </c>
      <c r="E7" t="s">
        <v>80</v>
      </c>
      <c r="F7" t="s">
        <v>19</v>
      </c>
      <c r="G7" t="s">
        <v>20</v>
      </c>
      <c r="H7" t="s">
        <v>28</v>
      </c>
      <c r="I7">
        <v>23654</v>
      </c>
      <c r="J7">
        <v>1439</v>
      </c>
      <c r="K7" t="s">
        <v>22</v>
      </c>
      <c r="L7">
        <v>2024</v>
      </c>
      <c r="M7" t="s">
        <v>35</v>
      </c>
      <c r="N7" t="s">
        <v>24</v>
      </c>
    </row>
    <row r="8" spans="1:14" x14ac:dyDescent="0.3">
      <c r="A8" t="s">
        <v>14</v>
      </c>
      <c r="B8" t="s">
        <v>15</v>
      </c>
      <c r="C8" t="s">
        <v>78</v>
      </c>
      <c r="D8" t="s">
        <v>79</v>
      </c>
      <c r="E8" t="s">
        <v>80</v>
      </c>
      <c r="F8" t="s">
        <v>19</v>
      </c>
      <c r="G8" t="s">
        <v>20</v>
      </c>
      <c r="H8" t="s">
        <v>28</v>
      </c>
      <c r="I8">
        <v>11485</v>
      </c>
      <c r="J8">
        <v>1964</v>
      </c>
      <c r="K8" t="s">
        <v>22</v>
      </c>
      <c r="L8">
        <v>2025</v>
      </c>
      <c r="M8" t="s">
        <v>34</v>
      </c>
      <c r="N8" t="s">
        <v>24</v>
      </c>
    </row>
    <row r="9" spans="1:14" x14ac:dyDescent="0.3">
      <c r="A9" t="s">
        <v>14</v>
      </c>
      <c r="B9" t="s">
        <v>15</v>
      </c>
      <c r="C9" t="s">
        <v>78</v>
      </c>
      <c r="D9" t="s">
        <v>79</v>
      </c>
      <c r="E9" t="s">
        <v>80</v>
      </c>
      <c r="F9" t="s">
        <v>19</v>
      </c>
      <c r="G9" t="s">
        <v>20</v>
      </c>
      <c r="H9" t="s">
        <v>38</v>
      </c>
      <c r="I9">
        <v>2907</v>
      </c>
      <c r="J9">
        <v>460</v>
      </c>
      <c r="K9" t="s">
        <v>22</v>
      </c>
      <c r="L9">
        <v>2022</v>
      </c>
      <c r="M9" t="s">
        <v>35</v>
      </c>
      <c r="N9" t="s">
        <v>24</v>
      </c>
    </row>
    <row r="10" spans="1:14" x14ac:dyDescent="0.3">
      <c r="A10" t="s">
        <v>14</v>
      </c>
      <c r="B10" t="s">
        <v>15</v>
      </c>
      <c r="C10" t="s">
        <v>78</v>
      </c>
      <c r="D10" t="s">
        <v>79</v>
      </c>
      <c r="E10" t="s">
        <v>80</v>
      </c>
      <c r="F10" t="s">
        <v>19</v>
      </c>
      <c r="G10" t="s">
        <v>20</v>
      </c>
      <c r="H10" t="s">
        <v>39</v>
      </c>
      <c r="I10">
        <v>7833</v>
      </c>
      <c r="J10">
        <v>2016</v>
      </c>
      <c r="K10" t="s">
        <v>22</v>
      </c>
      <c r="L10">
        <v>2021</v>
      </c>
      <c r="M10" t="s">
        <v>32</v>
      </c>
      <c r="N10" t="s">
        <v>24</v>
      </c>
    </row>
    <row r="11" spans="1:14" x14ac:dyDescent="0.3">
      <c r="A11" t="s">
        <v>14</v>
      </c>
      <c r="B11" t="s">
        <v>15</v>
      </c>
      <c r="C11" t="s">
        <v>78</v>
      </c>
      <c r="D11" t="s">
        <v>79</v>
      </c>
      <c r="E11" t="s">
        <v>80</v>
      </c>
      <c r="F11" t="s">
        <v>19</v>
      </c>
      <c r="G11" t="s">
        <v>20</v>
      </c>
      <c r="H11" t="s">
        <v>39</v>
      </c>
      <c r="I11">
        <v>22180</v>
      </c>
      <c r="J11">
        <v>5706</v>
      </c>
      <c r="K11" t="s">
        <v>22</v>
      </c>
      <c r="L11">
        <v>2021</v>
      </c>
      <c r="M11" t="s">
        <v>33</v>
      </c>
      <c r="N11" t="s">
        <v>24</v>
      </c>
    </row>
    <row r="12" spans="1:14" x14ac:dyDescent="0.3">
      <c r="A12" t="s">
        <v>14</v>
      </c>
      <c r="B12" t="s">
        <v>15</v>
      </c>
      <c r="C12" t="s">
        <v>78</v>
      </c>
      <c r="D12" t="s">
        <v>79</v>
      </c>
      <c r="E12" t="s">
        <v>80</v>
      </c>
      <c r="F12" t="s">
        <v>19</v>
      </c>
      <c r="G12" t="s">
        <v>20</v>
      </c>
      <c r="H12" t="s">
        <v>39</v>
      </c>
      <c r="I12">
        <v>7078</v>
      </c>
      <c r="J12">
        <v>1836</v>
      </c>
      <c r="K12" t="s">
        <v>22</v>
      </c>
      <c r="L12">
        <v>2021</v>
      </c>
      <c r="M12" t="s">
        <v>27</v>
      </c>
      <c r="N12" t="s">
        <v>24</v>
      </c>
    </row>
    <row r="13" spans="1:14" x14ac:dyDescent="0.3">
      <c r="A13" t="s">
        <v>14</v>
      </c>
      <c r="B13" t="s">
        <v>15</v>
      </c>
      <c r="C13" t="s">
        <v>78</v>
      </c>
      <c r="D13" t="s">
        <v>79</v>
      </c>
      <c r="E13" t="s">
        <v>80</v>
      </c>
      <c r="F13" t="s">
        <v>19</v>
      </c>
      <c r="G13" t="s">
        <v>20</v>
      </c>
      <c r="H13" t="s">
        <v>39</v>
      </c>
      <c r="I13">
        <v>21575</v>
      </c>
      <c r="J13">
        <v>5679</v>
      </c>
      <c r="K13" t="s">
        <v>22</v>
      </c>
      <c r="L13">
        <v>2021</v>
      </c>
      <c r="M13" t="s">
        <v>26</v>
      </c>
      <c r="N13" t="s">
        <v>24</v>
      </c>
    </row>
    <row r="14" spans="1:14" x14ac:dyDescent="0.3">
      <c r="A14" t="s">
        <v>14</v>
      </c>
      <c r="B14" t="s">
        <v>15</v>
      </c>
      <c r="C14" t="s">
        <v>78</v>
      </c>
      <c r="D14" t="s">
        <v>79</v>
      </c>
      <c r="E14" t="s">
        <v>80</v>
      </c>
      <c r="F14" t="s">
        <v>19</v>
      </c>
      <c r="G14" t="s">
        <v>20</v>
      </c>
      <c r="H14" t="s">
        <v>39</v>
      </c>
      <c r="I14">
        <v>34126</v>
      </c>
      <c r="J14">
        <v>9063</v>
      </c>
      <c r="K14" t="s">
        <v>22</v>
      </c>
      <c r="L14">
        <v>2021</v>
      </c>
      <c r="M14" t="s">
        <v>29</v>
      </c>
      <c r="N14" t="s">
        <v>24</v>
      </c>
    </row>
    <row r="15" spans="1:14" x14ac:dyDescent="0.3">
      <c r="A15" t="s">
        <v>14</v>
      </c>
      <c r="B15" t="s">
        <v>15</v>
      </c>
      <c r="C15" t="s">
        <v>78</v>
      </c>
      <c r="D15" t="s">
        <v>79</v>
      </c>
      <c r="E15" t="s">
        <v>80</v>
      </c>
      <c r="F15" t="s">
        <v>19</v>
      </c>
      <c r="G15" t="s">
        <v>20</v>
      </c>
      <c r="H15" t="s">
        <v>39</v>
      </c>
      <c r="I15">
        <v>53471</v>
      </c>
      <c r="J15">
        <v>14733</v>
      </c>
      <c r="K15" t="s">
        <v>22</v>
      </c>
      <c r="L15">
        <v>2021</v>
      </c>
      <c r="M15" t="s">
        <v>34</v>
      </c>
      <c r="N15" t="s">
        <v>24</v>
      </c>
    </row>
    <row r="16" spans="1:14" x14ac:dyDescent="0.3">
      <c r="A16" t="s">
        <v>14</v>
      </c>
      <c r="B16" t="s">
        <v>15</v>
      </c>
      <c r="C16" t="s">
        <v>78</v>
      </c>
      <c r="D16" t="s">
        <v>79</v>
      </c>
      <c r="E16" t="s">
        <v>80</v>
      </c>
      <c r="F16" t="s">
        <v>19</v>
      </c>
      <c r="G16" t="s">
        <v>20</v>
      </c>
      <c r="H16" t="s">
        <v>39</v>
      </c>
      <c r="I16">
        <v>39658</v>
      </c>
      <c r="J16">
        <v>10368</v>
      </c>
      <c r="K16" t="s">
        <v>22</v>
      </c>
      <c r="L16">
        <v>2021</v>
      </c>
      <c r="M16" t="s">
        <v>30</v>
      </c>
      <c r="N16" t="s">
        <v>24</v>
      </c>
    </row>
    <row r="17" spans="1:14" x14ac:dyDescent="0.3">
      <c r="A17" t="s">
        <v>14</v>
      </c>
      <c r="B17" t="s">
        <v>15</v>
      </c>
      <c r="C17" t="s">
        <v>78</v>
      </c>
      <c r="D17" t="s">
        <v>79</v>
      </c>
      <c r="E17" t="s">
        <v>80</v>
      </c>
      <c r="F17" t="s">
        <v>19</v>
      </c>
      <c r="G17" t="s">
        <v>20</v>
      </c>
      <c r="H17" t="s">
        <v>39</v>
      </c>
      <c r="I17">
        <v>51738</v>
      </c>
      <c r="J17">
        <v>13446</v>
      </c>
      <c r="K17" t="s">
        <v>22</v>
      </c>
      <c r="L17">
        <v>2021</v>
      </c>
      <c r="M17" t="s">
        <v>31</v>
      </c>
      <c r="N17" t="s">
        <v>24</v>
      </c>
    </row>
    <row r="18" spans="1:14" x14ac:dyDescent="0.3">
      <c r="A18" t="s">
        <v>14</v>
      </c>
      <c r="B18" t="s">
        <v>15</v>
      </c>
      <c r="C18" t="s">
        <v>78</v>
      </c>
      <c r="D18" t="s">
        <v>79</v>
      </c>
      <c r="E18" t="s">
        <v>80</v>
      </c>
      <c r="F18" t="s">
        <v>19</v>
      </c>
      <c r="G18" t="s">
        <v>20</v>
      </c>
      <c r="H18" t="s">
        <v>39</v>
      </c>
      <c r="I18">
        <v>40294</v>
      </c>
      <c r="J18">
        <v>10800</v>
      </c>
      <c r="K18" t="s">
        <v>22</v>
      </c>
      <c r="L18">
        <v>2021</v>
      </c>
      <c r="M18" t="s">
        <v>35</v>
      </c>
      <c r="N18" t="s">
        <v>24</v>
      </c>
    </row>
    <row r="19" spans="1:14" x14ac:dyDescent="0.3">
      <c r="A19" t="s">
        <v>14</v>
      </c>
      <c r="B19" t="s">
        <v>15</v>
      </c>
      <c r="C19" t="s">
        <v>78</v>
      </c>
      <c r="D19" t="s">
        <v>79</v>
      </c>
      <c r="E19" t="s">
        <v>80</v>
      </c>
      <c r="F19" t="s">
        <v>19</v>
      </c>
      <c r="G19" t="s">
        <v>20</v>
      </c>
      <c r="H19" t="s">
        <v>39</v>
      </c>
      <c r="I19">
        <v>33513</v>
      </c>
      <c r="J19">
        <v>8694</v>
      </c>
      <c r="K19" t="s">
        <v>22</v>
      </c>
      <c r="L19">
        <v>2021</v>
      </c>
      <c r="M19" t="s">
        <v>36</v>
      </c>
      <c r="N19" t="s">
        <v>24</v>
      </c>
    </row>
    <row r="20" spans="1:14" x14ac:dyDescent="0.3">
      <c r="A20" t="s">
        <v>14</v>
      </c>
      <c r="B20" t="s">
        <v>15</v>
      </c>
      <c r="C20" t="s">
        <v>78</v>
      </c>
      <c r="D20" t="s">
        <v>79</v>
      </c>
      <c r="E20" t="s">
        <v>80</v>
      </c>
      <c r="F20" t="s">
        <v>19</v>
      </c>
      <c r="G20" t="s">
        <v>20</v>
      </c>
      <c r="H20" t="s">
        <v>39</v>
      </c>
      <c r="I20">
        <v>54515</v>
      </c>
      <c r="J20">
        <v>14208</v>
      </c>
      <c r="K20" t="s">
        <v>22</v>
      </c>
      <c r="L20">
        <v>2021</v>
      </c>
      <c r="M20" t="s">
        <v>23</v>
      </c>
      <c r="N20" t="s">
        <v>24</v>
      </c>
    </row>
    <row r="21" spans="1:14" x14ac:dyDescent="0.3">
      <c r="A21" t="s">
        <v>14</v>
      </c>
      <c r="B21" t="s">
        <v>15</v>
      </c>
      <c r="C21" t="s">
        <v>78</v>
      </c>
      <c r="D21" t="s">
        <v>79</v>
      </c>
      <c r="E21" t="s">
        <v>80</v>
      </c>
      <c r="F21" t="s">
        <v>19</v>
      </c>
      <c r="G21" t="s">
        <v>20</v>
      </c>
      <c r="H21" t="s">
        <v>39</v>
      </c>
      <c r="I21">
        <v>60382</v>
      </c>
      <c r="J21">
        <v>21550</v>
      </c>
      <c r="K21" t="s">
        <v>22</v>
      </c>
      <c r="L21">
        <v>2021</v>
      </c>
      <c r="M21" t="s">
        <v>25</v>
      </c>
      <c r="N21" t="s">
        <v>24</v>
      </c>
    </row>
    <row r="22" spans="1:14" x14ac:dyDescent="0.3">
      <c r="A22" t="s">
        <v>14</v>
      </c>
      <c r="B22" t="s">
        <v>15</v>
      </c>
      <c r="C22" t="s">
        <v>78</v>
      </c>
      <c r="D22" t="s">
        <v>79</v>
      </c>
      <c r="E22" t="s">
        <v>80</v>
      </c>
      <c r="F22" t="s">
        <v>19</v>
      </c>
      <c r="G22" t="s">
        <v>20</v>
      </c>
      <c r="H22" t="s">
        <v>39</v>
      </c>
      <c r="I22">
        <v>37779</v>
      </c>
      <c r="J22">
        <v>10560</v>
      </c>
      <c r="K22" t="s">
        <v>22</v>
      </c>
      <c r="L22">
        <v>2022</v>
      </c>
      <c r="M22" t="s">
        <v>32</v>
      </c>
      <c r="N22" t="s">
        <v>24</v>
      </c>
    </row>
    <row r="23" spans="1:14" x14ac:dyDescent="0.3">
      <c r="A23" t="s">
        <v>14</v>
      </c>
      <c r="B23" t="s">
        <v>15</v>
      </c>
      <c r="C23" t="s">
        <v>78</v>
      </c>
      <c r="D23" t="s">
        <v>79</v>
      </c>
      <c r="E23" t="s">
        <v>80</v>
      </c>
      <c r="F23" t="s">
        <v>19</v>
      </c>
      <c r="G23" t="s">
        <v>20</v>
      </c>
      <c r="H23" t="s">
        <v>39</v>
      </c>
      <c r="I23">
        <v>34694</v>
      </c>
      <c r="J23">
        <v>9135</v>
      </c>
      <c r="K23" t="s">
        <v>22</v>
      </c>
      <c r="L23">
        <v>2022</v>
      </c>
      <c r="M23" t="s">
        <v>33</v>
      </c>
      <c r="N23" t="s">
        <v>24</v>
      </c>
    </row>
    <row r="24" spans="1:14" x14ac:dyDescent="0.3">
      <c r="A24" t="s">
        <v>14</v>
      </c>
      <c r="B24" t="s">
        <v>15</v>
      </c>
      <c r="C24" t="s">
        <v>78</v>
      </c>
      <c r="D24" t="s">
        <v>79</v>
      </c>
      <c r="E24" t="s">
        <v>80</v>
      </c>
      <c r="F24" t="s">
        <v>19</v>
      </c>
      <c r="G24" t="s">
        <v>20</v>
      </c>
      <c r="H24" t="s">
        <v>39</v>
      </c>
      <c r="I24">
        <v>41723</v>
      </c>
      <c r="J24">
        <v>11718</v>
      </c>
      <c r="K24" t="s">
        <v>22</v>
      </c>
      <c r="L24">
        <v>2022</v>
      </c>
      <c r="M24" t="s">
        <v>27</v>
      </c>
      <c r="N24" t="s">
        <v>24</v>
      </c>
    </row>
    <row r="25" spans="1:14" x14ac:dyDescent="0.3">
      <c r="A25" t="s">
        <v>14</v>
      </c>
      <c r="B25" t="s">
        <v>15</v>
      </c>
      <c r="C25" t="s">
        <v>78</v>
      </c>
      <c r="D25" t="s">
        <v>79</v>
      </c>
      <c r="E25" t="s">
        <v>80</v>
      </c>
      <c r="F25" t="s">
        <v>19</v>
      </c>
      <c r="G25" t="s">
        <v>20</v>
      </c>
      <c r="H25" t="s">
        <v>39</v>
      </c>
      <c r="I25">
        <v>25026</v>
      </c>
      <c r="J25">
        <v>6064</v>
      </c>
      <c r="K25" t="s">
        <v>22</v>
      </c>
      <c r="L25">
        <v>2022</v>
      </c>
      <c r="M25" t="s">
        <v>26</v>
      </c>
      <c r="N25" t="s">
        <v>24</v>
      </c>
    </row>
    <row r="26" spans="1:14" x14ac:dyDescent="0.3">
      <c r="A26" t="s">
        <v>14</v>
      </c>
      <c r="B26" t="s">
        <v>15</v>
      </c>
      <c r="C26" t="s">
        <v>78</v>
      </c>
      <c r="D26" t="s">
        <v>79</v>
      </c>
      <c r="E26" t="s">
        <v>80</v>
      </c>
      <c r="F26" t="s">
        <v>19</v>
      </c>
      <c r="G26" t="s">
        <v>20</v>
      </c>
      <c r="H26" t="s">
        <v>39</v>
      </c>
      <c r="I26">
        <v>39350</v>
      </c>
      <c r="J26">
        <v>9552</v>
      </c>
      <c r="K26" t="s">
        <v>22</v>
      </c>
      <c r="L26">
        <v>2022</v>
      </c>
      <c r="M26" t="s">
        <v>29</v>
      </c>
      <c r="N26" t="s">
        <v>24</v>
      </c>
    </row>
    <row r="27" spans="1:14" x14ac:dyDescent="0.3">
      <c r="A27" t="s">
        <v>14</v>
      </c>
      <c r="B27" t="s">
        <v>15</v>
      </c>
      <c r="C27" t="s">
        <v>78</v>
      </c>
      <c r="D27" t="s">
        <v>79</v>
      </c>
      <c r="E27" t="s">
        <v>80</v>
      </c>
      <c r="F27" t="s">
        <v>19</v>
      </c>
      <c r="G27" t="s">
        <v>20</v>
      </c>
      <c r="H27" t="s">
        <v>39</v>
      </c>
      <c r="I27">
        <v>37690</v>
      </c>
      <c r="J27">
        <v>9783</v>
      </c>
      <c r="K27" t="s">
        <v>22</v>
      </c>
      <c r="L27">
        <v>2022</v>
      </c>
      <c r="M27" t="s">
        <v>34</v>
      </c>
      <c r="N27" t="s">
        <v>24</v>
      </c>
    </row>
    <row r="28" spans="1:14" x14ac:dyDescent="0.3">
      <c r="A28" t="s">
        <v>14</v>
      </c>
      <c r="B28" t="s">
        <v>15</v>
      </c>
      <c r="C28" t="s">
        <v>78</v>
      </c>
      <c r="D28" t="s">
        <v>79</v>
      </c>
      <c r="E28" t="s">
        <v>80</v>
      </c>
      <c r="F28" t="s">
        <v>19</v>
      </c>
      <c r="G28" t="s">
        <v>20</v>
      </c>
      <c r="H28" t="s">
        <v>39</v>
      </c>
      <c r="I28">
        <v>15241</v>
      </c>
      <c r="J28">
        <v>3483</v>
      </c>
      <c r="K28" t="s">
        <v>22</v>
      </c>
      <c r="L28">
        <v>2022</v>
      </c>
      <c r="M28" t="s">
        <v>30</v>
      </c>
      <c r="N28" t="s">
        <v>24</v>
      </c>
    </row>
    <row r="29" spans="1:14" x14ac:dyDescent="0.3">
      <c r="A29" t="s">
        <v>14</v>
      </c>
      <c r="B29" t="s">
        <v>15</v>
      </c>
      <c r="C29" t="s">
        <v>78</v>
      </c>
      <c r="D29" t="s">
        <v>79</v>
      </c>
      <c r="E29" t="s">
        <v>80</v>
      </c>
      <c r="F29" t="s">
        <v>19</v>
      </c>
      <c r="G29" t="s">
        <v>20</v>
      </c>
      <c r="H29" t="s">
        <v>39</v>
      </c>
      <c r="I29">
        <v>28247</v>
      </c>
      <c r="J29">
        <v>5265</v>
      </c>
      <c r="K29" t="s">
        <v>22</v>
      </c>
      <c r="L29">
        <v>2022</v>
      </c>
      <c r="M29" t="s">
        <v>31</v>
      </c>
      <c r="N29" t="s">
        <v>24</v>
      </c>
    </row>
    <row r="30" spans="1:14" x14ac:dyDescent="0.3">
      <c r="A30" t="s">
        <v>14</v>
      </c>
      <c r="B30" t="s">
        <v>15</v>
      </c>
      <c r="C30" t="s">
        <v>78</v>
      </c>
      <c r="D30" t="s">
        <v>79</v>
      </c>
      <c r="E30" t="s">
        <v>80</v>
      </c>
      <c r="F30" t="s">
        <v>19</v>
      </c>
      <c r="G30" t="s">
        <v>20</v>
      </c>
      <c r="H30" t="s">
        <v>39</v>
      </c>
      <c r="I30">
        <v>16773</v>
      </c>
      <c r="J30">
        <v>3440</v>
      </c>
      <c r="K30" t="s">
        <v>22</v>
      </c>
      <c r="L30">
        <v>2022</v>
      </c>
      <c r="M30" t="s">
        <v>35</v>
      </c>
      <c r="N30" t="s">
        <v>24</v>
      </c>
    </row>
    <row r="31" spans="1:14" x14ac:dyDescent="0.3">
      <c r="A31" t="s">
        <v>14</v>
      </c>
      <c r="B31" t="s">
        <v>15</v>
      </c>
      <c r="C31" t="s">
        <v>78</v>
      </c>
      <c r="D31" t="s">
        <v>79</v>
      </c>
      <c r="E31" t="s">
        <v>80</v>
      </c>
      <c r="F31" t="s">
        <v>19</v>
      </c>
      <c r="G31" t="s">
        <v>20</v>
      </c>
      <c r="H31" t="s">
        <v>39</v>
      </c>
      <c r="I31">
        <v>11640</v>
      </c>
      <c r="J31">
        <v>3770</v>
      </c>
      <c r="K31" t="s">
        <v>22</v>
      </c>
      <c r="L31">
        <v>2022</v>
      </c>
      <c r="M31" t="s">
        <v>36</v>
      </c>
      <c r="N31" t="s">
        <v>24</v>
      </c>
    </row>
    <row r="32" spans="1:14" x14ac:dyDescent="0.3">
      <c r="A32" t="s">
        <v>14</v>
      </c>
      <c r="B32" t="s">
        <v>15</v>
      </c>
      <c r="C32" t="s">
        <v>78</v>
      </c>
      <c r="D32" t="s">
        <v>79</v>
      </c>
      <c r="E32" t="s">
        <v>80</v>
      </c>
      <c r="F32" t="s">
        <v>19</v>
      </c>
      <c r="G32" t="s">
        <v>20</v>
      </c>
      <c r="H32" t="s">
        <v>39</v>
      </c>
      <c r="I32">
        <v>11473</v>
      </c>
      <c r="J32">
        <v>2754</v>
      </c>
      <c r="K32" t="s">
        <v>22</v>
      </c>
      <c r="L32">
        <v>2022</v>
      </c>
      <c r="M32" t="s">
        <v>23</v>
      </c>
      <c r="N32" t="s">
        <v>24</v>
      </c>
    </row>
    <row r="33" spans="1:14" x14ac:dyDescent="0.3">
      <c r="A33" t="s">
        <v>14</v>
      </c>
      <c r="B33" t="s">
        <v>15</v>
      </c>
      <c r="C33" t="s">
        <v>78</v>
      </c>
      <c r="D33" t="s">
        <v>79</v>
      </c>
      <c r="E33" t="s">
        <v>80</v>
      </c>
      <c r="F33" t="s">
        <v>19</v>
      </c>
      <c r="G33" t="s">
        <v>20</v>
      </c>
      <c r="H33" t="s">
        <v>39</v>
      </c>
      <c r="I33">
        <v>6635</v>
      </c>
      <c r="J33">
        <v>1550</v>
      </c>
      <c r="K33" t="s">
        <v>22</v>
      </c>
      <c r="L33">
        <v>2022</v>
      </c>
      <c r="M33" t="s">
        <v>25</v>
      </c>
      <c r="N33" t="s">
        <v>24</v>
      </c>
    </row>
    <row r="34" spans="1:14" x14ac:dyDescent="0.3">
      <c r="A34" t="s">
        <v>14</v>
      </c>
      <c r="B34" t="s">
        <v>15</v>
      </c>
      <c r="C34" t="s">
        <v>78</v>
      </c>
      <c r="D34" t="s">
        <v>79</v>
      </c>
      <c r="E34" t="s">
        <v>80</v>
      </c>
      <c r="F34" t="s">
        <v>19</v>
      </c>
      <c r="G34" t="s">
        <v>20</v>
      </c>
      <c r="H34" t="s">
        <v>39</v>
      </c>
      <c r="I34">
        <v>6375</v>
      </c>
      <c r="J34">
        <v>1330</v>
      </c>
      <c r="K34" t="s">
        <v>22</v>
      </c>
      <c r="L34">
        <v>2023</v>
      </c>
      <c r="M34" t="s">
        <v>32</v>
      </c>
      <c r="N34" t="s">
        <v>24</v>
      </c>
    </row>
    <row r="35" spans="1:14" x14ac:dyDescent="0.3">
      <c r="A35" t="s">
        <v>14</v>
      </c>
      <c r="B35" t="s">
        <v>15</v>
      </c>
      <c r="C35" t="s">
        <v>78</v>
      </c>
      <c r="D35" t="s">
        <v>79</v>
      </c>
      <c r="E35" t="s">
        <v>80</v>
      </c>
      <c r="F35" t="s">
        <v>19</v>
      </c>
      <c r="G35" t="s">
        <v>20</v>
      </c>
      <c r="H35" t="s">
        <v>39</v>
      </c>
      <c r="I35">
        <v>5928</v>
      </c>
      <c r="J35">
        <v>1500</v>
      </c>
      <c r="K35" t="s">
        <v>22</v>
      </c>
      <c r="L35">
        <v>2023</v>
      </c>
      <c r="M35" t="s">
        <v>33</v>
      </c>
      <c r="N35" t="s">
        <v>24</v>
      </c>
    </row>
    <row r="36" spans="1:14" x14ac:dyDescent="0.3">
      <c r="A36" t="s">
        <v>14</v>
      </c>
      <c r="B36" t="s">
        <v>15</v>
      </c>
      <c r="C36" t="s">
        <v>78</v>
      </c>
      <c r="D36" t="s">
        <v>79</v>
      </c>
      <c r="E36" t="s">
        <v>80</v>
      </c>
      <c r="F36" t="s">
        <v>19</v>
      </c>
      <c r="G36" t="s">
        <v>20</v>
      </c>
      <c r="H36" t="s">
        <v>39</v>
      </c>
      <c r="I36">
        <v>2304</v>
      </c>
      <c r="J36">
        <v>510</v>
      </c>
      <c r="K36" t="s">
        <v>22</v>
      </c>
      <c r="L36">
        <v>2023</v>
      </c>
      <c r="M36" t="s">
        <v>27</v>
      </c>
      <c r="N36" t="s">
        <v>24</v>
      </c>
    </row>
    <row r="37" spans="1:14" x14ac:dyDescent="0.3">
      <c r="A37" t="s">
        <v>14</v>
      </c>
      <c r="B37" t="s">
        <v>15</v>
      </c>
      <c r="C37" t="s">
        <v>78</v>
      </c>
      <c r="D37" t="s">
        <v>79</v>
      </c>
      <c r="E37" t="s">
        <v>80</v>
      </c>
      <c r="F37" t="s">
        <v>19</v>
      </c>
      <c r="G37" t="s">
        <v>20</v>
      </c>
      <c r="H37" t="s">
        <v>39</v>
      </c>
      <c r="I37">
        <v>7865</v>
      </c>
      <c r="J37">
        <v>1530</v>
      </c>
      <c r="K37" t="s">
        <v>22</v>
      </c>
      <c r="L37">
        <v>2023</v>
      </c>
      <c r="M37" t="s">
        <v>26</v>
      </c>
      <c r="N37" t="s">
        <v>24</v>
      </c>
    </row>
    <row r="38" spans="1:14" x14ac:dyDescent="0.3">
      <c r="A38" t="s">
        <v>14</v>
      </c>
      <c r="B38" t="s">
        <v>15</v>
      </c>
      <c r="C38" t="s">
        <v>78</v>
      </c>
      <c r="D38" t="s">
        <v>79</v>
      </c>
      <c r="E38" t="s">
        <v>80</v>
      </c>
      <c r="F38" t="s">
        <v>19</v>
      </c>
      <c r="G38" t="s">
        <v>20</v>
      </c>
      <c r="H38" t="s">
        <v>39</v>
      </c>
      <c r="I38">
        <v>9755</v>
      </c>
      <c r="J38">
        <v>1836</v>
      </c>
      <c r="K38" t="s">
        <v>22</v>
      </c>
      <c r="L38">
        <v>2023</v>
      </c>
      <c r="M38" t="s">
        <v>29</v>
      </c>
      <c r="N38" t="s">
        <v>24</v>
      </c>
    </row>
    <row r="39" spans="1:14" x14ac:dyDescent="0.3">
      <c r="A39" t="s">
        <v>14</v>
      </c>
      <c r="B39" t="s">
        <v>15</v>
      </c>
      <c r="C39" t="s">
        <v>78</v>
      </c>
      <c r="D39" t="s">
        <v>79</v>
      </c>
      <c r="E39" t="s">
        <v>80</v>
      </c>
      <c r="F39" t="s">
        <v>19</v>
      </c>
      <c r="G39" t="s">
        <v>20</v>
      </c>
      <c r="H39" t="s">
        <v>39</v>
      </c>
      <c r="I39">
        <v>14362</v>
      </c>
      <c r="J39">
        <v>3150</v>
      </c>
      <c r="K39" t="s">
        <v>22</v>
      </c>
      <c r="L39">
        <v>2023</v>
      </c>
      <c r="M39" t="s">
        <v>34</v>
      </c>
      <c r="N39" t="s">
        <v>24</v>
      </c>
    </row>
    <row r="40" spans="1:14" x14ac:dyDescent="0.3">
      <c r="A40" t="s">
        <v>14</v>
      </c>
      <c r="B40" t="s">
        <v>15</v>
      </c>
      <c r="C40" t="s">
        <v>78</v>
      </c>
      <c r="D40" t="s">
        <v>79</v>
      </c>
      <c r="E40" t="s">
        <v>80</v>
      </c>
      <c r="F40" t="s">
        <v>19</v>
      </c>
      <c r="G40" t="s">
        <v>20</v>
      </c>
      <c r="H40" t="s">
        <v>39</v>
      </c>
      <c r="I40">
        <v>26608</v>
      </c>
      <c r="J40">
        <v>4536</v>
      </c>
      <c r="K40" t="s">
        <v>22</v>
      </c>
      <c r="L40">
        <v>2023</v>
      </c>
      <c r="M40" t="s">
        <v>30</v>
      </c>
      <c r="N40" t="s">
        <v>24</v>
      </c>
    </row>
    <row r="41" spans="1:14" x14ac:dyDescent="0.3">
      <c r="A41" t="s">
        <v>14</v>
      </c>
      <c r="B41" t="s">
        <v>15</v>
      </c>
      <c r="C41" t="s">
        <v>78</v>
      </c>
      <c r="D41" t="s">
        <v>79</v>
      </c>
      <c r="E41" t="s">
        <v>80</v>
      </c>
      <c r="F41" t="s">
        <v>19</v>
      </c>
      <c r="G41" t="s">
        <v>20</v>
      </c>
      <c r="H41" t="s">
        <v>39</v>
      </c>
      <c r="I41">
        <v>27067</v>
      </c>
      <c r="J41">
        <v>4992</v>
      </c>
      <c r="K41" t="s">
        <v>22</v>
      </c>
      <c r="L41">
        <v>2023</v>
      </c>
      <c r="M41" t="s">
        <v>31</v>
      </c>
      <c r="N41" t="s">
        <v>24</v>
      </c>
    </row>
    <row r="42" spans="1:14" x14ac:dyDescent="0.3">
      <c r="A42" t="s">
        <v>14</v>
      </c>
      <c r="B42" t="s">
        <v>15</v>
      </c>
      <c r="C42" t="s">
        <v>78</v>
      </c>
      <c r="D42" t="s">
        <v>79</v>
      </c>
      <c r="E42" t="s">
        <v>80</v>
      </c>
      <c r="F42" t="s">
        <v>19</v>
      </c>
      <c r="G42" t="s">
        <v>20</v>
      </c>
      <c r="H42" t="s">
        <v>39</v>
      </c>
      <c r="I42">
        <v>22392</v>
      </c>
      <c r="J42">
        <v>4256</v>
      </c>
      <c r="K42" t="s">
        <v>22</v>
      </c>
      <c r="L42">
        <v>2023</v>
      </c>
      <c r="M42" t="s">
        <v>35</v>
      </c>
      <c r="N42" t="s">
        <v>24</v>
      </c>
    </row>
    <row r="43" spans="1:14" x14ac:dyDescent="0.3">
      <c r="A43" t="s">
        <v>14</v>
      </c>
      <c r="B43" t="s">
        <v>15</v>
      </c>
      <c r="C43" t="s">
        <v>78</v>
      </c>
      <c r="D43" t="s">
        <v>79</v>
      </c>
      <c r="E43" t="s">
        <v>80</v>
      </c>
      <c r="F43" t="s">
        <v>19</v>
      </c>
      <c r="G43" t="s">
        <v>20</v>
      </c>
      <c r="H43" t="s">
        <v>39</v>
      </c>
      <c r="I43">
        <v>15367</v>
      </c>
      <c r="J43">
        <v>3168</v>
      </c>
      <c r="K43" t="s">
        <v>22</v>
      </c>
      <c r="L43">
        <v>2023</v>
      </c>
      <c r="M43" t="s">
        <v>36</v>
      </c>
      <c r="N43" t="s">
        <v>24</v>
      </c>
    </row>
    <row r="44" spans="1:14" x14ac:dyDescent="0.3">
      <c r="A44" t="s">
        <v>14</v>
      </c>
      <c r="B44" t="s">
        <v>15</v>
      </c>
      <c r="C44" t="s">
        <v>78</v>
      </c>
      <c r="D44" t="s">
        <v>79</v>
      </c>
      <c r="E44" t="s">
        <v>80</v>
      </c>
      <c r="F44" t="s">
        <v>19</v>
      </c>
      <c r="G44" t="s">
        <v>20</v>
      </c>
      <c r="H44" t="s">
        <v>39</v>
      </c>
      <c r="I44">
        <v>21516</v>
      </c>
      <c r="J44">
        <v>4720</v>
      </c>
      <c r="K44" t="s">
        <v>22</v>
      </c>
      <c r="L44">
        <v>2023</v>
      </c>
      <c r="M44" t="s">
        <v>23</v>
      </c>
      <c r="N44" t="s">
        <v>24</v>
      </c>
    </row>
    <row r="45" spans="1:14" x14ac:dyDescent="0.3">
      <c r="A45" t="s">
        <v>14</v>
      </c>
      <c r="B45" t="s">
        <v>15</v>
      </c>
      <c r="C45" t="s">
        <v>78</v>
      </c>
      <c r="D45" t="s">
        <v>79</v>
      </c>
      <c r="E45" t="s">
        <v>80</v>
      </c>
      <c r="F45" t="s">
        <v>19</v>
      </c>
      <c r="G45" t="s">
        <v>20</v>
      </c>
      <c r="H45" t="s">
        <v>39</v>
      </c>
      <c r="I45">
        <v>15917</v>
      </c>
      <c r="J45">
        <v>3520</v>
      </c>
      <c r="K45" t="s">
        <v>22</v>
      </c>
      <c r="L45">
        <v>2023</v>
      </c>
      <c r="M45" t="s">
        <v>25</v>
      </c>
      <c r="N45" t="s">
        <v>24</v>
      </c>
    </row>
    <row r="46" spans="1:14" x14ac:dyDescent="0.3">
      <c r="A46" t="s">
        <v>14</v>
      </c>
      <c r="B46" t="s">
        <v>15</v>
      </c>
      <c r="C46" t="s">
        <v>78</v>
      </c>
      <c r="D46" t="s">
        <v>79</v>
      </c>
      <c r="E46" t="s">
        <v>80</v>
      </c>
      <c r="F46" t="s">
        <v>19</v>
      </c>
      <c r="G46" t="s">
        <v>20</v>
      </c>
      <c r="H46" t="s">
        <v>39</v>
      </c>
      <c r="I46">
        <v>28613</v>
      </c>
      <c r="J46">
        <v>6152</v>
      </c>
      <c r="K46" t="s">
        <v>22</v>
      </c>
      <c r="L46">
        <v>2024</v>
      </c>
      <c r="M46" t="s">
        <v>32</v>
      </c>
      <c r="N46" t="s">
        <v>24</v>
      </c>
    </row>
    <row r="47" spans="1:14" x14ac:dyDescent="0.3">
      <c r="A47" t="s">
        <v>14</v>
      </c>
      <c r="B47" t="s">
        <v>15</v>
      </c>
      <c r="C47" t="s">
        <v>78</v>
      </c>
      <c r="D47" t="s">
        <v>79</v>
      </c>
      <c r="E47" t="s">
        <v>80</v>
      </c>
      <c r="F47" t="s">
        <v>19</v>
      </c>
      <c r="G47" t="s">
        <v>20</v>
      </c>
      <c r="H47" t="s">
        <v>39</v>
      </c>
      <c r="I47">
        <v>23632</v>
      </c>
      <c r="J47">
        <v>6292</v>
      </c>
      <c r="K47" t="s">
        <v>22</v>
      </c>
      <c r="L47">
        <v>2024</v>
      </c>
      <c r="M47" t="s">
        <v>33</v>
      </c>
      <c r="N47" t="s">
        <v>24</v>
      </c>
    </row>
    <row r="48" spans="1:14" x14ac:dyDescent="0.3">
      <c r="A48" t="s">
        <v>14</v>
      </c>
      <c r="B48" t="s">
        <v>15</v>
      </c>
      <c r="C48" t="s">
        <v>78</v>
      </c>
      <c r="D48" t="s">
        <v>79</v>
      </c>
      <c r="E48" t="s">
        <v>80</v>
      </c>
      <c r="F48" t="s">
        <v>19</v>
      </c>
      <c r="G48" t="s">
        <v>20</v>
      </c>
      <c r="H48" t="s">
        <v>39</v>
      </c>
      <c r="I48">
        <v>35970</v>
      </c>
      <c r="J48">
        <v>8085</v>
      </c>
      <c r="K48" t="s">
        <v>22</v>
      </c>
      <c r="L48">
        <v>2024</v>
      </c>
      <c r="M48" t="s">
        <v>27</v>
      </c>
      <c r="N48" t="s">
        <v>24</v>
      </c>
    </row>
    <row r="49" spans="1:14" x14ac:dyDescent="0.3">
      <c r="A49" t="s">
        <v>14</v>
      </c>
      <c r="B49" t="s">
        <v>15</v>
      </c>
      <c r="C49" t="s">
        <v>78</v>
      </c>
      <c r="D49" t="s">
        <v>79</v>
      </c>
      <c r="E49" t="s">
        <v>80</v>
      </c>
      <c r="F49" t="s">
        <v>19</v>
      </c>
      <c r="G49" t="s">
        <v>20</v>
      </c>
      <c r="H49" t="s">
        <v>39</v>
      </c>
      <c r="I49">
        <v>30566</v>
      </c>
      <c r="J49">
        <v>6979</v>
      </c>
      <c r="K49" t="s">
        <v>22</v>
      </c>
      <c r="L49">
        <v>2024</v>
      </c>
      <c r="M49" t="s">
        <v>26</v>
      </c>
      <c r="N49" t="s">
        <v>24</v>
      </c>
    </row>
    <row r="50" spans="1:14" x14ac:dyDescent="0.3">
      <c r="A50" t="s">
        <v>14</v>
      </c>
      <c r="B50" t="s">
        <v>15</v>
      </c>
      <c r="C50" t="s">
        <v>78</v>
      </c>
      <c r="D50" t="s">
        <v>79</v>
      </c>
      <c r="E50" t="s">
        <v>80</v>
      </c>
      <c r="F50" t="s">
        <v>19</v>
      </c>
      <c r="G50" t="s">
        <v>20</v>
      </c>
      <c r="H50" t="s">
        <v>39</v>
      </c>
      <c r="I50">
        <v>28122</v>
      </c>
      <c r="J50">
        <v>6426</v>
      </c>
      <c r="K50" t="s">
        <v>22</v>
      </c>
      <c r="L50">
        <v>2024</v>
      </c>
      <c r="M50" t="s">
        <v>29</v>
      </c>
      <c r="N50" t="s">
        <v>24</v>
      </c>
    </row>
    <row r="51" spans="1:14" x14ac:dyDescent="0.3">
      <c r="A51" t="s">
        <v>14</v>
      </c>
      <c r="B51" t="s">
        <v>15</v>
      </c>
      <c r="C51" t="s">
        <v>78</v>
      </c>
      <c r="D51" t="s">
        <v>79</v>
      </c>
      <c r="E51" t="s">
        <v>80</v>
      </c>
      <c r="F51" t="s">
        <v>19</v>
      </c>
      <c r="G51" t="s">
        <v>20</v>
      </c>
      <c r="H51" t="s">
        <v>39</v>
      </c>
      <c r="I51">
        <v>27148</v>
      </c>
      <c r="J51">
        <v>7317</v>
      </c>
      <c r="K51" t="s">
        <v>22</v>
      </c>
      <c r="L51">
        <v>2024</v>
      </c>
      <c r="M51" t="s">
        <v>34</v>
      </c>
      <c r="N51" t="s">
        <v>24</v>
      </c>
    </row>
    <row r="52" spans="1:14" x14ac:dyDescent="0.3">
      <c r="A52" t="s">
        <v>14</v>
      </c>
      <c r="B52" t="s">
        <v>15</v>
      </c>
      <c r="C52" t="s">
        <v>78</v>
      </c>
      <c r="D52" t="s">
        <v>79</v>
      </c>
      <c r="E52" t="s">
        <v>80</v>
      </c>
      <c r="F52" t="s">
        <v>19</v>
      </c>
      <c r="G52" t="s">
        <v>20</v>
      </c>
      <c r="H52" t="s">
        <v>39</v>
      </c>
      <c r="I52">
        <v>16284</v>
      </c>
      <c r="J52">
        <v>3613</v>
      </c>
      <c r="K52" t="s">
        <v>22</v>
      </c>
      <c r="L52">
        <v>2024</v>
      </c>
      <c r="M52" t="s">
        <v>30</v>
      </c>
      <c r="N52" t="s">
        <v>24</v>
      </c>
    </row>
    <row r="53" spans="1:14" x14ac:dyDescent="0.3">
      <c r="A53" t="s">
        <v>14</v>
      </c>
      <c r="B53" t="s">
        <v>15</v>
      </c>
      <c r="C53" t="s">
        <v>78</v>
      </c>
      <c r="D53" t="s">
        <v>79</v>
      </c>
      <c r="E53" t="s">
        <v>80</v>
      </c>
      <c r="F53" t="s">
        <v>19</v>
      </c>
      <c r="G53" t="s">
        <v>20</v>
      </c>
      <c r="H53" t="s">
        <v>39</v>
      </c>
      <c r="I53">
        <v>17785</v>
      </c>
      <c r="J53">
        <v>4219</v>
      </c>
      <c r="K53" t="s">
        <v>22</v>
      </c>
      <c r="L53">
        <v>2024</v>
      </c>
      <c r="M53" t="s">
        <v>31</v>
      </c>
      <c r="N53" t="s">
        <v>24</v>
      </c>
    </row>
    <row r="54" spans="1:14" x14ac:dyDescent="0.3">
      <c r="A54" t="s">
        <v>14</v>
      </c>
      <c r="B54" t="s">
        <v>15</v>
      </c>
      <c r="C54" t="s">
        <v>78</v>
      </c>
      <c r="D54" t="s">
        <v>79</v>
      </c>
      <c r="E54" t="s">
        <v>80</v>
      </c>
      <c r="F54" t="s">
        <v>19</v>
      </c>
      <c r="G54" t="s">
        <v>20</v>
      </c>
      <c r="H54" t="s">
        <v>39</v>
      </c>
      <c r="I54">
        <v>27784</v>
      </c>
      <c r="J54">
        <v>5584</v>
      </c>
      <c r="K54" t="s">
        <v>22</v>
      </c>
      <c r="L54">
        <v>2024</v>
      </c>
      <c r="M54" t="s">
        <v>35</v>
      </c>
      <c r="N54" t="s">
        <v>24</v>
      </c>
    </row>
    <row r="55" spans="1:14" x14ac:dyDescent="0.3">
      <c r="A55" t="s">
        <v>14</v>
      </c>
      <c r="B55" t="s">
        <v>15</v>
      </c>
      <c r="C55" t="s">
        <v>78</v>
      </c>
      <c r="D55" t="s">
        <v>79</v>
      </c>
      <c r="E55" t="s">
        <v>80</v>
      </c>
      <c r="F55" t="s">
        <v>19</v>
      </c>
      <c r="G55" t="s">
        <v>20</v>
      </c>
      <c r="H55" t="s">
        <v>39</v>
      </c>
      <c r="I55">
        <v>33479</v>
      </c>
      <c r="J55">
        <v>6014</v>
      </c>
      <c r="K55" t="s">
        <v>22</v>
      </c>
      <c r="L55">
        <v>2024</v>
      </c>
      <c r="M55" t="s">
        <v>36</v>
      </c>
      <c r="N55" t="s">
        <v>24</v>
      </c>
    </row>
    <row r="56" spans="1:14" x14ac:dyDescent="0.3">
      <c r="A56" t="s">
        <v>14</v>
      </c>
      <c r="B56" t="s">
        <v>15</v>
      </c>
      <c r="C56" t="s">
        <v>78</v>
      </c>
      <c r="D56" t="s">
        <v>79</v>
      </c>
      <c r="E56" t="s">
        <v>80</v>
      </c>
      <c r="F56" t="s">
        <v>19</v>
      </c>
      <c r="G56" t="s">
        <v>20</v>
      </c>
      <c r="H56" t="s">
        <v>39</v>
      </c>
      <c r="I56">
        <v>44116</v>
      </c>
      <c r="J56">
        <v>7143</v>
      </c>
      <c r="K56" t="s">
        <v>22</v>
      </c>
      <c r="L56">
        <v>2024</v>
      </c>
      <c r="M56" t="s">
        <v>23</v>
      </c>
      <c r="N56" t="s">
        <v>24</v>
      </c>
    </row>
    <row r="57" spans="1:14" x14ac:dyDescent="0.3">
      <c r="A57" t="s">
        <v>14</v>
      </c>
      <c r="B57" t="s">
        <v>15</v>
      </c>
      <c r="C57" t="s">
        <v>78</v>
      </c>
      <c r="D57" t="s">
        <v>79</v>
      </c>
      <c r="E57" t="s">
        <v>80</v>
      </c>
      <c r="F57" t="s">
        <v>19</v>
      </c>
      <c r="G57" t="s">
        <v>20</v>
      </c>
      <c r="H57" t="s">
        <v>39</v>
      </c>
      <c r="I57">
        <v>38055</v>
      </c>
      <c r="J57">
        <v>8252</v>
      </c>
      <c r="K57" t="s">
        <v>22</v>
      </c>
      <c r="L57">
        <v>2024</v>
      </c>
      <c r="M57" t="s">
        <v>25</v>
      </c>
      <c r="N57" t="s">
        <v>24</v>
      </c>
    </row>
    <row r="58" spans="1:14" x14ac:dyDescent="0.3">
      <c r="A58" t="s">
        <v>14</v>
      </c>
      <c r="B58" t="s">
        <v>15</v>
      </c>
      <c r="C58" t="s">
        <v>78</v>
      </c>
      <c r="D58" t="s">
        <v>79</v>
      </c>
      <c r="E58" t="s">
        <v>80</v>
      </c>
      <c r="F58" t="s">
        <v>19</v>
      </c>
      <c r="G58" t="s">
        <v>20</v>
      </c>
      <c r="H58" t="s">
        <v>39</v>
      </c>
      <c r="I58">
        <v>38105</v>
      </c>
      <c r="J58">
        <v>6751</v>
      </c>
      <c r="K58" t="s">
        <v>22</v>
      </c>
      <c r="L58">
        <v>2025</v>
      </c>
      <c r="M58" t="s">
        <v>32</v>
      </c>
      <c r="N58" t="s">
        <v>24</v>
      </c>
    </row>
    <row r="59" spans="1:14" x14ac:dyDescent="0.3">
      <c r="A59" t="s">
        <v>14</v>
      </c>
      <c r="B59" t="s">
        <v>15</v>
      </c>
      <c r="C59" t="s">
        <v>78</v>
      </c>
      <c r="D59" t="s">
        <v>79</v>
      </c>
      <c r="E59" t="s">
        <v>80</v>
      </c>
      <c r="F59" t="s">
        <v>19</v>
      </c>
      <c r="G59" t="s">
        <v>20</v>
      </c>
      <c r="H59" t="s">
        <v>39</v>
      </c>
      <c r="I59">
        <v>48624</v>
      </c>
      <c r="J59">
        <v>8644</v>
      </c>
      <c r="K59" t="s">
        <v>22</v>
      </c>
      <c r="L59">
        <v>2025</v>
      </c>
      <c r="M59" t="s">
        <v>33</v>
      </c>
      <c r="N59" t="s">
        <v>24</v>
      </c>
    </row>
    <row r="60" spans="1:14" x14ac:dyDescent="0.3">
      <c r="A60" t="s">
        <v>14</v>
      </c>
      <c r="B60" t="s">
        <v>15</v>
      </c>
      <c r="C60" t="s">
        <v>78</v>
      </c>
      <c r="D60" t="s">
        <v>79</v>
      </c>
      <c r="E60" t="s">
        <v>80</v>
      </c>
      <c r="F60" t="s">
        <v>19</v>
      </c>
      <c r="G60" t="s">
        <v>20</v>
      </c>
      <c r="H60" t="s">
        <v>39</v>
      </c>
      <c r="I60">
        <v>65909</v>
      </c>
      <c r="J60">
        <v>11844</v>
      </c>
      <c r="K60" t="s">
        <v>22</v>
      </c>
      <c r="L60">
        <v>2025</v>
      </c>
      <c r="M60" t="s">
        <v>27</v>
      </c>
      <c r="N60" t="s">
        <v>24</v>
      </c>
    </row>
    <row r="61" spans="1:14" x14ac:dyDescent="0.3">
      <c r="A61" t="s">
        <v>14</v>
      </c>
      <c r="B61" t="s">
        <v>15</v>
      </c>
      <c r="C61" t="s">
        <v>78</v>
      </c>
      <c r="D61" t="s">
        <v>79</v>
      </c>
      <c r="E61" t="s">
        <v>80</v>
      </c>
      <c r="F61" t="s">
        <v>19</v>
      </c>
      <c r="G61" t="s">
        <v>20</v>
      </c>
      <c r="H61" t="s">
        <v>39</v>
      </c>
      <c r="I61">
        <v>88754</v>
      </c>
      <c r="J61">
        <v>14726</v>
      </c>
      <c r="K61" t="s">
        <v>22</v>
      </c>
      <c r="L61">
        <v>2025</v>
      </c>
      <c r="M61" t="s">
        <v>26</v>
      </c>
      <c r="N61" t="s">
        <v>24</v>
      </c>
    </row>
    <row r="62" spans="1:14" x14ac:dyDescent="0.3">
      <c r="A62" t="s">
        <v>14</v>
      </c>
      <c r="B62" t="s">
        <v>15</v>
      </c>
      <c r="C62" t="s">
        <v>78</v>
      </c>
      <c r="D62" t="s">
        <v>79</v>
      </c>
      <c r="E62" t="s">
        <v>80</v>
      </c>
      <c r="F62" t="s">
        <v>19</v>
      </c>
      <c r="G62" t="s">
        <v>20</v>
      </c>
      <c r="H62" t="s">
        <v>39</v>
      </c>
      <c r="I62">
        <v>79640</v>
      </c>
      <c r="J62">
        <v>15499</v>
      </c>
      <c r="K62" t="s">
        <v>22</v>
      </c>
      <c r="L62">
        <v>2025</v>
      </c>
      <c r="M62" t="s">
        <v>29</v>
      </c>
      <c r="N62" t="s">
        <v>24</v>
      </c>
    </row>
    <row r="63" spans="1:14" x14ac:dyDescent="0.3">
      <c r="A63" t="s">
        <v>14</v>
      </c>
      <c r="B63" t="s">
        <v>15</v>
      </c>
      <c r="C63" t="s">
        <v>78</v>
      </c>
      <c r="D63" t="s">
        <v>79</v>
      </c>
      <c r="E63" t="s">
        <v>80</v>
      </c>
      <c r="F63" t="s">
        <v>19</v>
      </c>
      <c r="G63" t="s">
        <v>20</v>
      </c>
      <c r="H63" t="s">
        <v>39</v>
      </c>
      <c r="I63">
        <v>26728</v>
      </c>
      <c r="J63">
        <v>5560</v>
      </c>
      <c r="K63" t="s">
        <v>22</v>
      </c>
      <c r="L63">
        <v>2025</v>
      </c>
      <c r="M63" t="s">
        <v>34</v>
      </c>
      <c r="N63" t="s">
        <v>24</v>
      </c>
    </row>
    <row r="64" spans="1:14" x14ac:dyDescent="0.3">
      <c r="A64" t="s">
        <v>14</v>
      </c>
      <c r="B64" t="s">
        <v>15</v>
      </c>
      <c r="C64" t="s">
        <v>78</v>
      </c>
      <c r="D64" t="s">
        <v>79</v>
      </c>
      <c r="E64" t="s">
        <v>80</v>
      </c>
      <c r="F64" t="s">
        <v>19</v>
      </c>
      <c r="G64" t="s">
        <v>20</v>
      </c>
      <c r="H64" t="s">
        <v>39</v>
      </c>
      <c r="I64">
        <v>29447</v>
      </c>
      <c r="J64">
        <v>6000</v>
      </c>
      <c r="K64" t="s">
        <v>22</v>
      </c>
      <c r="L64">
        <v>2025</v>
      </c>
      <c r="M64" t="s">
        <v>30</v>
      </c>
      <c r="N64" t="s">
        <v>24</v>
      </c>
    </row>
    <row r="65" spans="1:14" x14ac:dyDescent="0.3">
      <c r="A65" t="s">
        <v>14</v>
      </c>
      <c r="B65" t="s">
        <v>15</v>
      </c>
      <c r="C65" t="s">
        <v>78</v>
      </c>
      <c r="D65" t="s">
        <v>79</v>
      </c>
      <c r="E65" t="s">
        <v>80</v>
      </c>
      <c r="F65" t="s">
        <v>19</v>
      </c>
      <c r="G65" t="s">
        <v>20</v>
      </c>
      <c r="H65" t="s">
        <v>39</v>
      </c>
      <c r="I65">
        <v>24442</v>
      </c>
      <c r="J65">
        <v>6400</v>
      </c>
      <c r="K65" t="s">
        <v>22</v>
      </c>
      <c r="L65">
        <v>2025</v>
      </c>
      <c r="M65" t="s">
        <v>31</v>
      </c>
      <c r="N65" t="s">
        <v>24</v>
      </c>
    </row>
    <row r="66" spans="1:14" x14ac:dyDescent="0.3">
      <c r="A66" t="s">
        <v>14</v>
      </c>
      <c r="B66" t="s">
        <v>15</v>
      </c>
      <c r="C66" t="s">
        <v>78</v>
      </c>
      <c r="D66" t="s">
        <v>79</v>
      </c>
      <c r="E66" t="s">
        <v>80</v>
      </c>
      <c r="F66" t="s">
        <v>19</v>
      </c>
      <c r="G66" t="s">
        <v>20</v>
      </c>
      <c r="H66" t="s">
        <v>42</v>
      </c>
      <c r="I66">
        <v>5928</v>
      </c>
      <c r="J66">
        <v>1328</v>
      </c>
      <c r="K66" t="s">
        <v>22</v>
      </c>
      <c r="L66">
        <v>2023</v>
      </c>
      <c r="M66" t="s">
        <v>30</v>
      </c>
      <c r="N66" t="s">
        <v>24</v>
      </c>
    </row>
    <row r="67" spans="1:14" x14ac:dyDescent="0.3">
      <c r="A67" t="s">
        <v>14</v>
      </c>
      <c r="B67" t="s">
        <v>15</v>
      </c>
      <c r="C67" t="s">
        <v>78</v>
      </c>
      <c r="D67" t="s">
        <v>79</v>
      </c>
      <c r="E67" t="s">
        <v>80</v>
      </c>
      <c r="F67" t="s">
        <v>19</v>
      </c>
      <c r="G67" t="s">
        <v>20</v>
      </c>
      <c r="H67" t="s">
        <v>42</v>
      </c>
      <c r="I67">
        <v>5928</v>
      </c>
      <c r="J67">
        <v>1328</v>
      </c>
      <c r="K67" t="s">
        <v>22</v>
      </c>
      <c r="L67">
        <v>2023</v>
      </c>
      <c r="M67" t="s">
        <v>31</v>
      </c>
      <c r="N67" t="s">
        <v>24</v>
      </c>
    </row>
    <row r="68" spans="1:14" x14ac:dyDescent="0.3">
      <c r="A68" t="s">
        <v>14</v>
      </c>
      <c r="B68" t="s">
        <v>15</v>
      </c>
      <c r="C68" t="s">
        <v>78</v>
      </c>
      <c r="D68" t="s">
        <v>79</v>
      </c>
      <c r="E68" t="s">
        <v>80</v>
      </c>
      <c r="F68" t="s">
        <v>19</v>
      </c>
      <c r="G68" t="s">
        <v>20</v>
      </c>
      <c r="H68" t="s">
        <v>43</v>
      </c>
      <c r="I68">
        <v>1109</v>
      </c>
      <c r="J68">
        <v>215</v>
      </c>
      <c r="K68" t="s">
        <v>22</v>
      </c>
      <c r="L68">
        <v>2021</v>
      </c>
      <c r="M68" t="s">
        <v>33</v>
      </c>
      <c r="N68" t="s">
        <v>24</v>
      </c>
    </row>
    <row r="69" spans="1:14" x14ac:dyDescent="0.3">
      <c r="A69" t="s">
        <v>14</v>
      </c>
      <c r="B69" t="s">
        <v>15</v>
      </c>
      <c r="C69" t="s">
        <v>78</v>
      </c>
      <c r="D69" t="s">
        <v>79</v>
      </c>
      <c r="E69" t="s">
        <v>80</v>
      </c>
      <c r="F69" t="s">
        <v>19</v>
      </c>
      <c r="G69" t="s">
        <v>20</v>
      </c>
      <c r="H69" t="s">
        <v>43</v>
      </c>
      <c r="I69">
        <v>909</v>
      </c>
      <c r="J69">
        <v>172</v>
      </c>
      <c r="K69" t="s">
        <v>22</v>
      </c>
      <c r="L69">
        <v>2021</v>
      </c>
      <c r="M69" t="s">
        <v>27</v>
      </c>
      <c r="N69" t="s">
        <v>24</v>
      </c>
    </row>
    <row r="70" spans="1:14" x14ac:dyDescent="0.3">
      <c r="A70" t="s">
        <v>14</v>
      </c>
      <c r="B70" t="s">
        <v>15</v>
      </c>
      <c r="C70" t="s">
        <v>78</v>
      </c>
      <c r="D70" t="s">
        <v>79</v>
      </c>
      <c r="E70" t="s">
        <v>80</v>
      </c>
      <c r="F70" t="s">
        <v>19</v>
      </c>
      <c r="G70" t="s">
        <v>20</v>
      </c>
      <c r="H70" t="s">
        <v>43</v>
      </c>
      <c r="I70">
        <v>677</v>
      </c>
      <c r="J70">
        <v>117</v>
      </c>
      <c r="K70" t="s">
        <v>22</v>
      </c>
      <c r="L70">
        <v>2021</v>
      </c>
      <c r="M70" t="s">
        <v>26</v>
      </c>
      <c r="N70" t="s">
        <v>24</v>
      </c>
    </row>
    <row r="71" spans="1:14" x14ac:dyDescent="0.3">
      <c r="A71" t="s">
        <v>14</v>
      </c>
      <c r="B71" t="s">
        <v>15</v>
      </c>
      <c r="C71" t="s">
        <v>78</v>
      </c>
      <c r="D71" t="s">
        <v>79</v>
      </c>
      <c r="E71" t="s">
        <v>80</v>
      </c>
      <c r="F71" t="s">
        <v>19</v>
      </c>
      <c r="G71" t="s">
        <v>20</v>
      </c>
      <c r="H71" t="s">
        <v>43</v>
      </c>
      <c r="I71">
        <v>610</v>
      </c>
      <c r="J71">
        <v>102</v>
      </c>
      <c r="K71" t="s">
        <v>22</v>
      </c>
      <c r="L71">
        <v>2021</v>
      </c>
      <c r="M71" t="s">
        <v>29</v>
      </c>
      <c r="N71" t="s">
        <v>24</v>
      </c>
    </row>
    <row r="72" spans="1:14" x14ac:dyDescent="0.3">
      <c r="A72" t="s">
        <v>14</v>
      </c>
      <c r="B72" t="s">
        <v>15</v>
      </c>
      <c r="C72" t="s">
        <v>78</v>
      </c>
      <c r="D72" t="s">
        <v>79</v>
      </c>
      <c r="E72" t="s">
        <v>80</v>
      </c>
      <c r="F72" t="s">
        <v>19</v>
      </c>
      <c r="G72" t="s">
        <v>20</v>
      </c>
      <c r="H72" t="s">
        <v>43</v>
      </c>
      <c r="I72">
        <v>362</v>
      </c>
      <c r="J72">
        <v>54</v>
      </c>
      <c r="K72" t="s">
        <v>22</v>
      </c>
      <c r="L72">
        <v>2021</v>
      </c>
      <c r="M72" t="s">
        <v>30</v>
      </c>
      <c r="N72" t="s">
        <v>24</v>
      </c>
    </row>
    <row r="73" spans="1:14" x14ac:dyDescent="0.3">
      <c r="A73" t="s">
        <v>14</v>
      </c>
      <c r="B73" t="s">
        <v>15</v>
      </c>
      <c r="C73" t="s">
        <v>78</v>
      </c>
      <c r="D73" t="s">
        <v>79</v>
      </c>
      <c r="E73" t="s">
        <v>80</v>
      </c>
      <c r="F73" t="s">
        <v>19</v>
      </c>
      <c r="G73" t="s">
        <v>20</v>
      </c>
      <c r="H73" t="s">
        <v>43</v>
      </c>
      <c r="I73">
        <v>366</v>
      </c>
      <c r="J73">
        <v>55</v>
      </c>
      <c r="K73" t="s">
        <v>22</v>
      </c>
      <c r="L73">
        <v>2021</v>
      </c>
      <c r="M73" t="s">
        <v>31</v>
      </c>
      <c r="N73" t="s">
        <v>24</v>
      </c>
    </row>
    <row r="74" spans="1:14" x14ac:dyDescent="0.3">
      <c r="A74" t="s">
        <v>14</v>
      </c>
      <c r="B74" t="s">
        <v>15</v>
      </c>
      <c r="C74" t="s">
        <v>78</v>
      </c>
      <c r="D74" t="s">
        <v>79</v>
      </c>
      <c r="E74" t="s">
        <v>80</v>
      </c>
      <c r="F74" t="s">
        <v>19</v>
      </c>
      <c r="G74" t="s">
        <v>20</v>
      </c>
      <c r="H74" t="s">
        <v>43</v>
      </c>
      <c r="I74">
        <v>964</v>
      </c>
      <c r="J74">
        <v>177</v>
      </c>
      <c r="K74" t="s">
        <v>22</v>
      </c>
      <c r="L74">
        <v>2021</v>
      </c>
      <c r="M74" t="s">
        <v>35</v>
      </c>
      <c r="N74" t="s">
        <v>24</v>
      </c>
    </row>
    <row r="75" spans="1:14" x14ac:dyDescent="0.3">
      <c r="A75" t="s">
        <v>14</v>
      </c>
      <c r="B75" t="s">
        <v>15</v>
      </c>
      <c r="C75" t="s">
        <v>78</v>
      </c>
      <c r="D75" t="s">
        <v>79</v>
      </c>
      <c r="E75" t="s">
        <v>80</v>
      </c>
      <c r="F75" t="s">
        <v>19</v>
      </c>
      <c r="G75" t="s">
        <v>20</v>
      </c>
      <c r="H75" t="s">
        <v>43</v>
      </c>
      <c r="I75">
        <v>404</v>
      </c>
      <c r="J75">
        <v>60</v>
      </c>
      <c r="K75" t="s">
        <v>22</v>
      </c>
      <c r="L75">
        <v>2021</v>
      </c>
      <c r="M75" t="s">
        <v>23</v>
      </c>
      <c r="N75" t="s">
        <v>24</v>
      </c>
    </row>
    <row r="76" spans="1:14" x14ac:dyDescent="0.3">
      <c r="A76" t="s">
        <v>14</v>
      </c>
      <c r="B76" t="s">
        <v>15</v>
      </c>
      <c r="C76" t="s">
        <v>78</v>
      </c>
      <c r="D76" t="s">
        <v>79</v>
      </c>
      <c r="E76" t="s">
        <v>80</v>
      </c>
      <c r="F76" t="s">
        <v>19</v>
      </c>
      <c r="G76" t="s">
        <v>20</v>
      </c>
      <c r="H76" t="s">
        <v>43</v>
      </c>
      <c r="I76">
        <v>19823</v>
      </c>
      <c r="J76">
        <v>4735</v>
      </c>
      <c r="K76" t="s">
        <v>22</v>
      </c>
      <c r="L76">
        <v>2021</v>
      </c>
      <c r="M76" t="s">
        <v>25</v>
      </c>
      <c r="N76" t="s">
        <v>24</v>
      </c>
    </row>
    <row r="77" spans="1:14" x14ac:dyDescent="0.3">
      <c r="A77" t="s">
        <v>14</v>
      </c>
      <c r="B77" t="s">
        <v>15</v>
      </c>
      <c r="C77" t="s">
        <v>78</v>
      </c>
      <c r="D77" t="s">
        <v>79</v>
      </c>
      <c r="E77" t="s">
        <v>80</v>
      </c>
      <c r="F77" t="s">
        <v>19</v>
      </c>
      <c r="G77" t="s">
        <v>20</v>
      </c>
      <c r="H77" t="s">
        <v>43</v>
      </c>
      <c r="I77">
        <v>3395</v>
      </c>
      <c r="J77">
        <v>770</v>
      </c>
      <c r="K77" t="s">
        <v>22</v>
      </c>
      <c r="L77">
        <v>2022</v>
      </c>
      <c r="M77" t="s">
        <v>32</v>
      </c>
      <c r="N77" t="s">
        <v>24</v>
      </c>
    </row>
    <row r="78" spans="1:14" x14ac:dyDescent="0.3">
      <c r="A78" t="s">
        <v>14</v>
      </c>
      <c r="B78" t="s">
        <v>15</v>
      </c>
      <c r="C78" t="s">
        <v>78</v>
      </c>
      <c r="D78" t="s">
        <v>79</v>
      </c>
      <c r="E78" t="s">
        <v>80</v>
      </c>
      <c r="F78" t="s">
        <v>19</v>
      </c>
      <c r="G78" t="s">
        <v>20</v>
      </c>
      <c r="H78" t="s">
        <v>43</v>
      </c>
      <c r="I78">
        <v>7972</v>
      </c>
      <c r="J78">
        <v>2160</v>
      </c>
      <c r="K78" t="s">
        <v>22</v>
      </c>
      <c r="L78">
        <v>2022</v>
      </c>
      <c r="M78" t="s">
        <v>33</v>
      </c>
      <c r="N78" t="s">
        <v>24</v>
      </c>
    </row>
    <row r="79" spans="1:14" x14ac:dyDescent="0.3">
      <c r="A79" t="s">
        <v>14</v>
      </c>
      <c r="B79" t="s">
        <v>15</v>
      </c>
      <c r="C79" t="s">
        <v>78</v>
      </c>
      <c r="D79" t="s">
        <v>79</v>
      </c>
      <c r="E79" t="s">
        <v>80</v>
      </c>
      <c r="F79" t="s">
        <v>19</v>
      </c>
      <c r="G79" t="s">
        <v>20</v>
      </c>
      <c r="H79" t="s">
        <v>43</v>
      </c>
      <c r="I79">
        <v>1813</v>
      </c>
      <c r="J79">
        <v>317</v>
      </c>
      <c r="K79" t="s">
        <v>22</v>
      </c>
      <c r="L79">
        <v>2022</v>
      </c>
      <c r="M79" t="s">
        <v>27</v>
      </c>
      <c r="N79" t="s">
        <v>24</v>
      </c>
    </row>
    <row r="80" spans="1:14" x14ac:dyDescent="0.3">
      <c r="A80" t="s">
        <v>14</v>
      </c>
      <c r="B80" t="s">
        <v>15</v>
      </c>
      <c r="C80" t="s">
        <v>78</v>
      </c>
      <c r="D80" t="s">
        <v>79</v>
      </c>
      <c r="E80" t="s">
        <v>80</v>
      </c>
      <c r="F80" t="s">
        <v>19</v>
      </c>
      <c r="G80" t="s">
        <v>20</v>
      </c>
      <c r="H80" t="s">
        <v>43</v>
      </c>
      <c r="I80">
        <v>1029</v>
      </c>
      <c r="J80">
        <v>176</v>
      </c>
      <c r="K80" t="s">
        <v>22</v>
      </c>
      <c r="L80">
        <v>2022</v>
      </c>
      <c r="M80" t="s">
        <v>30</v>
      </c>
      <c r="N80" t="s">
        <v>24</v>
      </c>
    </row>
    <row r="81" spans="1:14" x14ac:dyDescent="0.3">
      <c r="A81" t="s">
        <v>14</v>
      </c>
      <c r="B81" t="s">
        <v>15</v>
      </c>
      <c r="C81" t="s">
        <v>78</v>
      </c>
      <c r="D81" t="s">
        <v>79</v>
      </c>
      <c r="E81" t="s">
        <v>80</v>
      </c>
      <c r="F81" t="s">
        <v>19</v>
      </c>
      <c r="G81" t="s">
        <v>20</v>
      </c>
      <c r="H81" t="s">
        <v>43</v>
      </c>
      <c r="I81">
        <v>22215</v>
      </c>
      <c r="J81">
        <v>3891</v>
      </c>
      <c r="K81" t="s">
        <v>22</v>
      </c>
      <c r="L81">
        <v>2022</v>
      </c>
      <c r="M81" t="s">
        <v>25</v>
      </c>
      <c r="N81" t="s">
        <v>24</v>
      </c>
    </row>
    <row r="82" spans="1:14" x14ac:dyDescent="0.3">
      <c r="A82" t="s">
        <v>14</v>
      </c>
      <c r="B82" t="s">
        <v>15</v>
      </c>
      <c r="C82" t="s">
        <v>78</v>
      </c>
      <c r="D82" t="s">
        <v>79</v>
      </c>
      <c r="E82" t="s">
        <v>80</v>
      </c>
      <c r="F82" t="s">
        <v>19</v>
      </c>
      <c r="G82" t="s">
        <v>20</v>
      </c>
      <c r="H82" t="s">
        <v>43</v>
      </c>
      <c r="I82">
        <v>17861</v>
      </c>
      <c r="J82">
        <v>2269</v>
      </c>
      <c r="K82" t="s">
        <v>22</v>
      </c>
      <c r="L82">
        <v>2023</v>
      </c>
      <c r="M82" t="s">
        <v>25</v>
      </c>
      <c r="N82" t="s">
        <v>24</v>
      </c>
    </row>
    <row r="83" spans="1:14" x14ac:dyDescent="0.3">
      <c r="A83" t="s">
        <v>14</v>
      </c>
      <c r="B83" t="s">
        <v>15</v>
      </c>
      <c r="C83" t="s">
        <v>78</v>
      </c>
      <c r="D83" t="s">
        <v>79</v>
      </c>
      <c r="E83" t="s">
        <v>80</v>
      </c>
      <c r="F83" t="s">
        <v>19</v>
      </c>
      <c r="G83" t="s">
        <v>20</v>
      </c>
      <c r="H83" t="s">
        <v>43</v>
      </c>
      <c r="I83">
        <v>2904</v>
      </c>
      <c r="J83">
        <v>530</v>
      </c>
      <c r="K83" t="s">
        <v>22</v>
      </c>
      <c r="L83">
        <v>2024</v>
      </c>
      <c r="M83" t="s">
        <v>32</v>
      </c>
      <c r="N83" t="s">
        <v>24</v>
      </c>
    </row>
    <row r="84" spans="1:14" x14ac:dyDescent="0.3">
      <c r="A84" t="s">
        <v>14</v>
      </c>
      <c r="B84" t="s">
        <v>15</v>
      </c>
      <c r="C84" t="s">
        <v>78</v>
      </c>
      <c r="D84" t="s">
        <v>79</v>
      </c>
      <c r="E84" t="s">
        <v>80</v>
      </c>
      <c r="F84" t="s">
        <v>19</v>
      </c>
      <c r="G84" t="s">
        <v>20</v>
      </c>
      <c r="H84" t="s">
        <v>43</v>
      </c>
      <c r="I84">
        <v>1238</v>
      </c>
      <c r="J84">
        <v>41</v>
      </c>
      <c r="K84" t="s">
        <v>22</v>
      </c>
      <c r="L84">
        <v>2024</v>
      </c>
      <c r="M84" t="s">
        <v>35</v>
      </c>
      <c r="N84" t="s">
        <v>24</v>
      </c>
    </row>
    <row r="85" spans="1:14" x14ac:dyDescent="0.3">
      <c r="A85" t="s">
        <v>14</v>
      </c>
      <c r="B85" t="s">
        <v>15</v>
      </c>
      <c r="C85" t="s">
        <v>78</v>
      </c>
      <c r="D85" t="s">
        <v>79</v>
      </c>
      <c r="E85" t="s">
        <v>80</v>
      </c>
      <c r="F85" t="s">
        <v>19</v>
      </c>
      <c r="G85" t="s">
        <v>20</v>
      </c>
      <c r="H85" t="s">
        <v>43</v>
      </c>
      <c r="I85">
        <v>14132</v>
      </c>
      <c r="J85">
        <v>2395</v>
      </c>
      <c r="K85" t="s">
        <v>22</v>
      </c>
      <c r="L85">
        <v>2024</v>
      </c>
      <c r="M85" t="s">
        <v>25</v>
      </c>
      <c r="N85" t="s">
        <v>24</v>
      </c>
    </row>
    <row r="86" spans="1:14" x14ac:dyDescent="0.3">
      <c r="A86" t="s">
        <v>14</v>
      </c>
      <c r="B86" t="s">
        <v>15</v>
      </c>
      <c r="C86" t="s">
        <v>78</v>
      </c>
      <c r="D86" t="s">
        <v>79</v>
      </c>
      <c r="E86" t="s">
        <v>80</v>
      </c>
      <c r="F86" t="s">
        <v>19</v>
      </c>
      <c r="G86" t="s">
        <v>20</v>
      </c>
      <c r="H86" t="s">
        <v>57</v>
      </c>
      <c r="I86">
        <v>159</v>
      </c>
      <c r="J86">
        <v>18</v>
      </c>
      <c r="K86" t="s">
        <v>22</v>
      </c>
      <c r="L86">
        <v>2021</v>
      </c>
      <c r="M86" t="s">
        <v>26</v>
      </c>
      <c r="N86" t="s">
        <v>24</v>
      </c>
    </row>
    <row r="87" spans="1:14" x14ac:dyDescent="0.3">
      <c r="A87" t="s">
        <v>14</v>
      </c>
      <c r="B87" t="s">
        <v>15</v>
      </c>
      <c r="C87" t="s">
        <v>78</v>
      </c>
      <c r="D87" t="s">
        <v>79</v>
      </c>
      <c r="E87" t="s">
        <v>80</v>
      </c>
      <c r="F87" t="s">
        <v>19</v>
      </c>
      <c r="G87" t="s">
        <v>20</v>
      </c>
      <c r="H87" t="s">
        <v>44</v>
      </c>
      <c r="I87">
        <v>3400</v>
      </c>
      <c r="J87">
        <v>589</v>
      </c>
      <c r="K87" t="s">
        <v>22</v>
      </c>
      <c r="L87">
        <v>2022</v>
      </c>
      <c r="M87" t="s">
        <v>33</v>
      </c>
      <c r="N87" t="s">
        <v>24</v>
      </c>
    </row>
    <row r="88" spans="1:14" x14ac:dyDescent="0.3">
      <c r="A88" t="s">
        <v>14</v>
      </c>
      <c r="B88" t="s">
        <v>15</v>
      </c>
      <c r="C88" t="s">
        <v>78</v>
      </c>
      <c r="D88" t="s">
        <v>79</v>
      </c>
      <c r="E88" t="s">
        <v>80</v>
      </c>
      <c r="F88" t="s">
        <v>19</v>
      </c>
      <c r="G88" t="s">
        <v>20</v>
      </c>
      <c r="H88" t="s">
        <v>44</v>
      </c>
      <c r="I88">
        <v>2878</v>
      </c>
      <c r="J88">
        <v>493</v>
      </c>
      <c r="K88" t="s">
        <v>22</v>
      </c>
      <c r="L88">
        <v>2022</v>
      </c>
      <c r="M88" t="s">
        <v>27</v>
      </c>
      <c r="N88" t="s">
        <v>24</v>
      </c>
    </row>
    <row r="89" spans="1:14" x14ac:dyDescent="0.3">
      <c r="A89" t="s">
        <v>14</v>
      </c>
      <c r="B89" t="s">
        <v>15</v>
      </c>
      <c r="C89" t="s">
        <v>78</v>
      </c>
      <c r="D89" t="s">
        <v>79</v>
      </c>
      <c r="E89" t="s">
        <v>80</v>
      </c>
      <c r="F89" t="s">
        <v>19</v>
      </c>
      <c r="G89" t="s">
        <v>20</v>
      </c>
      <c r="H89" t="s">
        <v>44</v>
      </c>
      <c r="I89">
        <v>3059</v>
      </c>
      <c r="J89">
        <v>493</v>
      </c>
      <c r="K89" t="s">
        <v>22</v>
      </c>
      <c r="L89">
        <v>2022</v>
      </c>
      <c r="M89" t="s">
        <v>29</v>
      </c>
      <c r="N89" t="s">
        <v>24</v>
      </c>
    </row>
    <row r="90" spans="1:14" x14ac:dyDescent="0.3">
      <c r="A90" t="s">
        <v>14</v>
      </c>
      <c r="B90" t="s">
        <v>15</v>
      </c>
      <c r="C90" t="s">
        <v>78</v>
      </c>
      <c r="D90" t="s">
        <v>79</v>
      </c>
      <c r="E90" t="s">
        <v>80</v>
      </c>
      <c r="F90" t="s">
        <v>19</v>
      </c>
      <c r="G90" t="s">
        <v>20</v>
      </c>
      <c r="H90" t="s">
        <v>44</v>
      </c>
      <c r="I90">
        <v>2328</v>
      </c>
      <c r="J90">
        <v>370</v>
      </c>
      <c r="K90" t="s">
        <v>22</v>
      </c>
      <c r="L90">
        <v>2022</v>
      </c>
      <c r="M90" t="s">
        <v>34</v>
      </c>
      <c r="N90" t="s">
        <v>24</v>
      </c>
    </row>
    <row r="91" spans="1:14" x14ac:dyDescent="0.3">
      <c r="A91" t="s">
        <v>14</v>
      </c>
      <c r="B91" t="s">
        <v>15</v>
      </c>
      <c r="C91" t="s">
        <v>78</v>
      </c>
      <c r="D91" t="s">
        <v>79</v>
      </c>
      <c r="E91" t="s">
        <v>80</v>
      </c>
      <c r="F91" t="s">
        <v>19</v>
      </c>
      <c r="G91" t="s">
        <v>20</v>
      </c>
      <c r="H91" t="s">
        <v>44</v>
      </c>
      <c r="I91">
        <v>4299</v>
      </c>
      <c r="J91">
        <v>779</v>
      </c>
      <c r="K91" t="s">
        <v>22</v>
      </c>
      <c r="L91">
        <v>2022</v>
      </c>
      <c r="M91" t="s">
        <v>30</v>
      </c>
      <c r="N91" t="s">
        <v>24</v>
      </c>
    </row>
    <row r="92" spans="1:14" x14ac:dyDescent="0.3">
      <c r="A92" t="s">
        <v>14</v>
      </c>
      <c r="B92" t="s">
        <v>15</v>
      </c>
      <c r="C92" t="s">
        <v>78</v>
      </c>
      <c r="D92" t="s">
        <v>79</v>
      </c>
      <c r="E92" t="s">
        <v>80</v>
      </c>
      <c r="F92" t="s">
        <v>19</v>
      </c>
      <c r="G92" t="s">
        <v>20</v>
      </c>
      <c r="H92" t="s">
        <v>44</v>
      </c>
      <c r="I92">
        <v>2736</v>
      </c>
      <c r="J92">
        <v>431</v>
      </c>
      <c r="K92" t="s">
        <v>22</v>
      </c>
      <c r="L92">
        <v>2022</v>
      </c>
      <c r="M92" t="s">
        <v>31</v>
      </c>
      <c r="N92" t="s">
        <v>24</v>
      </c>
    </row>
    <row r="93" spans="1:14" x14ac:dyDescent="0.3">
      <c r="A93" t="s">
        <v>14</v>
      </c>
      <c r="B93" t="s">
        <v>15</v>
      </c>
      <c r="C93" t="s">
        <v>78</v>
      </c>
      <c r="D93" t="s">
        <v>79</v>
      </c>
      <c r="E93" t="s">
        <v>80</v>
      </c>
      <c r="F93" t="s">
        <v>19</v>
      </c>
      <c r="G93" t="s">
        <v>20</v>
      </c>
      <c r="H93" t="s">
        <v>44</v>
      </c>
      <c r="I93">
        <v>13782</v>
      </c>
      <c r="J93">
        <v>1001</v>
      </c>
      <c r="K93" t="s">
        <v>22</v>
      </c>
      <c r="L93">
        <v>2022</v>
      </c>
      <c r="M93" t="s">
        <v>23</v>
      </c>
      <c r="N93" t="s">
        <v>24</v>
      </c>
    </row>
    <row r="94" spans="1:14" x14ac:dyDescent="0.3">
      <c r="A94" t="s">
        <v>14</v>
      </c>
      <c r="B94" t="s">
        <v>15</v>
      </c>
      <c r="C94" t="s">
        <v>78</v>
      </c>
      <c r="D94" t="s">
        <v>79</v>
      </c>
      <c r="E94" t="s">
        <v>80</v>
      </c>
      <c r="F94" t="s">
        <v>46</v>
      </c>
      <c r="G94" t="s">
        <v>50</v>
      </c>
      <c r="H94" t="s">
        <v>59</v>
      </c>
      <c r="I94">
        <v>38975</v>
      </c>
      <c r="J94">
        <v>7363</v>
      </c>
      <c r="K94" t="s">
        <v>49</v>
      </c>
      <c r="L94">
        <v>2021</v>
      </c>
      <c r="M94" t="s">
        <v>32</v>
      </c>
      <c r="N94" t="s">
        <v>24</v>
      </c>
    </row>
    <row r="95" spans="1:14" x14ac:dyDescent="0.3">
      <c r="A95" t="s">
        <v>14</v>
      </c>
      <c r="B95" t="s">
        <v>15</v>
      </c>
      <c r="C95" t="s">
        <v>78</v>
      </c>
      <c r="D95" t="s">
        <v>79</v>
      </c>
      <c r="E95" t="s">
        <v>80</v>
      </c>
      <c r="F95" t="s">
        <v>46</v>
      </c>
      <c r="G95" t="s">
        <v>50</v>
      </c>
      <c r="H95" t="s">
        <v>59</v>
      </c>
      <c r="I95">
        <v>13484</v>
      </c>
      <c r="J95">
        <v>2281</v>
      </c>
      <c r="K95" t="s">
        <v>49</v>
      </c>
      <c r="L95">
        <v>2021</v>
      </c>
      <c r="M95" t="s">
        <v>33</v>
      </c>
      <c r="N95" t="s">
        <v>24</v>
      </c>
    </row>
    <row r="96" spans="1:14" x14ac:dyDescent="0.3">
      <c r="A96" t="s">
        <v>14</v>
      </c>
      <c r="B96" t="s">
        <v>15</v>
      </c>
      <c r="C96" t="s">
        <v>78</v>
      </c>
      <c r="D96" t="s">
        <v>79</v>
      </c>
      <c r="E96" t="s">
        <v>80</v>
      </c>
      <c r="F96" t="s">
        <v>46</v>
      </c>
      <c r="G96" t="s">
        <v>50</v>
      </c>
      <c r="H96" t="s">
        <v>59</v>
      </c>
      <c r="I96">
        <v>13115</v>
      </c>
      <c r="J96">
        <v>2347</v>
      </c>
      <c r="K96" t="s">
        <v>49</v>
      </c>
      <c r="L96">
        <v>2021</v>
      </c>
      <c r="M96" t="s">
        <v>27</v>
      </c>
      <c r="N96" t="s">
        <v>24</v>
      </c>
    </row>
    <row r="97" spans="1:14" x14ac:dyDescent="0.3">
      <c r="A97" t="s">
        <v>14</v>
      </c>
      <c r="B97" t="s">
        <v>15</v>
      </c>
      <c r="C97" t="s">
        <v>78</v>
      </c>
      <c r="D97" t="s">
        <v>79</v>
      </c>
      <c r="E97" t="s">
        <v>80</v>
      </c>
      <c r="F97" t="s">
        <v>46</v>
      </c>
      <c r="G97" t="s">
        <v>50</v>
      </c>
      <c r="H97" t="s">
        <v>59</v>
      </c>
      <c r="I97">
        <v>40537</v>
      </c>
      <c r="J97">
        <v>5886</v>
      </c>
      <c r="K97" t="s">
        <v>49</v>
      </c>
      <c r="L97">
        <v>2021</v>
      </c>
      <c r="M97" t="s">
        <v>26</v>
      </c>
      <c r="N97" t="s">
        <v>24</v>
      </c>
    </row>
    <row r="98" spans="1:14" x14ac:dyDescent="0.3">
      <c r="A98" t="s">
        <v>14</v>
      </c>
      <c r="B98" t="s">
        <v>15</v>
      </c>
      <c r="C98" t="s">
        <v>78</v>
      </c>
      <c r="D98" t="s">
        <v>79</v>
      </c>
      <c r="E98" t="s">
        <v>80</v>
      </c>
      <c r="F98" t="s">
        <v>46</v>
      </c>
      <c r="G98" t="s">
        <v>50</v>
      </c>
      <c r="H98" t="s">
        <v>59</v>
      </c>
      <c r="I98">
        <v>59667</v>
      </c>
      <c r="J98">
        <v>10602</v>
      </c>
      <c r="K98" t="s">
        <v>49</v>
      </c>
      <c r="L98">
        <v>2021</v>
      </c>
      <c r="M98" t="s">
        <v>29</v>
      </c>
      <c r="N98" t="s">
        <v>24</v>
      </c>
    </row>
    <row r="99" spans="1:14" x14ac:dyDescent="0.3">
      <c r="A99" t="s">
        <v>14</v>
      </c>
      <c r="B99" t="s">
        <v>15</v>
      </c>
      <c r="C99" t="s">
        <v>78</v>
      </c>
      <c r="D99" t="s">
        <v>79</v>
      </c>
      <c r="E99" t="s">
        <v>80</v>
      </c>
      <c r="F99" t="s">
        <v>46</v>
      </c>
      <c r="G99" t="s">
        <v>50</v>
      </c>
      <c r="H99" t="s">
        <v>59</v>
      </c>
      <c r="I99">
        <v>57752</v>
      </c>
      <c r="J99">
        <v>11181</v>
      </c>
      <c r="K99" t="s">
        <v>49</v>
      </c>
      <c r="L99">
        <v>2021</v>
      </c>
      <c r="M99" t="s">
        <v>34</v>
      </c>
      <c r="N99" t="s">
        <v>24</v>
      </c>
    </row>
    <row r="100" spans="1:14" x14ac:dyDescent="0.3">
      <c r="A100" t="s">
        <v>14</v>
      </c>
      <c r="B100" t="s">
        <v>15</v>
      </c>
      <c r="C100" t="s">
        <v>78</v>
      </c>
      <c r="D100" t="s">
        <v>79</v>
      </c>
      <c r="E100" t="s">
        <v>80</v>
      </c>
      <c r="F100" t="s">
        <v>46</v>
      </c>
      <c r="G100" t="s">
        <v>50</v>
      </c>
      <c r="H100" t="s">
        <v>59</v>
      </c>
      <c r="I100">
        <v>72189</v>
      </c>
      <c r="J100">
        <v>15820</v>
      </c>
      <c r="K100" t="s">
        <v>49</v>
      </c>
      <c r="L100">
        <v>2021</v>
      </c>
      <c r="M100" t="s">
        <v>30</v>
      </c>
      <c r="N100" t="s">
        <v>24</v>
      </c>
    </row>
    <row r="101" spans="1:14" x14ac:dyDescent="0.3">
      <c r="A101" t="s">
        <v>14</v>
      </c>
      <c r="B101" t="s">
        <v>15</v>
      </c>
      <c r="C101" t="s">
        <v>78</v>
      </c>
      <c r="D101" t="s">
        <v>79</v>
      </c>
      <c r="E101" t="s">
        <v>80</v>
      </c>
      <c r="F101" t="s">
        <v>46</v>
      </c>
      <c r="G101" t="s">
        <v>50</v>
      </c>
      <c r="H101" t="s">
        <v>59</v>
      </c>
      <c r="I101">
        <v>62988</v>
      </c>
      <c r="J101">
        <v>13121</v>
      </c>
      <c r="K101" t="s">
        <v>49</v>
      </c>
      <c r="L101">
        <v>2021</v>
      </c>
      <c r="M101" t="s">
        <v>31</v>
      </c>
      <c r="N101" t="s">
        <v>24</v>
      </c>
    </row>
    <row r="102" spans="1:14" x14ac:dyDescent="0.3">
      <c r="A102" t="s">
        <v>14</v>
      </c>
      <c r="B102" t="s">
        <v>15</v>
      </c>
      <c r="C102" t="s">
        <v>78</v>
      </c>
      <c r="D102" t="s">
        <v>79</v>
      </c>
      <c r="E102" t="s">
        <v>80</v>
      </c>
      <c r="F102" t="s">
        <v>46</v>
      </c>
      <c r="G102" t="s">
        <v>50</v>
      </c>
      <c r="H102" t="s">
        <v>59</v>
      </c>
      <c r="I102">
        <v>65215</v>
      </c>
      <c r="J102">
        <v>13007</v>
      </c>
      <c r="K102" t="s">
        <v>49</v>
      </c>
      <c r="L102">
        <v>2021</v>
      </c>
      <c r="M102" t="s">
        <v>35</v>
      </c>
      <c r="N102" t="s">
        <v>24</v>
      </c>
    </row>
    <row r="103" spans="1:14" x14ac:dyDescent="0.3">
      <c r="A103" t="s">
        <v>14</v>
      </c>
      <c r="B103" t="s">
        <v>15</v>
      </c>
      <c r="C103" t="s">
        <v>78</v>
      </c>
      <c r="D103" t="s">
        <v>79</v>
      </c>
      <c r="E103" t="s">
        <v>80</v>
      </c>
      <c r="F103" t="s">
        <v>46</v>
      </c>
      <c r="G103" t="s">
        <v>50</v>
      </c>
      <c r="H103" t="s">
        <v>59</v>
      </c>
      <c r="I103">
        <v>73083</v>
      </c>
      <c r="J103">
        <v>14251</v>
      </c>
      <c r="K103" t="s">
        <v>49</v>
      </c>
      <c r="L103">
        <v>2021</v>
      </c>
      <c r="M103" t="s">
        <v>36</v>
      </c>
      <c r="N103" t="s">
        <v>24</v>
      </c>
    </row>
    <row r="104" spans="1:14" x14ac:dyDescent="0.3">
      <c r="A104" t="s">
        <v>14</v>
      </c>
      <c r="B104" t="s">
        <v>15</v>
      </c>
      <c r="C104" t="s">
        <v>78</v>
      </c>
      <c r="D104" t="s">
        <v>79</v>
      </c>
      <c r="E104" t="s">
        <v>80</v>
      </c>
      <c r="F104" t="s">
        <v>46</v>
      </c>
      <c r="G104" t="s">
        <v>50</v>
      </c>
      <c r="H104" t="s">
        <v>59</v>
      </c>
      <c r="I104">
        <v>66199</v>
      </c>
      <c r="J104">
        <v>12517</v>
      </c>
      <c r="K104" t="s">
        <v>49</v>
      </c>
      <c r="L104">
        <v>2021</v>
      </c>
      <c r="M104" t="s">
        <v>23</v>
      </c>
      <c r="N104" t="s">
        <v>24</v>
      </c>
    </row>
    <row r="105" spans="1:14" x14ac:dyDescent="0.3">
      <c r="A105" t="s">
        <v>14</v>
      </c>
      <c r="B105" t="s">
        <v>15</v>
      </c>
      <c r="C105" t="s">
        <v>78</v>
      </c>
      <c r="D105" t="s">
        <v>79</v>
      </c>
      <c r="E105" t="s">
        <v>80</v>
      </c>
      <c r="F105" t="s">
        <v>46</v>
      </c>
      <c r="G105" t="s">
        <v>50</v>
      </c>
      <c r="H105" t="s">
        <v>59</v>
      </c>
      <c r="I105">
        <v>70920</v>
      </c>
      <c r="J105">
        <v>12682</v>
      </c>
      <c r="K105" t="s">
        <v>49</v>
      </c>
      <c r="L105">
        <v>2021</v>
      </c>
      <c r="M105" t="s">
        <v>25</v>
      </c>
      <c r="N105" t="s">
        <v>24</v>
      </c>
    </row>
    <row r="106" spans="1:14" x14ac:dyDescent="0.3">
      <c r="A106" t="s">
        <v>14</v>
      </c>
      <c r="B106" t="s">
        <v>15</v>
      </c>
      <c r="C106" t="s">
        <v>78</v>
      </c>
      <c r="D106" t="s">
        <v>79</v>
      </c>
      <c r="E106" t="s">
        <v>80</v>
      </c>
      <c r="F106" t="s">
        <v>46</v>
      </c>
      <c r="G106" t="s">
        <v>50</v>
      </c>
      <c r="H106" t="s">
        <v>59</v>
      </c>
      <c r="I106">
        <v>50888</v>
      </c>
      <c r="J106">
        <v>8435</v>
      </c>
      <c r="K106" t="s">
        <v>49</v>
      </c>
      <c r="L106">
        <v>2022</v>
      </c>
      <c r="M106" t="s">
        <v>32</v>
      </c>
      <c r="N106" t="s">
        <v>24</v>
      </c>
    </row>
    <row r="107" spans="1:14" x14ac:dyDescent="0.3">
      <c r="A107" t="s">
        <v>14</v>
      </c>
      <c r="B107" t="s">
        <v>15</v>
      </c>
      <c r="C107" t="s">
        <v>78</v>
      </c>
      <c r="D107" t="s">
        <v>79</v>
      </c>
      <c r="E107" t="s">
        <v>80</v>
      </c>
      <c r="F107" t="s">
        <v>46</v>
      </c>
      <c r="G107" t="s">
        <v>50</v>
      </c>
      <c r="H107" t="s">
        <v>59</v>
      </c>
      <c r="I107">
        <v>45526</v>
      </c>
      <c r="J107">
        <v>6502</v>
      </c>
      <c r="K107" t="s">
        <v>49</v>
      </c>
      <c r="L107">
        <v>2022</v>
      </c>
      <c r="M107" t="s">
        <v>33</v>
      </c>
      <c r="N107" t="s">
        <v>24</v>
      </c>
    </row>
    <row r="108" spans="1:14" x14ac:dyDescent="0.3">
      <c r="A108" t="s">
        <v>14</v>
      </c>
      <c r="B108" t="s">
        <v>15</v>
      </c>
      <c r="C108" t="s">
        <v>78</v>
      </c>
      <c r="D108" t="s">
        <v>79</v>
      </c>
      <c r="E108" t="s">
        <v>80</v>
      </c>
      <c r="F108" t="s">
        <v>46</v>
      </c>
      <c r="G108" t="s">
        <v>50</v>
      </c>
      <c r="H108" t="s">
        <v>59</v>
      </c>
      <c r="I108">
        <v>45156</v>
      </c>
      <c r="J108">
        <v>6627</v>
      </c>
      <c r="K108" t="s">
        <v>49</v>
      </c>
      <c r="L108">
        <v>2022</v>
      </c>
      <c r="M108" t="s">
        <v>27</v>
      </c>
      <c r="N108" t="s">
        <v>24</v>
      </c>
    </row>
    <row r="109" spans="1:14" x14ac:dyDescent="0.3">
      <c r="A109" t="s">
        <v>14</v>
      </c>
      <c r="B109" t="s">
        <v>15</v>
      </c>
      <c r="C109" t="s">
        <v>78</v>
      </c>
      <c r="D109" t="s">
        <v>79</v>
      </c>
      <c r="E109" t="s">
        <v>80</v>
      </c>
      <c r="F109" t="s">
        <v>46</v>
      </c>
      <c r="G109" t="s">
        <v>50</v>
      </c>
      <c r="H109" t="s">
        <v>59</v>
      </c>
      <c r="I109">
        <v>4816</v>
      </c>
      <c r="J109">
        <v>877</v>
      </c>
      <c r="K109" t="s">
        <v>49</v>
      </c>
      <c r="L109">
        <v>2022</v>
      </c>
      <c r="M109" t="s">
        <v>26</v>
      </c>
      <c r="N109" t="s">
        <v>24</v>
      </c>
    </row>
    <row r="110" spans="1:14" x14ac:dyDescent="0.3">
      <c r="A110" t="s">
        <v>14</v>
      </c>
      <c r="B110" t="s">
        <v>15</v>
      </c>
      <c r="C110" t="s">
        <v>78</v>
      </c>
      <c r="D110" t="s">
        <v>79</v>
      </c>
      <c r="E110" t="s">
        <v>80</v>
      </c>
      <c r="F110" t="s">
        <v>46</v>
      </c>
      <c r="G110" t="s">
        <v>50</v>
      </c>
      <c r="H110" t="s">
        <v>59</v>
      </c>
      <c r="I110">
        <v>5610</v>
      </c>
      <c r="J110">
        <v>615</v>
      </c>
      <c r="K110" t="s">
        <v>49</v>
      </c>
      <c r="L110">
        <v>2022</v>
      </c>
      <c r="M110" t="s">
        <v>29</v>
      </c>
      <c r="N110" t="s">
        <v>24</v>
      </c>
    </row>
    <row r="111" spans="1:14" x14ac:dyDescent="0.3">
      <c r="A111" t="s">
        <v>14</v>
      </c>
      <c r="B111" t="s">
        <v>15</v>
      </c>
      <c r="C111" t="s">
        <v>78</v>
      </c>
      <c r="D111" t="s">
        <v>79</v>
      </c>
      <c r="E111" t="s">
        <v>80</v>
      </c>
      <c r="F111" t="s">
        <v>46</v>
      </c>
      <c r="G111" t="s">
        <v>50</v>
      </c>
      <c r="H111" t="s">
        <v>59</v>
      </c>
      <c r="I111">
        <v>9195</v>
      </c>
      <c r="J111">
        <v>1314</v>
      </c>
      <c r="K111" t="s">
        <v>49</v>
      </c>
      <c r="L111">
        <v>2022</v>
      </c>
      <c r="M111" t="s">
        <v>30</v>
      </c>
      <c r="N111" t="s">
        <v>24</v>
      </c>
    </row>
    <row r="112" spans="1:14" x14ac:dyDescent="0.3">
      <c r="A112" t="s">
        <v>14</v>
      </c>
      <c r="B112" t="s">
        <v>15</v>
      </c>
      <c r="C112" t="s">
        <v>78</v>
      </c>
      <c r="D112" t="s">
        <v>79</v>
      </c>
      <c r="E112" t="s">
        <v>80</v>
      </c>
      <c r="F112" t="s">
        <v>46</v>
      </c>
      <c r="G112" t="s">
        <v>50</v>
      </c>
      <c r="H112" t="s">
        <v>59</v>
      </c>
      <c r="I112">
        <v>7496</v>
      </c>
      <c r="J112">
        <v>1201</v>
      </c>
      <c r="K112" t="s">
        <v>49</v>
      </c>
      <c r="L112">
        <v>2022</v>
      </c>
      <c r="M112" t="s">
        <v>31</v>
      </c>
      <c r="N112" t="s">
        <v>24</v>
      </c>
    </row>
    <row r="113" spans="1:14" x14ac:dyDescent="0.3">
      <c r="A113" t="s">
        <v>14</v>
      </c>
      <c r="B113" t="s">
        <v>15</v>
      </c>
      <c r="C113" t="s">
        <v>78</v>
      </c>
      <c r="D113" t="s">
        <v>79</v>
      </c>
      <c r="E113" t="s">
        <v>80</v>
      </c>
      <c r="F113" t="s">
        <v>46</v>
      </c>
      <c r="G113" t="s">
        <v>50</v>
      </c>
      <c r="H113" t="s">
        <v>59</v>
      </c>
      <c r="I113">
        <v>10669</v>
      </c>
      <c r="J113">
        <v>1761</v>
      </c>
      <c r="K113" t="s">
        <v>49</v>
      </c>
      <c r="L113">
        <v>2022</v>
      </c>
      <c r="M113" t="s">
        <v>35</v>
      </c>
      <c r="N113" t="s">
        <v>24</v>
      </c>
    </row>
    <row r="114" spans="1:14" x14ac:dyDescent="0.3">
      <c r="A114" t="s">
        <v>14</v>
      </c>
      <c r="B114" t="s">
        <v>15</v>
      </c>
      <c r="C114" t="s">
        <v>78</v>
      </c>
      <c r="D114" t="s">
        <v>79</v>
      </c>
      <c r="E114" t="s">
        <v>80</v>
      </c>
      <c r="F114" t="s">
        <v>46</v>
      </c>
      <c r="G114" t="s">
        <v>50</v>
      </c>
      <c r="H114" t="s">
        <v>59</v>
      </c>
      <c r="I114">
        <v>31301</v>
      </c>
      <c r="J114">
        <v>4528</v>
      </c>
      <c r="K114" t="s">
        <v>49</v>
      </c>
      <c r="L114">
        <v>2023</v>
      </c>
      <c r="M114" t="s">
        <v>32</v>
      </c>
      <c r="N114" t="s">
        <v>24</v>
      </c>
    </row>
    <row r="115" spans="1:14" x14ac:dyDescent="0.3">
      <c r="A115" t="s">
        <v>14</v>
      </c>
      <c r="B115" t="s">
        <v>15</v>
      </c>
      <c r="C115" t="s">
        <v>78</v>
      </c>
      <c r="D115" t="s">
        <v>79</v>
      </c>
      <c r="E115" t="s">
        <v>80</v>
      </c>
      <c r="F115" t="s">
        <v>46</v>
      </c>
      <c r="G115" t="s">
        <v>50</v>
      </c>
      <c r="H115" t="s">
        <v>59</v>
      </c>
      <c r="I115">
        <v>17508</v>
      </c>
      <c r="J115">
        <v>2318</v>
      </c>
      <c r="K115" t="s">
        <v>49</v>
      </c>
      <c r="L115">
        <v>2023</v>
      </c>
      <c r="M115" t="s">
        <v>33</v>
      </c>
      <c r="N115" t="s">
        <v>24</v>
      </c>
    </row>
    <row r="116" spans="1:14" x14ac:dyDescent="0.3">
      <c r="A116" t="s">
        <v>14</v>
      </c>
      <c r="B116" t="s">
        <v>15</v>
      </c>
      <c r="C116" t="s">
        <v>78</v>
      </c>
      <c r="D116" t="s">
        <v>79</v>
      </c>
      <c r="E116" t="s">
        <v>80</v>
      </c>
      <c r="F116" t="s">
        <v>46</v>
      </c>
      <c r="G116" t="s">
        <v>50</v>
      </c>
      <c r="H116" t="s">
        <v>59</v>
      </c>
      <c r="I116">
        <v>9847</v>
      </c>
      <c r="J116">
        <v>1784</v>
      </c>
      <c r="K116" t="s">
        <v>49</v>
      </c>
      <c r="L116">
        <v>2023</v>
      </c>
      <c r="M116" t="s">
        <v>27</v>
      </c>
      <c r="N116" t="s">
        <v>24</v>
      </c>
    </row>
    <row r="117" spans="1:14" x14ac:dyDescent="0.3">
      <c r="A117" t="s">
        <v>14</v>
      </c>
      <c r="B117" t="s">
        <v>15</v>
      </c>
      <c r="C117" t="s">
        <v>78</v>
      </c>
      <c r="D117" t="s">
        <v>79</v>
      </c>
      <c r="E117" t="s">
        <v>80</v>
      </c>
      <c r="F117" t="s">
        <v>46</v>
      </c>
      <c r="G117" t="s">
        <v>50</v>
      </c>
      <c r="H117" t="s">
        <v>59</v>
      </c>
      <c r="I117">
        <v>9657</v>
      </c>
      <c r="J117">
        <v>1414</v>
      </c>
      <c r="K117" t="s">
        <v>49</v>
      </c>
      <c r="L117">
        <v>2023</v>
      </c>
      <c r="M117" t="s">
        <v>29</v>
      </c>
      <c r="N117" t="s">
        <v>24</v>
      </c>
    </row>
    <row r="118" spans="1:14" x14ac:dyDescent="0.3">
      <c r="A118" t="s">
        <v>14</v>
      </c>
      <c r="B118" t="s">
        <v>15</v>
      </c>
      <c r="C118" t="s">
        <v>78</v>
      </c>
      <c r="D118" t="s">
        <v>79</v>
      </c>
      <c r="E118" t="s">
        <v>80</v>
      </c>
      <c r="F118" t="s">
        <v>46</v>
      </c>
      <c r="G118" t="s">
        <v>50</v>
      </c>
      <c r="H118" t="s">
        <v>59</v>
      </c>
      <c r="I118">
        <v>33082</v>
      </c>
      <c r="J118">
        <v>4858</v>
      </c>
      <c r="K118" t="s">
        <v>49</v>
      </c>
      <c r="L118">
        <v>2023</v>
      </c>
      <c r="M118" t="s">
        <v>34</v>
      </c>
      <c r="N118" t="s">
        <v>24</v>
      </c>
    </row>
    <row r="119" spans="1:14" x14ac:dyDescent="0.3">
      <c r="A119" t="s">
        <v>14</v>
      </c>
      <c r="B119" t="s">
        <v>15</v>
      </c>
      <c r="C119" t="s">
        <v>78</v>
      </c>
      <c r="D119" t="s">
        <v>79</v>
      </c>
      <c r="E119" t="s">
        <v>80</v>
      </c>
      <c r="F119" t="s">
        <v>46</v>
      </c>
      <c r="G119" t="s">
        <v>50</v>
      </c>
      <c r="H119" t="s">
        <v>59</v>
      </c>
      <c r="I119">
        <v>89473</v>
      </c>
      <c r="J119">
        <v>14800</v>
      </c>
      <c r="K119" t="s">
        <v>49</v>
      </c>
      <c r="L119">
        <v>2023</v>
      </c>
      <c r="M119" t="s">
        <v>30</v>
      </c>
      <c r="N119" t="s">
        <v>24</v>
      </c>
    </row>
    <row r="120" spans="1:14" x14ac:dyDescent="0.3">
      <c r="A120" t="s">
        <v>14</v>
      </c>
      <c r="B120" t="s">
        <v>15</v>
      </c>
      <c r="C120" t="s">
        <v>78</v>
      </c>
      <c r="D120" t="s">
        <v>79</v>
      </c>
      <c r="E120" t="s">
        <v>80</v>
      </c>
      <c r="F120" t="s">
        <v>46</v>
      </c>
      <c r="G120" t="s">
        <v>50</v>
      </c>
      <c r="H120" t="s">
        <v>59</v>
      </c>
      <c r="I120">
        <v>51296</v>
      </c>
      <c r="J120">
        <v>9356</v>
      </c>
      <c r="K120" t="s">
        <v>49</v>
      </c>
      <c r="L120">
        <v>2023</v>
      </c>
      <c r="M120" t="s">
        <v>31</v>
      </c>
      <c r="N120" t="s">
        <v>24</v>
      </c>
    </row>
    <row r="121" spans="1:14" x14ac:dyDescent="0.3">
      <c r="A121" t="s">
        <v>14</v>
      </c>
      <c r="B121" t="s">
        <v>15</v>
      </c>
      <c r="C121" t="s">
        <v>78</v>
      </c>
      <c r="D121" t="s">
        <v>79</v>
      </c>
      <c r="E121" t="s">
        <v>80</v>
      </c>
      <c r="F121" t="s">
        <v>46</v>
      </c>
      <c r="G121" t="s">
        <v>50</v>
      </c>
      <c r="H121" t="s">
        <v>59</v>
      </c>
      <c r="I121">
        <v>64418</v>
      </c>
      <c r="J121">
        <v>11658</v>
      </c>
      <c r="K121" t="s">
        <v>49</v>
      </c>
      <c r="L121">
        <v>2023</v>
      </c>
      <c r="M121" t="s">
        <v>35</v>
      </c>
      <c r="N121" t="s">
        <v>24</v>
      </c>
    </row>
    <row r="122" spans="1:14" x14ac:dyDescent="0.3">
      <c r="A122" t="s">
        <v>14</v>
      </c>
      <c r="B122" t="s">
        <v>15</v>
      </c>
      <c r="C122" t="s">
        <v>78</v>
      </c>
      <c r="D122" t="s">
        <v>79</v>
      </c>
      <c r="E122" t="s">
        <v>80</v>
      </c>
      <c r="F122" t="s">
        <v>46</v>
      </c>
      <c r="G122" t="s">
        <v>50</v>
      </c>
      <c r="H122" t="s">
        <v>59</v>
      </c>
      <c r="I122">
        <v>62019</v>
      </c>
      <c r="J122">
        <v>11421</v>
      </c>
      <c r="K122" t="s">
        <v>49</v>
      </c>
      <c r="L122">
        <v>2023</v>
      </c>
      <c r="M122" t="s">
        <v>36</v>
      </c>
      <c r="N122" t="s">
        <v>24</v>
      </c>
    </row>
    <row r="123" spans="1:14" x14ac:dyDescent="0.3">
      <c r="A123" t="s">
        <v>14</v>
      </c>
      <c r="B123" t="s">
        <v>15</v>
      </c>
      <c r="C123" t="s">
        <v>78</v>
      </c>
      <c r="D123" t="s">
        <v>79</v>
      </c>
      <c r="E123" t="s">
        <v>80</v>
      </c>
      <c r="F123" t="s">
        <v>46</v>
      </c>
      <c r="G123" t="s">
        <v>50</v>
      </c>
      <c r="H123" t="s">
        <v>59</v>
      </c>
      <c r="I123">
        <v>63970</v>
      </c>
      <c r="J123">
        <v>12257</v>
      </c>
      <c r="K123" t="s">
        <v>49</v>
      </c>
      <c r="L123">
        <v>2023</v>
      </c>
      <c r="M123" t="s">
        <v>23</v>
      </c>
      <c r="N123" t="s">
        <v>24</v>
      </c>
    </row>
    <row r="124" spans="1:14" x14ac:dyDescent="0.3">
      <c r="A124" t="s">
        <v>14</v>
      </c>
      <c r="B124" t="s">
        <v>15</v>
      </c>
      <c r="C124" t="s">
        <v>78</v>
      </c>
      <c r="D124" t="s">
        <v>79</v>
      </c>
      <c r="E124" t="s">
        <v>80</v>
      </c>
      <c r="F124" t="s">
        <v>46</v>
      </c>
      <c r="G124" t="s">
        <v>50</v>
      </c>
      <c r="H124" t="s">
        <v>59</v>
      </c>
      <c r="I124">
        <v>66550</v>
      </c>
      <c r="J124">
        <v>11957</v>
      </c>
      <c r="K124" t="s">
        <v>49</v>
      </c>
      <c r="L124">
        <v>2023</v>
      </c>
      <c r="M124" t="s">
        <v>25</v>
      </c>
      <c r="N124" t="s">
        <v>24</v>
      </c>
    </row>
    <row r="125" spans="1:14" x14ac:dyDescent="0.3">
      <c r="A125" t="s">
        <v>14</v>
      </c>
      <c r="B125" t="s">
        <v>15</v>
      </c>
      <c r="C125" t="s">
        <v>78</v>
      </c>
      <c r="D125" t="s">
        <v>79</v>
      </c>
      <c r="E125" t="s">
        <v>80</v>
      </c>
      <c r="F125" t="s">
        <v>46</v>
      </c>
      <c r="G125" t="s">
        <v>50</v>
      </c>
      <c r="H125" t="s">
        <v>59</v>
      </c>
      <c r="I125">
        <v>60909</v>
      </c>
      <c r="J125">
        <v>9983</v>
      </c>
      <c r="K125" t="s">
        <v>49</v>
      </c>
      <c r="L125">
        <v>2024</v>
      </c>
      <c r="M125" t="s">
        <v>32</v>
      </c>
      <c r="N125" t="s">
        <v>24</v>
      </c>
    </row>
    <row r="126" spans="1:14" x14ac:dyDescent="0.3">
      <c r="A126" t="s">
        <v>14</v>
      </c>
      <c r="B126" t="s">
        <v>15</v>
      </c>
      <c r="C126" t="s">
        <v>78</v>
      </c>
      <c r="D126" t="s">
        <v>79</v>
      </c>
      <c r="E126" t="s">
        <v>80</v>
      </c>
      <c r="F126" t="s">
        <v>46</v>
      </c>
      <c r="G126" t="s">
        <v>50</v>
      </c>
      <c r="H126" t="s">
        <v>59</v>
      </c>
      <c r="I126">
        <v>60589</v>
      </c>
      <c r="J126">
        <v>9667</v>
      </c>
      <c r="K126" t="s">
        <v>49</v>
      </c>
      <c r="L126">
        <v>2024</v>
      </c>
      <c r="M126" t="s">
        <v>33</v>
      </c>
      <c r="N126" t="s">
        <v>24</v>
      </c>
    </row>
    <row r="127" spans="1:14" x14ac:dyDescent="0.3">
      <c r="A127" t="s">
        <v>14</v>
      </c>
      <c r="B127" t="s">
        <v>15</v>
      </c>
      <c r="C127" t="s">
        <v>78</v>
      </c>
      <c r="D127" t="s">
        <v>79</v>
      </c>
      <c r="E127" t="s">
        <v>80</v>
      </c>
      <c r="F127" t="s">
        <v>46</v>
      </c>
      <c r="G127" t="s">
        <v>50</v>
      </c>
      <c r="H127" t="s">
        <v>59</v>
      </c>
      <c r="I127">
        <v>56339</v>
      </c>
      <c r="J127">
        <v>8696</v>
      </c>
      <c r="K127" t="s">
        <v>49</v>
      </c>
      <c r="L127">
        <v>2024</v>
      </c>
      <c r="M127" t="s">
        <v>27</v>
      </c>
      <c r="N127" t="s">
        <v>24</v>
      </c>
    </row>
    <row r="128" spans="1:14" x14ac:dyDescent="0.3">
      <c r="A128" t="s">
        <v>14</v>
      </c>
      <c r="B128" t="s">
        <v>15</v>
      </c>
      <c r="C128" t="s">
        <v>78</v>
      </c>
      <c r="D128" t="s">
        <v>79</v>
      </c>
      <c r="E128" t="s">
        <v>80</v>
      </c>
      <c r="F128" t="s">
        <v>46</v>
      </c>
      <c r="G128" t="s">
        <v>50</v>
      </c>
      <c r="H128" t="s">
        <v>59</v>
      </c>
      <c r="I128">
        <v>16773</v>
      </c>
      <c r="J128">
        <v>2250</v>
      </c>
      <c r="K128" t="s">
        <v>49</v>
      </c>
      <c r="L128">
        <v>2024</v>
      </c>
      <c r="M128" t="s">
        <v>26</v>
      </c>
      <c r="N128" t="s">
        <v>24</v>
      </c>
    </row>
    <row r="129" spans="1:14" x14ac:dyDescent="0.3">
      <c r="A129" t="s">
        <v>14</v>
      </c>
      <c r="B129" t="s">
        <v>15</v>
      </c>
      <c r="C129" t="s">
        <v>78</v>
      </c>
      <c r="D129" t="s">
        <v>79</v>
      </c>
      <c r="E129" t="s">
        <v>80</v>
      </c>
      <c r="F129" t="s">
        <v>46</v>
      </c>
      <c r="G129" t="s">
        <v>50</v>
      </c>
      <c r="H129" t="s">
        <v>59</v>
      </c>
      <c r="I129">
        <v>35798</v>
      </c>
      <c r="J129">
        <v>4821</v>
      </c>
      <c r="K129" t="s">
        <v>49</v>
      </c>
      <c r="L129">
        <v>2024</v>
      </c>
      <c r="M129" t="s">
        <v>29</v>
      </c>
      <c r="N129" t="s">
        <v>24</v>
      </c>
    </row>
    <row r="130" spans="1:14" x14ac:dyDescent="0.3">
      <c r="A130" t="s">
        <v>14</v>
      </c>
      <c r="B130" t="s">
        <v>15</v>
      </c>
      <c r="C130" t="s">
        <v>78</v>
      </c>
      <c r="D130" t="s">
        <v>79</v>
      </c>
      <c r="E130" t="s">
        <v>80</v>
      </c>
      <c r="F130" t="s">
        <v>46</v>
      </c>
      <c r="G130" t="s">
        <v>50</v>
      </c>
      <c r="H130" t="s">
        <v>59</v>
      </c>
      <c r="I130">
        <v>79060</v>
      </c>
      <c r="J130">
        <v>12877</v>
      </c>
      <c r="K130" t="s">
        <v>49</v>
      </c>
      <c r="L130">
        <v>2024</v>
      </c>
      <c r="M130" t="s">
        <v>34</v>
      </c>
      <c r="N130" t="s">
        <v>24</v>
      </c>
    </row>
    <row r="131" spans="1:14" x14ac:dyDescent="0.3">
      <c r="A131" t="s">
        <v>14</v>
      </c>
      <c r="B131" t="s">
        <v>15</v>
      </c>
      <c r="C131" t="s">
        <v>78</v>
      </c>
      <c r="D131" t="s">
        <v>79</v>
      </c>
      <c r="E131" t="s">
        <v>80</v>
      </c>
      <c r="F131" t="s">
        <v>46</v>
      </c>
      <c r="G131" t="s">
        <v>50</v>
      </c>
      <c r="H131" t="s">
        <v>59</v>
      </c>
      <c r="I131">
        <v>79501</v>
      </c>
      <c r="J131">
        <v>13985</v>
      </c>
      <c r="K131" t="s">
        <v>49</v>
      </c>
      <c r="L131">
        <v>2024</v>
      </c>
      <c r="M131" t="s">
        <v>30</v>
      </c>
      <c r="N131" t="s">
        <v>24</v>
      </c>
    </row>
    <row r="132" spans="1:14" x14ac:dyDescent="0.3">
      <c r="A132" t="s">
        <v>14</v>
      </c>
      <c r="B132" t="s">
        <v>15</v>
      </c>
      <c r="C132" t="s">
        <v>78</v>
      </c>
      <c r="D132" t="s">
        <v>79</v>
      </c>
      <c r="E132" t="s">
        <v>80</v>
      </c>
      <c r="F132" t="s">
        <v>46</v>
      </c>
      <c r="G132" t="s">
        <v>50</v>
      </c>
      <c r="H132" t="s">
        <v>59</v>
      </c>
      <c r="I132">
        <v>77011</v>
      </c>
      <c r="J132">
        <v>14106</v>
      </c>
      <c r="K132" t="s">
        <v>49</v>
      </c>
      <c r="L132">
        <v>2024</v>
      </c>
      <c r="M132" t="s">
        <v>31</v>
      </c>
      <c r="N132" t="s">
        <v>24</v>
      </c>
    </row>
    <row r="133" spans="1:14" x14ac:dyDescent="0.3">
      <c r="A133" t="s">
        <v>14</v>
      </c>
      <c r="B133" t="s">
        <v>15</v>
      </c>
      <c r="C133" t="s">
        <v>78</v>
      </c>
      <c r="D133" t="s">
        <v>79</v>
      </c>
      <c r="E133" t="s">
        <v>80</v>
      </c>
      <c r="F133" t="s">
        <v>46</v>
      </c>
      <c r="G133" t="s">
        <v>50</v>
      </c>
      <c r="H133" t="s">
        <v>59</v>
      </c>
      <c r="I133">
        <v>79761</v>
      </c>
      <c r="J133">
        <v>15006</v>
      </c>
      <c r="K133" t="s">
        <v>49</v>
      </c>
      <c r="L133">
        <v>2024</v>
      </c>
      <c r="M133" t="s">
        <v>35</v>
      </c>
      <c r="N133" t="s">
        <v>24</v>
      </c>
    </row>
    <row r="134" spans="1:14" x14ac:dyDescent="0.3">
      <c r="A134" t="s">
        <v>14</v>
      </c>
      <c r="B134" t="s">
        <v>15</v>
      </c>
      <c r="C134" t="s">
        <v>78</v>
      </c>
      <c r="D134" t="s">
        <v>79</v>
      </c>
      <c r="E134" t="s">
        <v>80</v>
      </c>
      <c r="F134" t="s">
        <v>46</v>
      </c>
      <c r="G134" t="s">
        <v>50</v>
      </c>
      <c r="H134" t="s">
        <v>59</v>
      </c>
      <c r="I134">
        <v>66155</v>
      </c>
      <c r="J134">
        <v>12239</v>
      </c>
      <c r="K134" t="s">
        <v>49</v>
      </c>
      <c r="L134">
        <v>2024</v>
      </c>
      <c r="M134" t="s">
        <v>36</v>
      </c>
      <c r="N134" t="s">
        <v>24</v>
      </c>
    </row>
    <row r="135" spans="1:14" x14ac:dyDescent="0.3">
      <c r="A135" t="s">
        <v>14</v>
      </c>
      <c r="B135" t="s">
        <v>15</v>
      </c>
      <c r="C135" t="s">
        <v>78</v>
      </c>
      <c r="D135" t="s">
        <v>79</v>
      </c>
      <c r="E135" t="s">
        <v>80</v>
      </c>
      <c r="F135" t="s">
        <v>46</v>
      </c>
      <c r="G135" t="s">
        <v>50</v>
      </c>
      <c r="H135" t="s">
        <v>59</v>
      </c>
      <c r="I135">
        <v>76189</v>
      </c>
      <c r="J135">
        <v>14074</v>
      </c>
      <c r="K135" t="s">
        <v>49</v>
      </c>
      <c r="L135">
        <v>2024</v>
      </c>
      <c r="M135" t="s">
        <v>23</v>
      </c>
      <c r="N135" t="s">
        <v>24</v>
      </c>
    </row>
    <row r="136" spans="1:14" x14ac:dyDescent="0.3">
      <c r="A136" t="s">
        <v>14</v>
      </c>
      <c r="B136" t="s">
        <v>15</v>
      </c>
      <c r="C136" t="s">
        <v>78</v>
      </c>
      <c r="D136" t="s">
        <v>79</v>
      </c>
      <c r="E136" t="s">
        <v>80</v>
      </c>
      <c r="F136" t="s">
        <v>46</v>
      </c>
      <c r="G136" t="s">
        <v>50</v>
      </c>
      <c r="H136" t="s">
        <v>59</v>
      </c>
      <c r="I136">
        <v>53831</v>
      </c>
      <c r="J136">
        <v>9276</v>
      </c>
      <c r="K136" t="s">
        <v>49</v>
      </c>
      <c r="L136">
        <v>2024</v>
      </c>
      <c r="M136" t="s">
        <v>25</v>
      </c>
      <c r="N136" t="s">
        <v>24</v>
      </c>
    </row>
    <row r="137" spans="1:14" x14ac:dyDescent="0.3">
      <c r="A137" t="s">
        <v>14</v>
      </c>
      <c r="B137" t="s">
        <v>15</v>
      </c>
      <c r="C137" t="s">
        <v>78</v>
      </c>
      <c r="D137" t="s">
        <v>79</v>
      </c>
      <c r="E137" t="s">
        <v>80</v>
      </c>
      <c r="F137" t="s">
        <v>46</v>
      </c>
      <c r="G137" t="s">
        <v>50</v>
      </c>
      <c r="H137" t="s">
        <v>59</v>
      </c>
      <c r="I137">
        <v>92201</v>
      </c>
      <c r="J137">
        <v>14775</v>
      </c>
      <c r="K137" t="s">
        <v>49</v>
      </c>
      <c r="L137">
        <v>2025</v>
      </c>
      <c r="M137" t="s">
        <v>32</v>
      </c>
      <c r="N137" t="s">
        <v>24</v>
      </c>
    </row>
    <row r="138" spans="1:14" x14ac:dyDescent="0.3">
      <c r="A138" t="s">
        <v>14</v>
      </c>
      <c r="B138" t="s">
        <v>15</v>
      </c>
      <c r="C138" t="s">
        <v>78</v>
      </c>
      <c r="D138" t="s">
        <v>79</v>
      </c>
      <c r="E138" t="s">
        <v>80</v>
      </c>
      <c r="F138" t="s">
        <v>46</v>
      </c>
      <c r="G138" t="s">
        <v>50</v>
      </c>
      <c r="H138" t="s">
        <v>59</v>
      </c>
      <c r="I138">
        <v>36551</v>
      </c>
      <c r="J138">
        <v>5808</v>
      </c>
      <c r="K138" t="s">
        <v>49</v>
      </c>
      <c r="L138">
        <v>2025</v>
      </c>
      <c r="M138" t="s">
        <v>33</v>
      </c>
      <c r="N138" t="s">
        <v>24</v>
      </c>
    </row>
    <row r="139" spans="1:14" x14ac:dyDescent="0.3">
      <c r="A139" t="s">
        <v>14</v>
      </c>
      <c r="B139" t="s">
        <v>15</v>
      </c>
      <c r="C139" t="s">
        <v>78</v>
      </c>
      <c r="D139" t="s">
        <v>79</v>
      </c>
      <c r="E139" t="s">
        <v>80</v>
      </c>
      <c r="F139" t="s">
        <v>46</v>
      </c>
      <c r="G139" t="s">
        <v>50</v>
      </c>
      <c r="H139" t="s">
        <v>59</v>
      </c>
      <c r="I139">
        <v>186265</v>
      </c>
      <c r="J139">
        <v>29514</v>
      </c>
      <c r="K139" t="s">
        <v>49</v>
      </c>
      <c r="L139">
        <v>2025</v>
      </c>
      <c r="M139" t="s">
        <v>27</v>
      </c>
      <c r="N139" t="s">
        <v>24</v>
      </c>
    </row>
    <row r="140" spans="1:14" x14ac:dyDescent="0.3">
      <c r="A140" t="s">
        <v>14</v>
      </c>
      <c r="B140" t="s">
        <v>15</v>
      </c>
      <c r="C140" t="s">
        <v>78</v>
      </c>
      <c r="D140" t="s">
        <v>79</v>
      </c>
      <c r="E140" t="s">
        <v>80</v>
      </c>
      <c r="F140" t="s">
        <v>46</v>
      </c>
      <c r="G140" t="s">
        <v>50</v>
      </c>
      <c r="H140" t="s">
        <v>59</v>
      </c>
      <c r="I140">
        <v>295333</v>
      </c>
      <c r="J140">
        <v>48744</v>
      </c>
      <c r="K140" t="s">
        <v>49</v>
      </c>
      <c r="L140">
        <v>2025</v>
      </c>
      <c r="M140" t="s">
        <v>26</v>
      </c>
      <c r="N140" t="s">
        <v>24</v>
      </c>
    </row>
    <row r="141" spans="1:14" x14ac:dyDescent="0.3">
      <c r="A141" t="s">
        <v>14</v>
      </c>
      <c r="B141" t="s">
        <v>15</v>
      </c>
      <c r="C141" t="s">
        <v>78</v>
      </c>
      <c r="D141" t="s">
        <v>79</v>
      </c>
      <c r="E141" t="s">
        <v>80</v>
      </c>
      <c r="F141" t="s">
        <v>46</v>
      </c>
      <c r="G141" t="s">
        <v>50</v>
      </c>
      <c r="H141" t="s">
        <v>59</v>
      </c>
      <c r="I141">
        <v>224067</v>
      </c>
      <c r="J141">
        <v>37107</v>
      </c>
      <c r="K141" t="s">
        <v>49</v>
      </c>
      <c r="L141">
        <v>2025</v>
      </c>
      <c r="M141" t="s">
        <v>29</v>
      </c>
      <c r="N141" t="s">
        <v>24</v>
      </c>
    </row>
    <row r="142" spans="1:14" x14ac:dyDescent="0.3">
      <c r="A142" t="s">
        <v>14</v>
      </c>
      <c r="B142" t="s">
        <v>15</v>
      </c>
      <c r="C142" t="s">
        <v>78</v>
      </c>
      <c r="D142" t="s">
        <v>79</v>
      </c>
      <c r="E142" t="s">
        <v>80</v>
      </c>
      <c r="F142" t="s">
        <v>46</v>
      </c>
      <c r="G142" t="s">
        <v>50</v>
      </c>
      <c r="H142" t="s">
        <v>59</v>
      </c>
      <c r="I142">
        <v>246244</v>
      </c>
      <c r="J142">
        <v>41223</v>
      </c>
      <c r="K142" t="s">
        <v>49</v>
      </c>
      <c r="L142">
        <v>2025</v>
      </c>
      <c r="M142" t="s">
        <v>34</v>
      </c>
      <c r="N142" t="s">
        <v>24</v>
      </c>
    </row>
    <row r="143" spans="1:14" x14ac:dyDescent="0.3">
      <c r="A143" t="s">
        <v>14</v>
      </c>
      <c r="B143" t="s">
        <v>15</v>
      </c>
      <c r="C143" t="s">
        <v>78</v>
      </c>
      <c r="D143" t="s">
        <v>79</v>
      </c>
      <c r="E143" t="s">
        <v>80</v>
      </c>
      <c r="F143" t="s">
        <v>46</v>
      </c>
      <c r="G143" t="s">
        <v>50</v>
      </c>
      <c r="H143" t="s">
        <v>59</v>
      </c>
      <c r="I143">
        <v>247988</v>
      </c>
      <c r="J143">
        <v>43726</v>
      </c>
      <c r="K143" t="s">
        <v>49</v>
      </c>
      <c r="L143">
        <v>2025</v>
      </c>
      <c r="M143" t="s">
        <v>30</v>
      </c>
      <c r="N143" t="s">
        <v>24</v>
      </c>
    </row>
    <row r="144" spans="1:14" x14ac:dyDescent="0.3">
      <c r="A144" t="s">
        <v>14</v>
      </c>
      <c r="B144" t="s">
        <v>15</v>
      </c>
      <c r="C144" t="s">
        <v>78</v>
      </c>
      <c r="D144" t="s">
        <v>79</v>
      </c>
      <c r="E144" t="s">
        <v>80</v>
      </c>
      <c r="F144" t="s">
        <v>46</v>
      </c>
      <c r="G144" t="s">
        <v>50</v>
      </c>
      <c r="H144" t="s">
        <v>59</v>
      </c>
      <c r="I144">
        <v>204528</v>
      </c>
      <c r="J144">
        <v>36599</v>
      </c>
      <c r="K144" t="s">
        <v>49</v>
      </c>
      <c r="L144">
        <v>2025</v>
      </c>
      <c r="M144" t="s">
        <v>31</v>
      </c>
      <c r="N144" t="s">
        <v>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9FF73-FF98-4D2B-93DA-7D1527D4204C}">
  <dimension ref="A1:N75"/>
  <sheetViews>
    <sheetView workbookViewId="0">
      <selection activeCell="O63" sqref="O63"/>
    </sheetView>
  </sheetViews>
  <sheetFormatPr defaultRowHeight="14.4" x14ac:dyDescent="0.3"/>
  <sheetData>
    <row r="1" spans="1:14" x14ac:dyDescent="0.3">
      <c r="A1" t="s">
        <v>0</v>
      </c>
      <c r="B1" t="s">
        <v>1</v>
      </c>
      <c r="C1" t="s">
        <v>2</v>
      </c>
      <c r="D1" t="s">
        <v>3</v>
      </c>
      <c r="E1" t="s">
        <v>4</v>
      </c>
      <c r="F1" t="s">
        <v>5</v>
      </c>
      <c r="G1" t="s">
        <v>6</v>
      </c>
      <c r="H1" t="s">
        <v>7</v>
      </c>
      <c r="I1" t="s">
        <v>8</v>
      </c>
      <c r="J1" t="s">
        <v>9</v>
      </c>
      <c r="K1" t="s">
        <v>10</v>
      </c>
      <c r="L1" t="s">
        <v>11</v>
      </c>
      <c r="M1" t="s">
        <v>12</v>
      </c>
      <c r="N1" t="s">
        <v>13</v>
      </c>
    </row>
    <row r="2" spans="1:14" x14ac:dyDescent="0.3">
      <c r="A2" t="s">
        <v>14</v>
      </c>
      <c r="B2" t="s">
        <v>15</v>
      </c>
      <c r="C2" t="s">
        <v>60</v>
      </c>
      <c r="D2" t="s">
        <v>81</v>
      </c>
      <c r="E2" t="s">
        <v>82</v>
      </c>
      <c r="F2" t="s">
        <v>19</v>
      </c>
      <c r="G2" t="s">
        <v>20</v>
      </c>
      <c r="H2" t="s">
        <v>28</v>
      </c>
      <c r="I2">
        <v>2922</v>
      </c>
      <c r="J2">
        <v>430</v>
      </c>
      <c r="K2" t="s">
        <v>22</v>
      </c>
      <c r="L2">
        <v>2021</v>
      </c>
      <c r="M2" t="s">
        <v>25</v>
      </c>
      <c r="N2" t="s">
        <v>24</v>
      </c>
    </row>
    <row r="3" spans="1:14" x14ac:dyDescent="0.3">
      <c r="A3" t="s">
        <v>14</v>
      </c>
      <c r="B3" t="s">
        <v>15</v>
      </c>
      <c r="C3" t="s">
        <v>60</v>
      </c>
      <c r="D3" t="s">
        <v>81</v>
      </c>
      <c r="E3" t="s">
        <v>82</v>
      </c>
      <c r="F3" t="s">
        <v>19</v>
      </c>
      <c r="G3" t="s">
        <v>20</v>
      </c>
      <c r="H3" t="s">
        <v>37</v>
      </c>
      <c r="I3">
        <v>5309</v>
      </c>
      <c r="J3">
        <v>246</v>
      </c>
      <c r="K3" t="s">
        <v>22</v>
      </c>
      <c r="L3">
        <v>2022</v>
      </c>
      <c r="M3" t="s">
        <v>33</v>
      </c>
      <c r="N3" t="s">
        <v>24</v>
      </c>
    </row>
    <row r="4" spans="1:14" x14ac:dyDescent="0.3">
      <c r="A4" t="s">
        <v>14</v>
      </c>
      <c r="B4" t="s">
        <v>15</v>
      </c>
      <c r="C4" t="s">
        <v>60</v>
      </c>
      <c r="D4" t="s">
        <v>81</v>
      </c>
      <c r="E4" t="s">
        <v>82</v>
      </c>
      <c r="F4" t="s">
        <v>19</v>
      </c>
      <c r="G4" t="s">
        <v>20</v>
      </c>
      <c r="H4" t="s">
        <v>38</v>
      </c>
      <c r="I4">
        <v>977</v>
      </c>
      <c r="J4">
        <v>39</v>
      </c>
      <c r="K4" t="s">
        <v>22</v>
      </c>
      <c r="L4">
        <v>2022</v>
      </c>
      <c r="M4" t="s">
        <v>32</v>
      </c>
      <c r="N4" t="s">
        <v>24</v>
      </c>
    </row>
    <row r="5" spans="1:14" x14ac:dyDescent="0.3">
      <c r="A5" t="s">
        <v>14</v>
      </c>
      <c r="B5" t="s">
        <v>15</v>
      </c>
      <c r="C5" t="s">
        <v>60</v>
      </c>
      <c r="D5" t="s">
        <v>81</v>
      </c>
      <c r="E5" t="s">
        <v>82</v>
      </c>
      <c r="F5" t="s">
        <v>19</v>
      </c>
      <c r="G5" t="s">
        <v>20</v>
      </c>
      <c r="H5" t="s">
        <v>39</v>
      </c>
      <c r="I5">
        <v>12130</v>
      </c>
      <c r="J5">
        <v>1121</v>
      </c>
      <c r="K5" t="s">
        <v>22</v>
      </c>
      <c r="L5">
        <v>2021</v>
      </c>
      <c r="M5" t="s">
        <v>32</v>
      </c>
      <c r="N5" t="s">
        <v>24</v>
      </c>
    </row>
    <row r="6" spans="1:14" x14ac:dyDescent="0.3">
      <c r="A6" t="s">
        <v>14</v>
      </c>
      <c r="B6" t="s">
        <v>15</v>
      </c>
      <c r="C6" t="s">
        <v>60</v>
      </c>
      <c r="D6" t="s">
        <v>81</v>
      </c>
      <c r="E6" t="s">
        <v>82</v>
      </c>
      <c r="F6" t="s">
        <v>19</v>
      </c>
      <c r="G6" t="s">
        <v>20</v>
      </c>
      <c r="H6" t="s">
        <v>39</v>
      </c>
      <c r="I6">
        <v>17797</v>
      </c>
      <c r="J6">
        <v>1696</v>
      </c>
      <c r="K6" t="s">
        <v>22</v>
      </c>
      <c r="L6">
        <v>2021</v>
      </c>
      <c r="M6" t="s">
        <v>33</v>
      </c>
      <c r="N6" t="s">
        <v>24</v>
      </c>
    </row>
    <row r="7" spans="1:14" x14ac:dyDescent="0.3">
      <c r="A7" t="s">
        <v>14</v>
      </c>
      <c r="B7" t="s">
        <v>15</v>
      </c>
      <c r="C7" t="s">
        <v>60</v>
      </c>
      <c r="D7" t="s">
        <v>81</v>
      </c>
      <c r="E7" t="s">
        <v>82</v>
      </c>
      <c r="F7" t="s">
        <v>19</v>
      </c>
      <c r="G7" t="s">
        <v>20</v>
      </c>
      <c r="H7" t="s">
        <v>39</v>
      </c>
      <c r="I7">
        <v>9187</v>
      </c>
      <c r="J7">
        <v>887</v>
      </c>
      <c r="K7" t="s">
        <v>22</v>
      </c>
      <c r="L7">
        <v>2021</v>
      </c>
      <c r="M7" t="s">
        <v>27</v>
      </c>
      <c r="N7" t="s">
        <v>24</v>
      </c>
    </row>
    <row r="8" spans="1:14" x14ac:dyDescent="0.3">
      <c r="A8" t="s">
        <v>14</v>
      </c>
      <c r="B8" t="s">
        <v>15</v>
      </c>
      <c r="C8" t="s">
        <v>60</v>
      </c>
      <c r="D8" t="s">
        <v>81</v>
      </c>
      <c r="E8" t="s">
        <v>82</v>
      </c>
      <c r="F8" t="s">
        <v>19</v>
      </c>
      <c r="G8" t="s">
        <v>20</v>
      </c>
      <c r="H8" t="s">
        <v>39</v>
      </c>
      <c r="I8">
        <v>8890</v>
      </c>
      <c r="J8">
        <v>855</v>
      </c>
      <c r="K8" t="s">
        <v>22</v>
      </c>
      <c r="L8">
        <v>2021</v>
      </c>
      <c r="M8" t="s">
        <v>26</v>
      </c>
      <c r="N8" t="s">
        <v>24</v>
      </c>
    </row>
    <row r="9" spans="1:14" x14ac:dyDescent="0.3">
      <c r="A9" t="s">
        <v>14</v>
      </c>
      <c r="B9" t="s">
        <v>15</v>
      </c>
      <c r="C9" t="s">
        <v>60</v>
      </c>
      <c r="D9" t="s">
        <v>81</v>
      </c>
      <c r="E9" t="s">
        <v>82</v>
      </c>
      <c r="F9" t="s">
        <v>19</v>
      </c>
      <c r="G9" t="s">
        <v>20</v>
      </c>
      <c r="H9" t="s">
        <v>39</v>
      </c>
      <c r="I9">
        <v>7325</v>
      </c>
      <c r="J9">
        <v>705</v>
      </c>
      <c r="K9" t="s">
        <v>22</v>
      </c>
      <c r="L9">
        <v>2021</v>
      </c>
      <c r="M9" t="s">
        <v>29</v>
      </c>
      <c r="N9" t="s">
        <v>24</v>
      </c>
    </row>
    <row r="10" spans="1:14" x14ac:dyDescent="0.3">
      <c r="A10" t="s">
        <v>14</v>
      </c>
      <c r="B10" t="s">
        <v>15</v>
      </c>
      <c r="C10" t="s">
        <v>60</v>
      </c>
      <c r="D10" t="s">
        <v>81</v>
      </c>
      <c r="E10" t="s">
        <v>82</v>
      </c>
      <c r="F10" t="s">
        <v>19</v>
      </c>
      <c r="G10" t="s">
        <v>20</v>
      </c>
      <c r="H10" t="s">
        <v>39</v>
      </c>
      <c r="I10">
        <v>7964</v>
      </c>
      <c r="J10">
        <v>769</v>
      </c>
      <c r="K10" t="s">
        <v>22</v>
      </c>
      <c r="L10">
        <v>2021</v>
      </c>
      <c r="M10" t="s">
        <v>34</v>
      </c>
      <c r="N10" t="s">
        <v>24</v>
      </c>
    </row>
    <row r="11" spans="1:14" x14ac:dyDescent="0.3">
      <c r="A11" t="s">
        <v>14</v>
      </c>
      <c r="B11" t="s">
        <v>15</v>
      </c>
      <c r="C11" t="s">
        <v>60</v>
      </c>
      <c r="D11" t="s">
        <v>81</v>
      </c>
      <c r="E11" t="s">
        <v>82</v>
      </c>
      <c r="F11" t="s">
        <v>19</v>
      </c>
      <c r="G11" t="s">
        <v>20</v>
      </c>
      <c r="H11" t="s">
        <v>39</v>
      </c>
      <c r="I11">
        <v>9156</v>
      </c>
      <c r="J11">
        <v>888</v>
      </c>
      <c r="K11" t="s">
        <v>22</v>
      </c>
      <c r="L11">
        <v>2021</v>
      </c>
      <c r="M11" t="s">
        <v>30</v>
      </c>
      <c r="N11" t="s">
        <v>24</v>
      </c>
    </row>
    <row r="12" spans="1:14" x14ac:dyDescent="0.3">
      <c r="A12" t="s">
        <v>14</v>
      </c>
      <c r="B12" t="s">
        <v>15</v>
      </c>
      <c r="C12" t="s">
        <v>60</v>
      </c>
      <c r="D12" t="s">
        <v>81</v>
      </c>
      <c r="E12" t="s">
        <v>82</v>
      </c>
      <c r="F12" t="s">
        <v>19</v>
      </c>
      <c r="G12" t="s">
        <v>20</v>
      </c>
      <c r="H12" t="s">
        <v>39</v>
      </c>
      <c r="I12">
        <v>7333</v>
      </c>
      <c r="J12">
        <v>717</v>
      </c>
      <c r="K12" t="s">
        <v>22</v>
      </c>
      <c r="L12">
        <v>2021</v>
      </c>
      <c r="M12" t="s">
        <v>31</v>
      </c>
      <c r="N12" t="s">
        <v>24</v>
      </c>
    </row>
    <row r="13" spans="1:14" x14ac:dyDescent="0.3">
      <c r="A13" t="s">
        <v>14</v>
      </c>
      <c r="B13" t="s">
        <v>15</v>
      </c>
      <c r="C13" t="s">
        <v>60</v>
      </c>
      <c r="D13" t="s">
        <v>81</v>
      </c>
      <c r="E13" t="s">
        <v>82</v>
      </c>
      <c r="F13" t="s">
        <v>19</v>
      </c>
      <c r="G13" t="s">
        <v>20</v>
      </c>
      <c r="H13" t="s">
        <v>39</v>
      </c>
      <c r="I13">
        <v>6897</v>
      </c>
      <c r="J13">
        <v>669</v>
      </c>
      <c r="K13" t="s">
        <v>22</v>
      </c>
      <c r="L13">
        <v>2021</v>
      </c>
      <c r="M13" t="s">
        <v>35</v>
      </c>
      <c r="N13" t="s">
        <v>24</v>
      </c>
    </row>
    <row r="14" spans="1:14" x14ac:dyDescent="0.3">
      <c r="A14" t="s">
        <v>14</v>
      </c>
      <c r="B14" t="s">
        <v>15</v>
      </c>
      <c r="C14" t="s">
        <v>60</v>
      </c>
      <c r="D14" t="s">
        <v>81</v>
      </c>
      <c r="E14" t="s">
        <v>82</v>
      </c>
      <c r="F14" t="s">
        <v>19</v>
      </c>
      <c r="G14" t="s">
        <v>20</v>
      </c>
      <c r="H14" t="s">
        <v>39</v>
      </c>
      <c r="I14">
        <v>6005</v>
      </c>
      <c r="J14">
        <v>590</v>
      </c>
      <c r="K14" t="s">
        <v>22</v>
      </c>
      <c r="L14">
        <v>2021</v>
      </c>
      <c r="M14" t="s">
        <v>36</v>
      </c>
      <c r="N14" t="s">
        <v>24</v>
      </c>
    </row>
    <row r="15" spans="1:14" x14ac:dyDescent="0.3">
      <c r="A15" t="s">
        <v>14</v>
      </c>
      <c r="B15" t="s">
        <v>15</v>
      </c>
      <c r="C15" t="s">
        <v>60</v>
      </c>
      <c r="D15" t="s">
        <v>81</v>
      </c>
      <c r="E15" t="s">
        <v>82</v>
      </c>
      <c r="F15" t="s">
        <v>19</v>
      </c>
      <c r="G15" t="s">
        <v>20</v>
      </c>
      <c r="H15" t="s">
        <v>39</v>
      </c>
      <c r="I15">
        <v>5705</v>
      </c>
      <c r="J15">
        <v>569</v>
      </c>
      <c r="K15" t="s">
        <v>22</v>
      </c>
      <c r="L15">
        <v>2021</v>
      </c>
      <c r="M15" t="s">
        <v>23</v>
      </c>
      <c r="N15" t="s">
        <v>24</v>
      </c>
    </row>
    <row r="16" spans="1:14" x14ac:dyDescent="0.3">
      <c r="A16" t="s">
        <v>14</v>
      </c>
      <c r="B16" t="s">
        <v>15</v>
      </c>
      <c r="C16" t="s">
        <v>60</v>
      </c>
      <c r="D16" t="s">
        <v>81</v>
      </c>
      <c r="E16" t="s">
        <v>82</v>
      </c>
      <c r="F16" t="s">
        <v>19</v>
      </c>
      <c r="G16" t="s">
        <v>20</v>
      </c>
      <c r="H16" t="s">
        <v>39</v>
      </c>
      <c r="I16">
        <v>1380</v>
      </c>
      <c r="J16">
        <v>138</v>
      </c>
      <c r="K16" t="s">
        <v>22</v>
      </c>
      <c r="L16">
        <v>2021</v>
      </c>
      <c r="M16" t="s">
        <v>25</v>
      </c>
      <c r="N16" t="s">
        <v>24</v>
      </c>
    </row>
    <row r="17" spans="1:14" x14ac:dyDescent="0.3">
      <c r="A17" t="s">
        <v>14</v>
      </c>
      <c r="B17" t="s">
        <v>15</v>
      </c>
      <c r="C17" t="s">
        <v>60</v>
      </c>
      <c r="D17" t="s">
        <v>81</v>
      </c>
      <c r="E17" t="s">
        <v>82</v>
      </c>
      <c r="F17" t="s">
        <v>19</v>
      </c>
      <c r="G17" t="s">
        <v>20</v>
      </c>
      <c r="H17" t="s">
        <v>39</v>
      </c>
      <c r="I17">
        <v>4588</v>
      </c>
      <c r="J17">
        <v>451</v>
      </c>
      <c r="K17" t="s">
        <v>22</v>
      </c>
      <c r="L17">
        <v>2022</v>
      </c>
      <c r="M17" t="s">
        <v>32</v>
      </c>
      <c r="N17" t="s">
        <v>24</v>
      </c>
    </row>
    <row r="18" spans="1:14" x14ac:dyDescent="0.3">
      <c r="A18" t="s">
        <v>14</v>
      </c>
      <c r="B18" t="s">
        <v>15</v>
      </c>
      <c r="C18" t="s">
        <v>60</v>
      </c>
      <c r="D18" t="s">
        <v>81</v>
      </c>
      <c r="E18" t="s">
        <v>82</v>
      </c>
      <c r="F18" t="s">
        <v>19</v>
      </c>
      <c r="G18" t="s">
        <v>20</v>
      </c>
      <c r="H18" t="s">
        <v>39</v>
      </c>
      <c r="I18">
        <v>5161</v>
      </c>
      <c r="J18">
        <v>506</v>
      </c>
      <c r="K18" t="s">
        <v>22</v>
      </c>
      <c r="L18">
        <v>2022</v>
      </c>
      <c r="M18" t="s">
        <v>33</v>
      </c>
      <c r="N18" t="s">
        <v>24</v>
      </c>
    </row>
    <row r="19" spans="1:14" x14ac:dyDescent="0.3">
      <c r="A19" t="s">
        <v>14</v>
      </c>
      <c r="B19" t="s">
        <v>15</v>
      </c>
      <c r="C19" t="s">
        <v>60</v>
      </c>
      <c r="D19" t="s">
        <v>81</v>
      </c>
      <c r="E19" t="s">
        <v>82</v>
      </c>
      <c r="F19" t="s">
        <v>19</v>
      </c>
      <c r="G19" t="s">
        <v>20</v>
      </c>
      <c r="H19" t="s">
        <v>39</v>
      </c>
      <c r="I19">
        <v>6374</v>
      </c>
      <c r="J19">
        <v>624</v>
      </c>
      <c r="K19" t="s">
        <v>22</v>
      </c>
      <c r="L19">
        <v>2022</v>
      </c>
      <c r="M19" t="s">
        <v>27</v>
      </c>
      <c r="N19" t="s">
        <v>24</v>
      </c>
    </row>
    <row r="20" spans="1:14" x14ac:dyDescent="0.3">
      <c r="A20" t="s">
        <v>14</v>
      </c>
      <c r="B20" t="s">
        <v>15</v>
      </c>
      <c r="C20" t="s">
        <v>60</v>
      </c>
      <c r="D20" t="s">
        <v>81</v>
      </c>
      <c r="E20" t="s">
        <v>82</v>
      </c>
      <c r="F20" t="s">
        <v>19</v>
      </c>
      <c r="G20" t="s">
        <v>20</v>
      </c>
      <c r="H20" t="s">
        <v>39</v>
      </c>
      <c r="I20">
        <v>6650</v>
      </c>
      <c r="J20">
        <v>654</v>
      </c>
      <c r="K20" t="s">
        <v>22</v>
      </c>
      <c r="L20">
        <v>2022</v>
      </c>
      <c r="M20" t="s">
        <v>26</v>
      </c>
      <c r="N20" t="s">
        <v>24</v>
      </c>
    </row>
    <row r="21" spans="1:14" x14ac:dyDescent="0.3">
      <c r="A21" t="s">
        <v>14</v>
      </c>
      <c r="B21" t="s">
        <v>15</v>
      </c>
      <c r="C21" t="s">
        <v>60</v>
      </c>
      <c r="D21" t="s">
        <v>81</v>
      </c>
      <c r="E21" t="s">
        <v>82</v>
      </c>
      <c r="F21" t="s">
        <v>19</v>
      </c>
      <c r="G21" t="s">
        <v>20</v>
      </c>
      <c r="H21" t="s">
        <v>39</v>
      </c>
      <c r="I21">
        <v>6965</v>
      </c>
      <c r="J21">
        <v>678</v>
      </c>
      <c r="K21" t="s">
        <v>22</v>
      </c>
      <c r="L21">
        <v>2022</v>
      </c>
      <c r="M21" t="s">
        <v>29</v>
      </c>
      <c r="N21" t="s">
        <v>24</v>
      </c>
    </row>
    <row r="22" spans="1:14" x14ac:dyDescent="0.3">
      <c r="A22" t="s">
        <v>14</v>
      </c>
      <c r="B22" t="s">
        <v>15</v>
      </c>
      <c r="C22" t="s">
        <v>60</v>
      </c>
      <c r="D22" t="s">
        <v>81</v>
      </c>
      <c r="E22" t="s">
        <v>82</v>
      </c>
      <c r="F22" t="s">
        <v>19</v>
      </c>
      <c r="G22" t="s">
        <v>20</v>
      </c>
      <c r="H22" t="s">
        <v>39</v>
      </c>
      <c r="I22">
        <v>7738</v>
      </c>
      <c r="J22">
        <v>745</v>
      </c>
      <c r="K22" t="s">
        <v>22</v>
      </c>
      <c r="L22">
        <v>2022</v>
      </c>
      <c r="M22" t="s">
        <v>34</v>
      </c>
      <c r="N22" t="s">
        <v>24</v>
      </c>
    </row>
    <row r="23" spans="1:14" x14ac:dyDescent="0.3">
      <c r="A23" t="s">
        <v>14</v>
      </c>
      <c r="B23" t="s">
        <v>15</v>
      </c>
      <c r="C23" t="s">
        <v>60</v>
      </c>
      <c r="D23" t="s">
        <v>81</v>
      </c>
      <c r="E23" t="s">
        <v>82</v>
      </c>
      <c r="F23" t="s">
        <v>19</v>
      </c>
      <c r="G23" t="s">
        <v>20</v>
      </c>
      <c r="H23" t="s">
        <v>39</v>
      </c>
      <c r="I23">
        <v>7741</v>
      </c>
      <c r="J23">
        <v>720</v>
      </c>
      <c r="K23" t="s">
        <v>22</v>
      </c>
      <c r="L23">
        <v>2022</v>
      </c>
      <c r="M23" t="s">
        <v>30</v>
      </c>
      <c r="N23" t="s">
        <v>24</v>
      </c>
    </row>
    <row r="24" spans="1:14" x14ac:dyDescent="0.3">
      <c r="A24" t="s">
        <v>14</v>
      </c>
      <c r="B24" t="s">
        <v>15</v>
      </c>
      <c r="C24" t="s">
        <v>60</v>
      </c>
      <c r="D24" t="s">
        <v>81</v>
      </c>
      <c r="E24" t="s">
        <v>82</v>
      </c>
      <c r="F24" t="s">
        <v>19</v>
      </c>
      <c r="G24" t="s">
        <v>20</v>
      </c>
      <c r="H24" t="s">
        <v>39</v>
      </c>
      <c r="I24">
        <v>6911</v>
      </c>
      <c r="J24">
        <v>627</v>
      </c>
      <c r="K24" t="s">
        <v>22</v>
      </c>
      <c r="L24">
        <v>2022</v>
      </c>
      <c r="M24" t="s">
        <v>31</v>
      </c>
      <c r="N24" t="s">
        <v>24</v>
      </c>
    </row>
    <row r="25" spans="1:14" x14ac:dyDescent="0.3">
      <c r="A25" t="s">
        <v>14</v>
      </c>
      <c r="B25" t="s">
        <v>15</v>
      </c>
      <c r="C25" t="s">
        <v>60</v>
      </c>
      <c r="D25" t="s">
        <v>81</v>
      </c>
      <c r="E25" t="s">
        <v>82</v>
      </c>
      <c r="F25" t="s">
        <v>19</v>
      </c>
      <c r="G25" t="s">
        <v>20</v>
      </c>
      <c r="H25" t="s">
        <v>39</v>
      </c>
      <c r="I25">
        <v>6862</v>
      </c>
      <c r="J25">
        <v>600</v>
      </c>
      <c r="K25" t="s">
        <v>22</v>
      </c>
      <c r="L25">
        <v>2022</v>
      </c>
      <c r="M25" t="s">
        <v>35</v>
      </c>
      <c r="N25" t="s">
        <v>24</v>
      </c>
    </row>
    <row r="26" spans="1:14" x14ac:dyDescent="0.3">
      <c r="A26" t="s">
        <v>14</v>
      </c>
      <c r="B26" t="s">
        <v>15</v>
      </c>
      <c r="C26" t="s">
        <v>60</v>
      </c>
      <c r="D26" t="s">
        <v>81</v>
      </c>
      <c r="E26" t="s">
        <v>82</v>
      </c>
      <c r="F26" t="s">
        <v>19</v>
      </c>
      <c r="G26" t="s">
        <v>20</v>
      </c>
      <c r="H26" t="s">
        <v>39</v>
      </c>
      <c r="I26">
        <v>469</v>
      </c>
      <c r="J26">
        <v>41</v>
      </c>
      <c r="K26" t="s">
        <v>22</v>
      </c>
      <c r="L26">
        <v>2022</v>
      </c>
      <c r="M26" t="s">
        <v>36</v>
      </c>
      <c r="N26" t="s">
        <v>24</v>
      </c>
    </row>
    <row r="27" spans="1:14" x14ac:dyDescent="0.3">
      <c r="A27" t="s">
        <v>14</v>
      </c>
      <c r="B27" t="s">
        <v>15</v>
      </c>
      <c r="C27" t="s">
        <v>60</v>
      </c>
      <c r="D27" t="s">
        <v>81</v>
      </c>
      <c r="E27" t="s">
        <v>82</v>
      </c>
      <c r="F27" t="s">
        <v>19</v>
      </c>
      <c r="G27" t="s">
        <v>20</v>
      </c>
      <c r="H27" t="s">
        <v>39</v>
      </c>
      <c r="I27">
        <v>550</v>
      </c>
      <c r="J27">
        <v>52</v>
      </c>
      <c r="K27" t="s">
        <v>22</v>
      </c>
      <c r="L27">
        <v>2022</v>
      </c>
      <c r="M27" t="s">
        <v>23</v>
      </c>
      <c r="N27" t="s">
        <v>24</v>
      </c>
    </row>
    <row r="28" spans="1:14" x14ac:dyDescent="0.3">
      <c r="A28" t="s">
        <v>14</v>
      </c>
      <c r="B28" t="s">
        <v>15</v>
      </c>
      <c r="C28" t="s">
        <v>60</v>
      </c>
      <c r="D28" t="s">
        <v>81</v>
      </c>
      <c r="E28" t="s">
        <v>82</v>
      </c>
      <c r="F28" t="s">
        <v>19</v>
      </c>
      <c r="G28" t="s">
        <v>20</v>
      </c>
      <c r="H28" t="s">
        <v>39</v>
      </c>
      <c r="I28">
        <v>490</v>
      </c>
      <c r="J28">
        <v>49</v>
      </c>
      <c r="K28" t="s">
        <v>22</v>
      </c>
      <c r="L28">
        <v>2022</v>
      </c>
      <c r="M28" t="s">
        <v>25</v>
      </c>
      <c r="N28" t="s">
        <v>24</v>
      </c>
    </row>
    <row r="29" spans="1:14" x14ac:dyDescent="0.3">
      <c r="A29" t="s">
        <v>14</v>
      </c>
      <c r="B29" t="s">
        <v>15</v>
      </c>
      <c r="C29" t="s">
        <v>60</v>
      </c>
      <c r="D29" t="s">
        <v>81</v>
      </c>
      <c r="E29" t="s">
        <v>82</v>
      </c>
      <c r="F29" t="s">
        <v>19</v>
      </c>
      <c r="G29" t="s">
        <v>20</v>
      </c>
      <c r="H29" t="s">
        <v>39</v>
      </c>
      <c r="I29">
        <v>515</v>
      </c>
      <c r="J29">
        <v>49</v>
      </c>
      <c r="K29" t="s">
        <v>22</v>
      </c>
      <c r="L29">
        <v>2023</v>
      </c>
      <c r="M29" t="s">
        <v>32</v>
      </c>
      <c r="N29" t="s">
        <v>24</v>
      </c>
    </row>
    <row r="30" spans="1:14" x14ac:dyDescent="0.3">
      <c r="A30" t="s">
        <v>14</v>
      </c>
      <c r="B30" t="s">
        <v>15</v>
      </c>
      <c r="C30" t="s">
        <v>60</v>
      </c>
      <c r="D30" t="s">
        <v>81</v>
      </c>
      <c r="E30" t="s">
        <v>82</v>
      </c>
      <c r="F30" t="s">
        <v>19</v>
      </c>
      <c r="G30" t="s">
        <v>20</v>
      </c>
      <c r="H30" t="s">
        <v>39</v>
      </c>
      <c r="I30">
        <v>565</v>
      </c>
      <c r="J30">
        <v>58</v>
      </c>
      <c r="K30" t="s">
        <v>22</v>
      </c>
      <c r="L30">
        <v>2023</v>
      </c>
      <c r="M30" t="s">
        <v>33</v>
      </c>
      <c r="N30" t="s">
        <v>24</v>
      </c>
    </row>
    <row r="31" spans="1:14" x14ac:dyDescent="0.3">
      <c r="A31" t="s">
        <v>14</v>
      </c>
      <c r="B31" t="s">
        <v>15</v>
      </c>
      <c r="C31" t="s">
        <v>60</v>
      </c>
      <c r="D31" t="s">
        <v>81</v>
      </c>
      <c r="E31" t="s">
        <v>82</v>
      </c>
      <c r="F31" t="s">
        <v>19</v>
      </c>
      <c r="G31" t="s">
        <v>20</v>
      </c>
      <c r="H31" t="s">
        <v>39</v>
      </c>
      <c r="I31">
        <v>483</v>
      </c>
      <c r="J31">
        <v>45</v>
      </c>
      <c r="K31" t="s">
        <v>22</v>
      </c>
      <c r="L31">
        <v>2023</v>
      </c>
      <c r="M31" t="s">
        <v>27</v>
      </c>
      <c r="N31" t="s">
        <v>24</v>
      </c>
    </row>
    <row r="32" spans="1:14" x14ac:dyDescent="0.3">
      <c r="A32" t="s">
        <v>14</v>
      </c>
      <c r="B32" t="s">
        <v>15</v>
      </c>
      <c r="C32" t="s">
        <v>60</v>
      </c>
      <c r="D32" t="s">
        <v>81</v>
      </c>
      <c r="E32" t="s">
        <v>82</v>
      </c>
      <c r="F32" t="s">
        <v>19</v>
      </c>
      <c r="G32" t="s">
        <v>20</v>
      </c>
      <c r="H32" t="s">
        <v>39</v>
      </c>
      <c r="I32">
        <v>334</v>
      </c>
      <c r="J32">
        <v>34</v>
      </c>
      <c r="K32" t="s">
        <v>22</v>
      </c>
      <c r="L32">
        <v>2023</v>
      </c>
      <c r="M32" t="s">
        <v>26</v>
      </c>
      <c r="N32" t="s">
        <v>24</v>
      </c>
    </row>
    <row r="33" spans="1:14" x14ac:dyDescent="0.3">
      <c r="A33" t="s">
        <v>14</v>
      </c>
      <c r="B33" t="s">
        <v>15</v>
      </c>
      <c r="C33" t="s">
        <v>60</v>
      </c>
      <c r="D33" t="s">
        <v>81</v>
      </c>
      <c r="E33" t="s">
        <v>82</v>
      </c>
      <c r="F33" t="s">
        <v>19</v>
      </c>
      <c r="G33" t="s">
        <v>20</v>
      </c>
      <c r="H33" t="s">
        <v>39</v>
      </c>
      <c r="I33">
        <v>388</v>
      </c>
      <c r="J33">
        <v>34</v>
      </c>
      <c r="K33" t="s">
        <v>22</v>
      </c>
      <c r="L33">
        <v>2023</v>
      </c>
      <c r="M33" t="s">
        <v>29</v>
      </c>
      <c r="N33" t="s">
        <v>24</v>
      </c>
    </row>
    <row r="34" spans="1:14" x14ac:dyDescent="0.3">
      <c r="A34" t="s">
        <v>14</v>
      </c>
      <c r="B34" t="s">
        <v>15</v>
      </c>
      <c r="C34" t="s">
        <v>60</v>
      </c>
      <c r="D34" t="s">
        <v>81</v>
      </c>
      <c r="E34" t="s">
        <v>82</v>
      </c>
      <c r="F34" t="s">
        <v>19</v>
      </c>
      <c r="G34" t="s">
        <v>20</v>
      </c>
      <c r="H34" t="s">
        <v>39</v>
      </c>
      <c r="I34">
        <v>704</v>
      </c>
      <c r="J34">
        <v>70</v>
      </c>
      <c r="K34" t="s">
        <v>22</v>
      </c>
      <c r="L34">
        <v>2023</v>
      </c>
      <c r="M34" t="s">
        <v>34</v>
      </c>
      <c r="N34" t="s">
        <v>24</v>
      </c>
    </row>
    <row r="35" spans="1:14" x14ac:dyDescent="0.3">
      <c r="A35" t="s">
        <v>14</v>
      </c>
      <c r="B35" t="s">
        <v>15</v>
      </c>
      <c r="C35" t="s">
        <v>60</v>
      </c>
      <c r="D35" t="s">
        <v>81</v>
      </c>
      <c r="E35" t="s">
        <v>82</v>
      </c>
      <c r="F35" t="s">
        <v>19</v>
      </c>
      <c r="G35" t="s">
        <v>20</v>
      </c>
      <c r="H35" t="s">
        <v>39</v>
      </c>
      <c r="I35">
        <v>459</v>
      </c>
      <c r="J35">
        <v>13</v>
      </c>
      <c r="K35" t="s">
        <v>22</v>
      </c>
      <c r="L35">
        <v>2023</v>
      </c>
      <c r="M35" t="s">
        <v>30</v>
      </c>
      <c r="N35" t="s">
        <v>24</v>
      </c>
    </row>
    <row r="36" spans="1:14" x14ac:dyDescent="0.3">
      <c r="A36" t="s">
        <v>14</v>
      </c>
      <c r="B36" t="s">
        <v>15</v>
      </c>
      <c r="C36" t="s">
        <v>60</v>
      </c>
      <c r="D36" t="s">
        <v>81</v>
      </c>
      <c r="E36" t="s">
        <v>82</v>
      </c>
      <c r="F36" t="s">
        <v>19</v>
      </c>
      <c r="G36" t="s">
        <v>20</v>
      </c>
      <c r="H36" t="s">
        <v>39</v>
      </c>
      <c r="I36">
        <v>247</v>
      </c>
      <c r="J36">
        <v>25</v>
      </c>
      <c r="K36" t="s">
        <v>22</v>
      </c>
      <c r="L36">
        <v>2023</v>
      </c>
      <c r="M36" t="s">
        <v>31</v>
      </c>
      <c r="N36" t="s">
        <v>24</v>
      </c>
    </row>
    <row r="37" spans="1:14" x14ac:dyDescent="0.3">
      <c r="A37" t="s">
        <v>14</v>
      </c>
      <c r="B37" t="s">
        <v>15</v>
      </c>
      <c r="C37" t="s">
        <v>60</v>
      </c>
      <c r="D37" t="s">
        <v>81</v>
      </c>
      <c r="E37" t="s">
        <v>82</v>
      </c>
      <c r="F37" t="s">
        <v>19</v>
      </c>
      <c r="G37" t="s">
        <v>20</v>
      </c>
      <c r="H37" t="s">
        <v>39</v>
      </c>
      <c r="I37">
        <v>452</v>
      </c>
      <c r="J37">
        <v>40</v>
      </c>
      <c r="K37" t="s">
        <v>22</v>
      </c>
      <c r="L37">
        <v>2023</v>
      </c>
      <c r="M37" t="s">
        <v>35</v>
      </c>
      <c r="N37" t="s">
        <v>24</v>
      </c>
    </row>
    <row r="38" spans="1:14" x14ac:dyDescent="0.3">
      <c r="A38" t="s">
        <v>14</v>
      </c>
      <c r="B38" t="s">
        <v>15</v>
      </c>
      <c r="C38" t="s">
        <v>60</v>
      </c>
      <c r="D38" t="s">
        <v>81</v>
      </c>
      <c r="E38" t="s">
        <v>82</v>
      </c>
      <c r="F38" t="s">
        <v>19</v>
      </c>
      <c r="G38" t="s">
        <v>20</v>
      </c>
      <c r="H38" t="s">
        <v>39</v>
      </c>
      <c r="I38">
        <v>263</v>
      </c>
      <c r="J38">
        <v>30</v>
      </c>
      <c r="K38" t="s">
        <v>22</v>
      </c>
      <c r="L38">
        <v>2023</v>
      </c>
      <c r="M38" t="s">
        <v>36</v>
      </c>
      <c r="N38" t="s">
        <v>24</v>
      </c>
    </row>
    <row r="39" spans="1:14" x14ac:dyDescent="0.3">
      <c r="A39" t="s">
        <v>14</v>
      </c>
      <c r="B39" t="s">
        <v>15</v>
      </c>
      <c r="C39" t="s">
        <v>60</v>
      </c>
      <c r="D39" t="s">
        <v>81</v>
      </c>
      <c r="E39" t="s">
        <v>82</v>
      </c>
      <c r="F39" t="s">
        <v>19</v>
      </c>
      <c r="G39" t="s">
        <v>20</v>
      </c>
      <c r="H39" t="s">
        <v>39</v>
      </c>
      <c r="I39">
        <v>970</v>
      </c>
      <c r="J39">
        <v>101</v>
      </c>
      <c r="K39" t="s">
        <v>22</v>
      </c>
      <c r="L39">
        <v>2023</v>
      </c>
      <c r="M39" t="s">
        <v>23</v>
      </c>
      <c r="N39" t="s">
        <v>24</v>
      </c>
    </row>
    <row r="40" spans="1:14" x14ac:dyDescent="0.3">
      <c r="A40" t="s">
        <v>14</v>
      </c>
      <c r="B40" t="s">
        <v>15</v>
      </c>
      <c r="C40" t="s">
        <v>60</v>
      </c>
      <c r="D40" t="s">
        <v>81</v>
      </c>
      <c r="E40" t="s">
        <v>82</v>
      </c>
      <c r="F40" t="s">
        <v>19</v>
      </c>
      <c r="G40" t="s">
        <v>20</v>
      </c>
      <c r="H40" t="s">
        <v>39</v>
      </c>
      <c r="I40">
        <v>4142</v>
      </c>
      <c r="J40">
        <v>386</v>
      </c>
      <c r="K40" t="s">
        <v>22</v>
      </c>
      <c r="L40">
        <v>2023</v>
      </c>
      <c r="M40" t="s">
        <v>25</v>
      </c>
      <c r="N40" t="s">
        <v>24</v>
      </c>
    </row>
    <row r="41" spans="1:14" x14ac:dyDescent="0.3">
      <c r="A41" t="s">
        <v>14</v>
      </c>
      <c r="B41" t="s">
        <v>15</v>
      </c>
      <c r="C41" t="s">
        <v>60</v>
      </c>
      <c r="D41" t="s">
        <v>81</v>
      </c>
      <c r="E41" t="s">
        <v>82</v>
      </c>
      <c r="F41" t="s">
        <v>19</v>
      </c>
      <c r="G41" t="s">
        <v>20</v>
      </c>
      <c r="H41" t="s">
        <v>39</v>
      </c>
      <c r="I41">
        <v>686</v>
      </c>
      <c r="J41">
        <v>66</v>
      </c>
      <c r="K41" t="s">
        <v>22</v>
      </c>
      <c r="L41">
        <v>2024</v>
      </c>
      <c r="M41" t="s">
        <v>32</v>
      </c>
      <c r="N41" t="s">
        <v>24</v>
      </c>
    </row>
    <row r="42" spans="1:14" x14ac:dyDescent="0.3">
      <c r="A42" t="s">
        <v>14</v>
      </c>
      <c r="B42" t="s">
        <v>15</v>
      </c>
      <c r="C42" t="s">
        <v>60</v>
      </c>
      <c r="D42" t="s">
        <v>81</v>
      </c>
      <c r="E42" t="s">
        <v>82</v>
      </c>
      <c r="F42" t="s">
        <v>19</v>
      </c>
      <c r="G42" t="s">
        <v>20</v>
      </c>
      <c r="H42" t="s">
        <v>39</v>
      </c>
      <c r="I42">
        <v>342</v>
      </c>
      <c r="J42">
        <v>39</v>
      </c>
      <c r="K42" t="s">
        <v>22</v>
      </c>
      <c r="L42">
        <v>2024</v>
      </c>
      <c r="M42" t="s">
        <v>33</v>
      </c>
      <c r="N42" t="s">
        <v>24</v>
      </c>
    </row>
    <row r="43" spans="1:14" x14ac:dyDescent="0.3">
      <c r="A43" t="s">
        <v>14</v>
      </c>
      <c r="B43" t="s">
        <v>15</v>
      </c>
      <c r="C43" t="s">
        <v>60</v>
      </c>
      <c r="D43" t="s">
        <v>81</v>
      </c>
      <c r="E43" t="s">
        <v>82</v>
      </c>
      <c r="F43" t="s">
        <v>19</v>
      </c>
      <c r="G43" t="s">
        <v>20</v>
      </c>
      <c r="H43" t="s">
        <v>39</v>
      </c>
      <c r="I43">
        <v>506</v>
      </c>
      <c r="J43">
        <v>62</v>
      </c>
      <c r="K43" t="s">
        <v>22</v>
      </c>
      <c r="L43">
        <v>2024</v>
      </c>
      <c r="M43" t="s">
        <v>27</v>
      </c>
      <c r="N43" t="s">
        <v>24</v>
      </c>
    </row>
    <row r="44" spans="1:14" x14ac:dyDescent="0.3">
      <c r="A44" t="s">
        <v>14</v>
      </c>
      <c r="B44" t="s">
        <v>15</v>
      </c>
      <c r="C44" t="s">
        <v>60</v>
      </c>
      <c r="D44" t="s">
        <v>81</v>
      </c>
      <c r="E44" t="s">
        <v>82</v>
      </c>
      <c r="F44" t="s">
        <v>19</v>
      </c>
      <c r="G44" t="s">
        <v>20</v>
      </c>
      <c r="H44" t="s">
        <v>39</v>
      </c>
      <c r="I44">
        <v>360</v>
      </c>
      <c r="J44">
        <v>44</v>
      </c>
      <c r="K44" t="s">
        <v>22</v>
      </c>
      <c r="L44">
        <v>2024</v>
      </c>
      <c r="M44" t="s">
        <v>26</v>
      </c>
      <c r="N44" t="s">
        <v>24</v>
      </c>
    </row>
    <row r="45" spans="1:14" x14ac:dyDescent="0.3">
      <c r="A45" t="s">
        <v>14</v>
      </c>
      <c r="B45" t="s">
        <v>15</v>
      </c>
      <c r="C45" t="s">
        <v>60</v>
      </c>
      <c r="D45" t="s">
        <v>81</v>
      </c>
      <c r="E45" t="s">
        <v>82</v>
      </c>
      <c r="F45" t="s">
        <v>19</v>
      </c>
      <c r="G45" t="s">
        <v>20</v>
      </c>
      <c r="H45" t="s">
        <v>39</v>
      </c>
      <c r="I45">
        <v>317</v>
      </c>
      <c r="J45">
        <v>38</v>
      </c>
      <c r="K45" t="s">
        <v>22</v>
      </c>
      <c r="L45">
        <v>2024</v>
      </c>
      <c r="M45" t="s">
        <v>29</v>
      </c>
      <c r="N45" t="s">
        <v>24</v>
      </c>
    </row>
    <row r="46" spans="1:14" x14ac:dyDescent="0.3">
      <c r="A46" t="s">
        <v>14</v>
      </c>
      <c r="B46" t="s">
        <v>15</v>
      </c>
      <c r="C46" t="s">
        <v>60</v>
      </c>
      <c r="D46" t="s">
        <v>81</v>
      </c>
      <c r="E46" t="s">
        <v>82</v>
      </c>
      <c r="F46" t="s">
        <v>19</v>
      </c>
      <c r="G46" t="s">
        <v>20</v>
      </c>
      <c r="H46" t="s">
        <v>39</v>
      </c>
      <c r="I46">
        <v>511</v>
      </c>
      <c r="J46">
        <v>64</v>
      </c>
      <c r="K46" t="s">
        <v>22</v>
      </c>
      <c r="L46">
        <v>2024</v>
      </c>
      <c r="M46" t="s">
        <v>34</v>
      </c>
      <c r="N46" t="s">
        <v>24</v>
      </c>
    </row>
    <row r="47" spans="1:14" x14ac:dyDescent="0.3">
      <c r="A47" t="s">
        <v>14</v>
      </c>
      <c r="B47" t="s">
        <v>15</v>
      </c>
      <c r="C47" t="s">
        <v>60</v>
      </c>
      <c r="D47" t="s">
        <v>81</v>
      </c>
      <c r="E47" t="s">
        <v>82</v>
      </c>
      <c r="F47" t="s">
        <v>19</v>
      </c>
      <c r="G47" t="s">
        <v>20</v>
      </c>
      <c r="H47" t="s">
        <v>39</v>
      </c>
      <c r="I47">
        <v>280</v>
      </c>
      <c r="J47">
        <v>39</v>
      </c>
      <c r="K47" t="s">
        <v>22</v>
      </c>
      <c r="L47">
        <v>2024</v>
      </c>
      <c r="M47" t="s">
        <v>30</v>
      </c>
      <c r="N47" t="s">
        <v>24</v>
      </c>
    </row>
    <row r="48" spans="1:14" x14ac:dyDescent="0.3">
      <c r="A48" t="s">
        <v>14</v>
      </c>
      <c r="B48" t="s">
        <v>15</v>
      </c>
      <c r="C48" t="s">
        <v>60</v>
      </c>
      <c r="D48" t="s">
        <v>81</v>
      </c>
      <c r="E48" t="s">
        <v>82</v>
      </c>
      <c r="F48" t="s">
        <v>19</v>
      </c>
      <c r="G48" t="s">
        <v>20</v>
      </c>
      <c r="H48" t="s">
        <v>39</v>
      </c>
      <c r="I48">
        <v>349</v>
      </c>
      <c r="J48">
        <v>51</v>
      </c>
      <c r="K48" t="s">
        <v>22</v>
      </c>
      <c r="L48">
        <v>2024</v>
      </c>
      <c r="M48" t="s">
        <v>31</v>
      </c>
      <c r="N48" t="s">
        <v>24</v>
      </c>
    </row>
    <row r="49" spans="1:14" x14ac:dyDescent="0.3">
      <c r="A49" t="s">
        <v>14</v>
      </c>
      <c r="B49" t="s">
        <v>15</v>
      </c>
      <c r="C49" t="s">
        <v>60</v>
      </c>
      <c r="D49" t="s">
        <v>81</v>
      </c>
      <c r="E49" t="s">
        <v>82</v>
      </c>
      <c r="F49" t="s">
        <v>19</v>
      </c>
      <c r="G49" t="s">
        <v>20</v>
      </c>
      <c r="H49" t="s">
        <v>39</v>
      </c>
      <c r="I49">
        <v>404</v>
      </c>
      <c r="J49">
        <v>57</v>
      </c>
      <c r="K49" t="s">
        <v>22</v>
      </c>
      <c r="L49">
        <v>2024</v>
      </c>
      <c r="M49" t="s">
        <v>35</v>
      </c>
      <c r="N49" t="s">
        <v>24</v>
      </c>
    </row>
    <row r="50" spans="1:14" x14ac:dyDescent="0.3">
      <c r="A50" t="s">
        <v>14</v>
      </c>
      <c r="B50" t="s">
        <v>15</v>
      </c>
      <c r="C50" t="s">
        <v>60</v>
      </c>
      <c r="D50" t="s">
        <v>81</v>
      </c>
      <c r="E50" t="s">
        <v>82</v>
      </c>
      <c r="F50" t="s">
        <v>19</v>
      </c>
      <c r="G50" t="s">
        <v>20</v>
      </c>
      <c r="H50" t="s">
        <v>39</v>
      </c>
      <c r="I50">
        <v>368</v>
      </c>
      <c r="J50">
        <v>53</v>
      </c>
      <c r="K50" t="s">
        <v>22</v>
      </c>
      <c r="L50">
        <v>2024</v>
      </c>
      <c r="M50" t="s">
        <v>36</v>
      </c>
      <c r="N50" t="s">
        <v>24</v>
      </c>
    </row>
    <row r="51" spans="1:14" x14ac:dyDescent="0.3">
      <c r="A51" t="s">
        <v>14</v>
      </c>
      <c r="B51" t="s">
        <v>15</v>
      </c>
      <c r="C51" t="s">
        <v>60</v>
      </c>
      <c r="D51" t="s">
        <v>81</v>
      </c>
      <c r="E51" t="s">
        <v>82</v>
      </c>
      <c r="F51" t="s">
        <v>19</v>
      </c>
      <c r="G51" t="s">
        <v>20</v>
      </c>
      <c r="H51" t="s">
        <v>39</v>
      </c>
      <c r="I51">
        <v>415</v>
      </c>
      <c r="J51">
        <v>58</v>
      </c>
      <c r="K51" t="s">
        <v>22</v>
      </c>
      <c r="L51">
        <v>2024</v>
      </c>
      <c r="M51" t="s">
        <v>23</v>
      </c>
      <c r="N51" t="s">
        <v>24</v>
      </c>
    </row>
    <row r="52" spans="1:14" x14ac:dyDescent="0.3">
      <c r="A52" t="s">
        <v>14</v>
      </c>
      <c r="B52" t="s">
        <v>15</v>
      </c>
      <c r="C52" t="s">
        <v>60</v>
      </c>
      <c r="D52" t="s">
        <v>81</v>
      </c>
      <c r="E52" t="s">
        <v>82</v>
      </c>
      <c r="F52" t="s">
        <v>19</v>
      </c>
      <c r="G52" t="s">
        <v>20</v>
      </c>
      <c r="H52" t="s">
        <v>39</v>
      </c>
      <c r="I52">
        <v>541</v>
      </c>
      <c r="J52">
        <v>78</v>
      </c>
      <c r="K52" t="s">
        <v>22</v>
      </c>
      <c r="L52">
        <v>2024</v>
      </c>
      <c r="M52" t="s">
        <v>25</v>
      </c>
      <c r="N52" t="s">
        <v>24</v>
      </c>
    </row>
    <row r="53" spans="1:14" x14ac:dyDescent="0.3">
      <c r="A53" t="s">
        <v>14</v>
      </c>
      <c r="B53" t="s">
        <v>15</v>
      </c>
      <c r="C53" t="s">
        <v>60</v>
      </c>
      <c r="D53" t="s">
        <v>81</v>
      </c>
      <c r="E53" t="s">
        <v>82</v>
      </c>
      <c r="F53" t="s">
        <v>19</v>
      </c>
      <c r="G53" t="s">
        <v>20</v>
      </c>
      <c r="H53" t="s">
        <v>39</v>
      </c>
      <c r="I53">
        <v>217</v>
      </c>
      <c r="J53">
        <v>30</v>
      </c>
      <c r="K53" t="s">
        <v>22</v>
      </c>
      <c r="L53">
        <v>2025</v>
      </c>
      <c r="M53" t="s">
        <v>32</v>
      </c>
      <c r="N53" t="s">
        <v>24</v>
      </c>
    </row>
    <row r="54" spans="1:14" x14ac:dyDescent="0.3">
      <c r="A54" t="s">
        <v>14</v>
      </c>
      <c r="B54" t="s">
        <v>15</v>
      </c>
      <c r="C54" t="s">
        <v>60</v>
      </c>
      <c r="D54" t="s">
        <v>81</v>
      </c>
      <c r="E54" t="s">
        <v>82</v>
      </c>
      <c r="F54" t="s">
        <v>19</v>
      </c>
      <c r="G54" t="s">
        <v>20</v>
      </c>
      <c r="H54" t="s">
        <v>39</v>
      </c>
      <c r="I54">
        <v>319</v>
      </c>
      <c r="J54">
        <v>44</v>
      </c>
      <c r="K54" t="s">
        <v>22</v>
      </c>
      <c r="L54">
        <v>2025</v>
      </c>
      <c r="M54" t="s">
        <v>33</v>
      </c>
      <c r="N54" t="s">
        <v>24</v>
      </c>
    </row>
    <row r="55" spans="1:14" x14ac:dyDescent="0.3">
      <c r="A55" t="s">
        <v>14</v>
      </c>
      <c r="B55" t="s">
        <v>15</v>
      </c>
      <c r="C55" t="s">
        <v>60</v>
      </c>
      <c r="D55" t="s">
        <v>81</v>
      </c>
      <c r="E55" t="s">
        <v>82</v>
      </c>
      <c r="F55" t="s">
        <v>19</v>
      </c>
      <c r="G55" t="s">
        <v>20</v>
      </c>
      <c r="H55" t="s">
        <v>39</v>
      </c>
      <c r="I55">
        <v>301</v>
      </c>
      <c r="J55">
        <v>42</v>
      </c>
      <c r="K55" t="s">
        <v>22</v>
      </c>
      <c r="L55">
        <v>2025</v>
      </c>
      <c r="M55" t="s">
        <v>27</v>
      </c>
      <c r="N55" t="s">
        <v>24</v>
      </c>
    </row>
    <row r="56" spans="1:14" x14ac:dyDescent="0.3">
      <c r="A56" t="s">
        <v>14</v>
      </c>
      <c r="B56" t="s">
        <v>15</v>
      </c>
      <c r="C56" t="s">
        <v>60</v>
      </c>
      <c r="D56" t="s">
        <v>81</v>
      </c>
      <c r="E56" t="s">
        <v>82</v>
      </c>
      <c r="F56" t="s">
        <v>19</v>
      </c>
      <c r="G56" t="s">
        <v>20</v>
      </c>
      <c r="H56" t="s">
        <v>39</v>
      </c>
      <c r="I56">
        <v>386</v>
      </c>
      <c r="J56">
        <v>54</v>
      </c>
      <c r="K56" t="s">
        <v>22</v>
      </c>
      <c r="L56">
        <v>2025</v>
      </c>
      <c r="M56" t="s">
        <v>26</v>
      </c>
      <c r="N56" t="s">
        <v>24</v>
      </c>
    </row>
    <row r="57" spans="1:14" x14ac:dyDescent="0.3">
      <c r="A57" t="s">
        <v>14</v>
      </c>
      <c r="B57" t="s">
        <v>15</v>
      </c>
      <c r="C57" t="s">
        <v>60</v>
      </c>
      <c r="D57" t="s">
        <v>81</v>
      </c>
      <c r="E57" t="s">
        <v>82</v>
      </c>
      <c r="F57" t="s">
        <v>19</v>
      </c>
      <c r="G57" t="s">
        <v>20</v>
      </c>
      <c r="H57" t="s">
        <v>39</v>
      </c>
      <c r="I57">
        <v>381</v>
      </c>
      <c r="J57">
        <v>54</v>
      </c>
      <c r="K57" t="s">
        <v>22</v>
      </c>
      <c r="L57">
        <v>2025</v>
      </c>
      <c r="M57" t="s">
        <v>29</v>
      </c>
      <c r="N57" t="s">
        <v>24</v>
      </c>
    </row>
    <row r="58" spans="1:14" x14ac:dyDescent="0.3">
      <c r="A58" t="s">
        <v>14</v>
      </c>
      <c r="B58" t="s">
        <v>15</v>
      </c>
      <c r="C58" t="s">
        <v>60</v>
      </c>
      <c r="D58" t="s">
        <v>81</v>
      </c>
      <c r="E58" t="s">
        <v>82</v>
      </c>
      <c r="F58" t="s">
        <v>19</v>
      </c>
      <c r="G58" t="s">
        <v>20</v>
      </c>
      <c r="H58" t="s">
        <v>39</v>
      </c>
      <c r="I58">
        <v>10139</v>
      </c>
      <c r="J58">
        <v>1224</v>
      </c>
      <c r="K58" t="s">
        <v>22</v>
      </c>
      <c r="L58">
        <v>2025</v>
      </c>
      <c r="M58" t="s">
        <v>34</v>
      </c>
      <c r="N58" t="s">
        <v>24</v>
      </c>
    </row>
    <row r="59" spans="1:14" x14ac:dyDescent="0.3">
      <c r="A59" t="s">
        <v>14</v>
      </c>
      <c r="B59" t="s">
        <v>15</v>
      </c>
      <c r="C59" t="s">
        <v>60</v>
      </c>
      <c r="D59" t="s">
        <v>81</v>
      </c>
      <c r="E59" t="s">
        <v>82</v>
      </c>
      <c r="F59" t="s">
        <v>19</v>
      </c>
      <c r="G59" t="s">
        <v>20</v>
      </c>
      <c r="H59" t="s">
        <v>39</v>
      </c>
      <c r="I59">
        <v>13461</v>
      </c>
      <c r="J59">
        <v>1627</v>
      </c>
      <c r="K59" t="s">
        <v>22</v>
      </c>
      <c r="L59">
        <v>2025</v>
      </c>
      <c r="M59" t="s">
        <v>30</v>
      </c>
      <c r="N59" t="s">
        <v>24</v>
      </c>
    </row>
    <row r="60" spans="1:14" x14ac:dyDescent="0.3">
      <c r="A60" t="s">
        <v>14</v>
      </c>
      <c r="B60" t="s">
        <v>15</v>
      </c>
      <c r="C60" t="s">
        <v>60</v>
      </c>
      <c r="D60" t="s">
        <v>81</v>
      </c>
      <c r="E60" t="s">
        <v>82</v>
      </c>
      <c r="F60" t="s">
        <v>19</v>
      </c>
      <c r="G60" t="s">
        <v>20</v>
      </c>
      <c r="H60" t="s">
        <v>39</v>
      </c>
      <c r="I60">
        <v>10194</v>
      </c>
      <c r="J60">
        <v>1179</v>
      </c>
      <c r="K60" t="s">
        <v>22</v>
      </c>
      <c r="L60">
        <v>2025</v>
      </c>
      <c r="M60" t="s">
        <v>31</v>
      </c>
      <c r="N60" t="s">
        <v>24</v>
      </c>
    </row>
    <row r="61" spans="1:14" x14ac:dyDescent="0.3">
      <c r="A61" t="s">
        <v>14</v>
      </c>
      <c r="B61" t="s">
        <v>15</v>
      </c>
      <c r="C61" t="s">
        <v>60</v>
      </c>
      <c r="D61" t="s">
        <v>81</v>
      </c>
      <c r="E61" t="s">
        <v>82</v>
      </c>
      <c r="F61" t="s">
        <v>19</v>
      </c>
      <c r="G61" t="s">
        <v>20</v>
      </c>
      <c r="H61" t="s">
        <v>42</v>
      </c>
      <c r="I61">
        <v>623</v>
      </c>
      <c r="J61">
        <v>90</v>
      </c>
      <c r="K61" t="s">
        <v>22</v>
      </c>
      <c r="L61">
        <v>2021</v>
      </c>
      <c r="M61" t="s">
        <v>32</v>
      </c>
      <c r="N61" t="s">
        <v>24</v>
      </c>
    </row>
    <row r="62" spans="1:14" x14ac:dyDescent="0.3">
      <c r="A62" t="s">
        <v>14</v>
      </c>
      <c r="B62" t="s">
        <v>15</v>
      </c>
      <c r="C62" t="s">
        <v>60</v>
      </c>
      <c r="D62" t="s">
        <v>81</v>
      </c>
      <c r="E62" t="s">
        <v>82</v>
      </c>
      <c r="F62" t="s">
        <v>19</v>
      </c>
      <c r="G62" t="s">
        <v>20</v>
      </c>
      <c r="H62" t="s">
        <v>42</v>
      </c>
      <c r="I62">
        <v>4340</v>
      </c>
      <c r="J62">
        <v>633</v>
      </c>
      <c r="K62" t="s">
        <v>22</v>
      </c>
      <c r="L62">
        <v>2021</v>
      </c>
      <c r="M62" t="s">
        <v>33</v>
      </c>
      <c r="N62" t="s">
        <v>24</v>
      </c>
    </row>
    <row r="63" spans="1:14" x14ac:dyDescent="0.3">
      <c r="A63" t="s">
        <v>14</v>
      </c>
      <c r="B63" t="s">
        <v>15</v>
      </c>
      <c r="C63" t="s">
        <v>60</v>
      </c>
      <c r="D63" t="s">
        <v>81</v>
      </c>
      <c r="E63" t="s">
        <v>82</v>
      </c>
      <c r="F63" t="s">
        <v>19</v>
      </c>
      <c r="G63" t="s">
        <v>20</v>
      </c>
      <c r="H63" t="s">
        <v>42</v>
      </c>
      <c r="I63">
        <v>951</v>
      </c>
      <c r="J63">
        <v>132</v>
      </c>
      <c r="K63" t="s">
        <v>22</v>
      </c>
      <c r="L63">
        <v>2021</v>
      </c>
      <c r="M63" t="s">
        <v>27</v>
      </c>
      <c r="N63" t="s">
        <v>24</v>
      </c>
    </row>
    <row r="64" spans="1:14" x14ac:dyDescent="0.3">
      <c r="A64" t="s">
        <v>14</v>
      </c>
      <c r="B64" t="s">
        <v>15</v>
      </c>
      <c r="C64" t="s">
        <v>60</v>
      </c>
      <c r="D64" t="s">
        <v>81</v>
      </c>
      <c r="E64" t="s">
        <v>82</v>
      </c>
      <c r="F64" t="s">
        <v>19</v>
      </c>
      <c r="G64" t="s">
        <v>20</v>
      </c>
      <c r="H64" t="s">
        <v>43</v>
      </c>
      <c r="I64">
        <v>3272</v>
      </c>
      <c r="J64">
        <v>580</v>
      </c>
      <c r="K64" t="s">
        <v>22</v>
      </c>
      <c r="L64">
        <v>2022</v>
      </c>
      <c r="M64" t="s">
        <v>25</v>
      </c>
      <c r="N64" t="s">
        <v>24</v>
      </c>
    </row>
    <row r="65" spans="1:14" x14ac:dyDescent="0.3">
      <c r="A65" t="s">
        <v>14</v>
      </c>
      <c r="B65" t="s">
        <v>15</v>
      </c>
      <c r="C65" t="s">
        <v>60</v>
      </c>
      <c r="D65" t="s">
        <v>81</v>
      </c>
      <c r="E65" t="s">
        <v>82</v>
      </c>
      <c r="F65" t="s">
        <v>19</v>
      </c>
      <c r="G65" t="s">
        <v>20</v>
      </c>
      <c r="H65" t="s">
        <v>43</v>
      </c>
      <c r="I65">
        <v>5527</v>
      </c>
      <c r="J65">
        <v>760</v>
      </c>
      <c r="K65" t="s">
        <v>22</v>
      </c>
      <c r="L65">
        <v>2023</v>
      </c>
      <c r="M65" t="s">
        <v>25</v>
      </c>
      <c r="N65" t="s">
        <v>24</v>
      </c>
    </row>
    <row r="66" spans="1:14" x14ac:dyDescent="0.3">
      <c r="A66" t="s">
        <v>14</v>
      </c>
      <c r="B66" t="s">
        <v>15</v>
      </c>
      <c r="C66" t="s">
        <v>60</v>
      </c>
      <c r="D66" t="s">
        <v>81</v>
      </c>
      <c r="E66" t="s">
        <v>82</v>
      </c>
      <c r="F66" t="s">
        <v>19</v>
      </c>
      <c r="G66" t="s">
        <v>20</v>
      </c>
      <c r="H66" t="s">
        <v>57</v>
      </c>
      <c r="I66">
        <v>2592</v>
      </c>
      <c r="J66">
        <v>192</v>
      </c>
      <c r="K66" t="s">
        <v>22</v>
      </c>
      <c r="L66">
        <v>2025</v>
      </c>
      <c r="M66" t="s">
        <v>32</v>
      </c>
      <c r="N66" t="s">
        <v>24</v>
      </c>
    </row>
    <row r="67" spans="1:14" x14ac:dyDescent="0.3">
      <c r="A67" t="s">
        <v>14</v>
      </c>
      <c r="B67" t="s">
        <v>15</v>
      </c>
      <c r="C67" t="s">
        <v>60</v>
      </c>
      <c r="D67" t="s">
        <v>81</v>
      </c>
      <c r="E67" t="s">
        <v>82</v>
      </c>
      <c r="F67" t="s">
        <v>46</v>
      </c>
      <c r="G67" t="s">
        <v>64</v>
      </c>
      <c r="H67" t="s">
        <v>65</v>
      </c>
      <c r="I67">
        <v>1593</v>
      </c>
      <c r="J67">
        <v>204</v>
      </c>
      <c r="K67" t="s">
        <v>49</v>
      </c>
      <c r="L67">
        <v>2025</v>
      </c>
      <c r="M67" t="s">
        <v>32</v>
      </c>
      <c r="N67" t="s">
        <v>24</v>
      </c>
    </row>
    <row r="68" spans="1:14" x14ac:dyDescent="0.3">
      <c r="A68" t="s">
        <v>14</v>
      </c>
      <c r="B68" t="s">
        <v>15</v>
      </c>
      <c r="C68" t="s">
        <v>60</v>
      </c>
      <c r="D68" t="s">
        <v>81</v>
      </c>
      <c r="E68" t="s">
        <v>82</v>
      </c>
      <c r="F68" t="s">
        <v>46</v>
      </c>
      <c r="G68" t="s">
        <v>64</v>
      </c>
      <c r="H68" t="s">
        <v>65</v>
      </c>
      <c r="I68">
        <v>7507</v>
      </c>
      <c r="J68">
        <v>612</v>
      </c>
      <c r="K68" t="s">
        <v>49</v>
      </c>
      <c r="L68">
        <v>2025</v>
      </c>
      <c r="M68" t="s">
        <v>34</v>
      </c>
      <c r="N68" t="s">
        <v>24</v>
      </c>
    </row>
    <row r="69" spans="1:14" x14ac:dyDescent="0.3">
      <c r="A69" t="s">
        <v>14</v>
      </c>
      <c r="B69" t="s">
        <v>15</v>
      </c>
      <c r="C69" t="s">
        <v>60</v>
      </c>
      <c r="D69" t="s">
        <v>81</v>
      </c>
      <c r="E69" t="s">
        <v>82</v>
      </c>
      <c r="F69" t="s">
        <v>46</v>
      </c>
      <c r="G69" t="s">
        <v>50</v>
      </c>
      <c r="H69" t="s">
        <v>59</v>
      </c>
      <c r="I69">
        <v>20476</v>
      </c>
      <c r="J69">
        <v>1512</v>
      </c>
      <c r="K69" t="s">
        <v>49</v>
      </c>
      <c r="L69">
        <v>2023</v>
      </c>
      <c r="M69" t="s">
        <v>30</v>
      </c>
      <c r="N69" t="s">
        <v>24</v>
      </c>
    </row>
    <row r="70" spans="1:14" x14ac:dyDescent="0.3">
      <c r="A70" t="s">
        <v>14</v>
      </c>
      <c r="B70" t="s">
        <v>15</v>
      </c>
      <c r="C70" t="s">
        <v>60</v>
      </c>
      <c r="D70" t="s">
        <v>81</v>
      </c>
      <c r="E70" t="s">
        <v>82</v>
      </c>
      <c r="F70" t="s">
        <v>46</v>
      </c>
      <c r="G70" t="s">
        <v>50</v>
      </c>
      <c r="H70" t="s">
        <v>59</v>
      </c>
      <c r="I70">
        <v>18720</v>
      </c>
      <c r="J70">
        <v>1344</v>
      </c>
      <c r="K70" t="s">
        <v>49</v>
      </c>
      <c r="L70">
        <v>2023</v>
      </c>
      <c r="M70" t="s">
        <v>36</v>
      </c>
      <c r="N70" t="s">
        <v>24</v>
      </c>
    </row>
    <row r="71" spans="1:14" x14ac:dyDescent="0.3">
      <c r="A71" t="s">
        <v>14</v>
      </c>
      <c r="B71" t="s">
        <v>15</v>
      </c>
      <c r="C71" t="s">
        <v>60</v>
      </c>
      <c r="D71" t="s">
        <v>81</v>
      </c>
      <c r="E71" t="s">
        <v>82</v>
      </c>
      <c r="F71" t="s">
        <v>46</v>
      </c>
      <c r="G71" t="s">
        <v>50</v>
      </c>
      <c r="H71" t="s">
        <v>59</v>
      </c>
      <c r="I71">
        <v>10232</v>
      </c>
      <c r="J71">
        <v>1402</v>
      </c>
      <c r="K71" t="s">
        <v>49</v>
      </c>
      <c r="L71">
        <v>2024</v>
      </c>
      <c r="M71" t="s">
        <v>26</v>
      </c>
      <c r="N71" t="s">
        <v>24</v>
      </c>
    </row>
    <row r="72" spans="1:14" x14ac:dyDescent="0.3">
      <c r="A72" t="s">
        <v>14</v>
      </c>
      <c r="B72" t="s">
        <v>15</v>
      </c>
      <c r="C72" t="s">
        <v>60</v>
      </c>
      <c r="D72" t="s">
        <v>81</v>
      </c>
      <c r="E72" t="s">
        <v>82</v>
      </c>
      <c r="F72" t="s">
        <v>46</v>
      </c>
      <c r="G72" t="s">
        <v>50</v>
      </c>
      <c r="H72" t="s">
        <v>59</v>
      </c>
      <c r="I72">
        <v>179634</v>
      </c>
      <c r="J72">
        <v>15106</v>
      </c>
      <c r="K72" t="s">
        <v>49</v>
      </c>
      <c r="L72">
        <v>2025</v>
      </c>
      <c r="M72" t="s">
        <v>32</v>
      </c>
      <c r="N72" t="s">
        <v>24</v>
      </c>
    </row>
    <row r="73" spans="1:14" x14ac:dyDescent="0.3">
      <c r="A73" t="s">
        <v>14</v>
      </c>
      <c r="B73" t="s">
        <v>15</v>
      </c>
      <c r="C73" t="s">
        <v>60</v>
      </c>
      <c r="D73" t="s">
        <v>81</v>
      </c>
      <c r="E73" t="s">
        <v>82</v>
      </c>
      <c r="F73" t="s">
        <v>46</v>
      </c>
      <c r="G73" t="s">
        <v>50</v>
      </c>
      <c r="H73" t="s">
        <v>59</v>
      </c>
      <c r="I73">
        <v>140214</v>
      </c>
      <c r="J73">
        <v>11538</v>
      </c>
      <c r="K73" t="s">
        <v>49</v>
      </c>
      <c r="L73">
        <v>2025</v>
      </c>
      <c r="M73" t="s">
        <v>33</v>
      </c>
      <c r="N73" t="s">
        <v>24</v>
      </c>
    </row>
    <row r="74" spans="1:14" x14ac:dyDescent="0.3">
      <c r="A74" t="s">
        <v>14</v>
      </c>
      <c r="B74" t="s">
        <v>15</v>
      </c>
      <c r="C74" t="s">
        <v>60</v>
      </c>
      <c r="D74" t="s">
        <v>81</v>
      </c>
      <c r="E74" t="s">
        <v>82</v>
      </c>
      <c r="F74" t="s">
        <v>46</v>
      </c>
      <c r="G74" t="s">
        <v>50</v>
      </c>
      <c r="H74" t="s">
        <v>59</v>
      </c>
      <c r="I74">
        <v>138316</v>
      </c>
      <c r="J74">
        <v>11624</v>
      </c>
      <c r="K74" t="s">
        <v>49</v>
      </c>
      <c r="L74">
        <v>2025</v>
      </c>
      <c r="M74" t="s">
        <v>27</v>
      </c>
      <c r="N74" t="s">
        <v>24</v>
      </c>
    </row>
    <row r="75" spans="1:14" x14ac:dyDescent="0.3">
      <c r="A75" t="s">
        <v>14</v>
      </c>
      <c r="B75" t="s">
        <v>15</v>
      </c>
      <c r="C75" t="s">
        <v>60</v>
      </c>
      <c r="D75" t="s">
        <v>81</v>
      </c>
      <c r="E75" t="s">
        <v>82</v>
      </c>
      <c r="F75" t="s">
        <v>46</v>
      </c>
      <c r="G75" t="s">
        <v>50</v>
      </c>
      <c r="H75" t="s">
        <v>59</v>
      </c>
      <c r="I75">
        <v>106394</v>
      </c>
      <c r="J75">
        <v>8912</v>
      </c>
      <c r="K75" t="s">
        <v>49</v>
      </c>
      <c r="L75">
        <v>2025</v>
      </c>
      <c r="M75" t="s">
        <v>26</v>
      </c>
      <c r="N75" t="s">
        <v>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1CD9-643C-4FAF-AA22-88D35E61A096}">
  <dimension ref="A1:N10"/>
  <sheetViews>
    <sheetView workbookViewId="0">
      <selection activeCell="A2" sqref="A2:N10"/>
    </sheetView>
  </sheetViews>
  <sheetFormatPr defaultRowHeight="14.4" x14ac:dyDescent="0.3"/>
  <sheetData>
    <row r="1" spans="1:14" x14ac:dyDescent="0.3">
      <c r="A1" t="s">
        <v>0</v>
      </c>
      <c r="B1" t="s">
        <v>1</v>
      </c>
      <c r="C1" t="s">
        <v>2</v>
      </c>
      <c r="D1" t="s">
        <v>3</v>
      </c>
      <c r="E1" t="s">
        <v>4</v>
      </c>
      <c r="F1" t="s">
        <v>5</v>
      </c>
      <c r="G1" t="s">
        <v>6</v>
      </c>
      <c r="H1" t="s">
        <v>7</v>
      </c>
      <c r="I1" t="s">
        <v>8</v>
      </c>
      <c r="J1" t="s">
        <v>9</v>
      </c>
      <c r="K1" t="s">
        <v>10</v>
      </c>
      <c r="L1" t="s">
        <v>11</v>
      </c>
      <c r="M1" t="s">
        <v>12</v>
      </c>
      <c r="N1" t="s">
        <v>13</v>
      </c>
    </row>
    <row r="2" spans="1:14" x14ac:dyDescent="0.3">
      <c r="A2" t="s">
        <v>14</v>
      </c>
      <c r="B2" t="s">
        <v>15</v>
      </c>
      <c r="C2" t="s">
        <v>83</v>
      </c>
      <c r="D2" t="s">
        <v>84</v>
      </c>
      <c r="E2" t="s">
        <v>85</v>
      </c>
      <c r="F2" t="s">
        <v>46</v>
      </c>
      <c r="G2" t="s">
        <v>47</v>
      </c>
      <c r="H2" t="s">
        <v>86</v>
      </c>
      <c r="I2">
        <v>10289</v>
      </c>
      <c r="J2">
        <v>1199</v>
      </c>
      <c r="K2" t="s">
        <v>49</v>
      </c>
      <c r="L2">
        <v>2024</v>
      </c>
      <c r="M2" t="s">
        <v>33</v>
      </c>
      <c r="N2" t="s">
        <v>24</v>
      </c>
    </row>
    <row r="3" spans="1:14" x14ac:dyDescent="0.3">
      <c r="A3" t="s">
        <v>14</v>
      </c>
      <c r="B3" t="s">
        <v>15</v>
      </c>
      <c r="C3" t="s">
        <v>83</v>
      </c>
      <c r="D3" t="s">
        <v>84</v>
      </c>
      <c r="E3" t="s">
        <v>85</v>
      </c>
      <c r="F3" t="s">
        <v>46</v>
      </c>
      <c r="G3" t="s">
        <v>64</v>
      </c>
      <c r="H3" t="s">
        <v>65</v>
      </c>
      <c r="I3">
        <v>10425</v>
      </c>
      <c r="J3">
        <v>93</v>
      </c>
      <c r="K3" t="s">
        <v>49</v>
      </c>
      <c r="L3">
        <v>2021</v>
      </c>
      <c r="M3" t="s">
        <v>33</v>
      </c>
      <c r="N3" t="s">
        <v>24</v>
      </c>
    </row>
    <row r="4" spans="1:14" x14ac:dyDescent="0.3">
      <c r="A4" t="s">
        <v>14</v>
      </c>
      <c r="B4" t="s">
        <v>15</v>
      </c>
      <c r="C4" t="s">
        <v>83</v>
      </c>
      <c r="D4" t="s">
        <v>84</v>
      </c>
      <c r="E4" t="s">
        <v>85</v>
      </c>
      <c r="F4" t="s">
        <v>46</v>
      </c>
      <c r="G4" t="s">
        <v>64</v>
      </c>
      <c r="H4" t="s">
        <v>65</v>
      </c>
      <c r="I4">
        <v>10265</v>
      </c>
      <c r="J4">
        <v>93</v>
      </c>
      <c r="K4" t="s">
        <v>49</v>
      </c>
      <c r="L4">
        <v>2021</v>
      </c>
      <c r="M4" t="s">
        <v>27</v>
      </c>
      <c r="N4" t="s">
        <v>24</v>
      </c>
    </row>
    <row r="5" spans="1:14" x14ac:dyDescent="0.3">
      <c r="A5" t="s">
        <v>14</v>
      </c>
      <c r="B5" t="s">
        <v>15</v>
      </c>
      <c r="C5" t="s">
        <v>83</v>
      </c>
      <c r="D5" t="s">
        <v>84</v>
      </c>
      <c r="E5" t="s">
        <v>85</v>
      </c>
      <c r="F5" t="s">
        <v>46</v>
      </c>
      <c r="G5" t="s">
        <v>64</v>
      </c>
      <c r="H5" t="s">
        <v>65</v>
      </c>
      <c r="I5">
        <v>13091</v>
      </c>
      <c r="J5">
        <v>93</v>
      </c>
      <c r="K5" t="s">
        <v>49</v>
      </c>
      <c r="L5">
        <v>2021</v>
      </c>
      <c r="M5" t="s">
        <v>26</v>
      </c>
      <c r="N5" t="s">
        <v>24</v>
      </c>
    </row>
    <row r="6" spans="1:14" x14ac:dyDescent="0.3">
      <c r="A6" t="s">
        <v>14</v>
      </c>
      <c r="B6" t="s">
        <v>15</v>
      </c>
      <c r="C6" t="s">
        <v>83</v>
      </c>
      <c r="D6" t="s">
        <v>84</v>
      </c>
      <c r="E6" t="s">
        <v>85</v>
      </c>
      <c r="F6" t="s">
        <v>46</v>
      </c>
      <c r="G6" t="s">
        <v>64</v>
      </c>
      <c r="H6" t="s">
        <v>65</v>
      </c>
      <c r="I6">
        <v>9970</v>
      </c>
      <c r="J6">
        <v>64</v>
      </c>
      <c r="K6" t="s">
        <v>49</v>
      </c>
      <c r="L6">
        <v>2021</v>
      </c>
      <c r="M6" t="s">
        <v>34</v>
      </c>
      <c r="N6" t="s">
        <v>24</v>
      </c>
    </row>
    <row r="7" spans="1:14" x14ac:dyDescent="0.3">
      <c r="A7" t="s">
        <v>14</v>
      </c>
      <c r="B7" t="s">
        <v>15</v>
      </c>
      <c r="C7" t="s">
        <v>83</v>
      </c>
      <c r="D7" t="s">
        <v>84</v>
      </c>
      <c r="E7" t="s">
        <v>85</v>
      </c>
      <c r="F7" t="s">
        <v>46</v>
      </c>
      <c r="G7" t="s">
        <v>64</v>
      </c>
      <c r="H7" t="s">
        <v>65</v>
      </c>
      <c r="I7">
        <v>2970</v>
      </c>
      <c r="J7">
        <v>6</v>
      </c>
      <c r="K7" t="s">
        <v>49</v>
      </c>
      <c r="L7">
        <v>2021</v>
      </c>
      <c r="M7" t="s">
        <v>35</v>
      </c>
      <c r="N7" t="s">
        <v>24</v>
      </c>
    </row>
    <row r="8" spans="1:14" x14ac:dyDescent="0.3">
      <c r="A8" t="s">
        <v>14</v>
      </c>
      <c r="B8" t="s">
        <v>15</v>
      </c>
      <c r="C8" t="s">
        <v>83</v>
      </c>
      <c r="D8" t="s">
        <v>84</v>
      </c>
      <c r="E8" t="s">
        <v>85</v>
      </c>
      <c r="F8" t="s">
        <v>46</v>
      </c>
      <c r="G8" t="s">
        <v>64</v>
      </c>
      <c r="H8" t="s">
        <v>65</v>
      </c>
      <c r="I8">
        <v>8954</v>
      </c>
      <c r="J8">
        <v>29</v>
      </c>
      <c r="K8" t="s">
        <v>49</v>
      </c>
      <c r="L8">
        <v>2022</v>
      </c>
      <c r="M8" t="s">
        <v>31</v>
      </c>
      <c r="N8" t="s">
        <v>24</v>
      </c>
    </row>
    <row r="9" spans="1:14" x14ac:dyDescent="0.3">
      <c r="A9" t="s">
        <v>14</v>
      </c>
      <c r="B9" t="s">
        <v>15</v>
      </c>
      <c r="C9" t="s">
        <v>83</v>
      </c>
      <c r="D9" t="s">
        <v>84</v>
      </c>
      <c r="E9" t="s">
        <v>85</v>
      </c>
      <c r="F9" t="s">
        <v>46</v>
      </c>
      <c r="G9" t="s">
        <v>64</v>
      </c>
      <c r="H9" t="s">
        <v>65</v>
      </c>
      <c r="I9">
        <v>2361</v>
      </c>
      <c r="J9">
        <v>70</v>
      </c>
      <c r="K9" t="s">
        <v>49</v>
      </c>
      <c r="L9">
        <v>2024</v>
      </c>
      <c r="M9" t="s">
        <v>34</v>
      </c>
      <c r="N9" t="s">
        <v>24</v>
      </c>
    </row>
    <row r="10" spans="1:14" x14ac:dyDescent="0.3">
      <c r="A10" t="s">
        <v>14</v>
      </c>
      <c r="B10" t="s">
        <v>15</v>
      </c>
      <c r="C10" t="s">
        <v>83</v>
      </c>
      <c r="D10" t="s">
        <v>84</v>
      </c>
      <c r="E10" t="s">
        <v>85</v>
      </c>
      <c r="F10" t="s">
        <v>46</v>
      </c>
      <c r="G10" t="s">
        <v>64</v>
      </c>
      <c r="H10" t="s">
        <v>65</v>
      </c>
      <c r="I10">
        <v>1970</v>
      </c>
      <c r="J10">
        <v>2</v>
      </c>
      <c r="K10" t="s">
        <v>49</v>
      </c>
      <c r="L10">
        <v>2024</v>
      </c>
      <c r="M10" t="s">
        <v>31</v>
      </c>
      <c r="N10" t="s">
        <v>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73"/>
  <sheetViews>
    <sheetView topLeftCell="L1" zoomScale="77" workbookViewId="0">
      <selection activeCell="Y40" sqref="Y40"/>
    </sheetView>
  </sheetViews>
  <sheetFormatPr defaultRowHeight="14.4" x14ac:dyDescent="0.3"/>
  <cols>
    <col min="5" max="5" width="28.88671875" customWidth="1"/>
    <col min="11" max="11" width="20.6640625" customWidth="1"/>
    <col min="17" max="17" width="10" customWidth="1"/>
    <col min="32" max="32" width="10.88671875" customWidth="1"/>
  </cols>
  <sheetData>
    <row r="1" spans="1:32" x14ac:dyDescent="0.3">
      <c r="A1" t="s">
        <v>0</v>
      </c>
      <c r="B1" t="s">
        <v>1</v>
      </c>
      <c r="C1" t="s">
        <v>2</v>
      </c>
      <c r="D1" t="s">
        <v>3</v>
      </c>
      <c r="E1" t="s">
        <v>4</v>
      </c>
      <c r="F1" t="s">
        <v>5</v>
      </c>
      <c r="G1" t="s">
        <v>6</v>
      </c>
      <c r="H1" t="s">
        <v>7</v>
      </c>
      <c r="I1" t="s">
        <v>8</v>
      </c>
      <c r="J1" t="s">
        <v>9</v>
      </c>
      <c r="K1" t="s">
        <v>10</v>
      </c>
      <c r="L1" t="s">
        <v>11</v>
      </c>
      <c r="M1" t="s">
        <v>12</v>
      </c>
      <c r="N1" t="s">
        <v>13</v>
      </c>
    </row>
    <row r="2" spans="1:32" x14ac:dyDescent="0.3">
      <c r="A2" t="s">
        <v>14</v>
      </c>
      <c r="B2" t="s">
        <v>15</v>
      </c>
      <c r="C2" t="s">
        <v>52</v>
      </c>
      <c r="D2" t="s">
        <v>53</v>
      </c>
      <c r="E2" t="s">
        <v>54</v>
      </c>
      <c r="F2" t="s">
        <v>19</v>
      </c>
      <c r="G2" t="s">
        <v>20</v>
      </c>
      <c r="H2" t="s">
        <v>56</v>
      </c>
      <c r="I2">
        <v>11402</v>
      </c>
      <c r="J2">
        <v>3173</v>
      </c>
      <c r="K2" t="s">
        <v>22</v>
      </c>
      <c r="L2">
        <v>2021</v>
      </c>
      <c r="M2" t="s">
        <v>29</v>
      </c>
      <c r="N2" t="s">
        <v>24</v>
      </c>
      <c r="Q2" s="18" t="s">
        <v>67</v>
      </c>
      <c r="R2" s="18"/>
      <c r="S2" s="18"/>
      <c r="T2" s="18"/>
      <c r="U2" s="18"/>
      <c r="V2" s="18" t="s">
        <v>68</v>
      </c>
      <c r="W2" s="18"/>
      <c r="X2" s="18"/>
      <c r="Y2" s="18"/>
      <c r="Z2" s="18"/>
    </row>
    <row r="3" spans="1:32" x14ac:dyDescent="0.3">
      <c r="A3" t="s">
        <v>14</v>
      </c>
      <c r="B3" t="s">
        <v>15</v>
      </c>
      <c r="C3" t="s">
        <v>52</v>
      </c>
      <c r="D3" t="s">
        <v>53</v>
      </c>
      <c r="E3" t="s">
        <v>54</v>
      </c>
      <c r="F3" t="s">
        <v>19</v>
      </c>
      <c r="G3" t="s">
        <v>20</v>
      </c>
      <c r="H3" t="s">
        <v>42</v>
      </c>
      <c r="I3">
        <v>3085</v>
      </c>
      <c r="J3">
        <v>1200</v>
      </c>
      <c r="K3" t="s">
        <v>22</v>
      </c>
      <c r="L3">
        <v>2021</v>
      </c>
      <c r="M3" t="s">
        <v>27</v>
      </c>
      <c r="N3" t="s">
        <v>24</v>
      </c>
      <c r="P3" s="6" t="s">
        <v>7</v>
      </c>
      <c r="Q3" s="6">
        <v>2021</v>
      </c>
      <c r="R3" s="6">
        <v>2022</v>
      </c>
      <c r="S3" s="6">
        <v>2023</v>
      </c>
      <c r="T3" s="6">
        <v>2024</v>
      </c>
      <c r="U3" s="6">
        <v>2025</v>
      </c>
      <c r="V3" s="6">
        <v>2021</v>
      </c>
      <c r="W3" s="6">
        <v>2022</v>
      </c>
      <c r="X3" s="6">
        <v>2023</v>
      </c>
      <c r="Y3" s="6">
        <v>2024</v>
      </c>
      <c r="Z3" s="6">
        <v>2025</v>
      </c>
    </row>
    <row r="4" spans="1:32" x14ac:dyDescent="0.3">
      <c r="A4" t="s">
        <v>14</v>
      </c>
      <c r="B4" t="s">
        <v>15</v>
      </c>
      <c r="C4" t="s">
        <v>52</v>
      </c>
      <c r="D4" t="s">
        <v>53</v>
      </c>
      <c r="E4" t="s">
        <v>54</v>
      </c>
      <c r="F4" t="s">
        <v>19</v>
      </c>
      <c r="G4" t="s">
        <v>20</v>
      </c>
      <c r="H4" t="s">
        <v>42</v>
      </c>
      <c r="I4">
        <v>3089</v>
      </c>
      <c r="J4">
        <v>1120</v>
      </c>
      <c r="K4" t="s">
        <v>22</v>
      </c>
      <c r="L4">
        <v>2021</v>
      </c>
      <c r="M4" t="s">
        <v>30</v>
      </c>
      <c r="N4" t="s">
        <v>24</v>
      </c>
      <c r="P4" s="7" t="s">
        <v>57</v>
      </c>
      <c r="Q4" s="6">
        <f t="shared" ref="Q4:U12" si="0">SUMIFS($J$2:$J$484,$H$2:$H$484,$P4,$L$2:$L$484,Q$3)</f>
        <v>90</v>
      </c>
      <c r="R4" s="6">
        <f t="shared" si="0"/>
        <v>0</v>
      </c>
      <c r="S4" s="6">
        <f t="shared" si="0"/>
        <v>0</v>
      </c>
      <c r="T4" s="6">
        <f t="shared" si="0"/>
        <v>0</v>
      </c>
      <c r="U4" s="6">
        <f t="shared" si="0"/>
        <v>0</v>
      </c>
      <c r="V4" s="6">
        <f t="shared" ref="V4:Z12" si="1">SUMIFS($I$2:$I$484,$H$2:$H$484,$P4,$L$2:$L$484,V$3)</f>
        <v>986</v>
      </c>
      <c r="W4" s="6">
        <f t="shared" si="1"/>
        <v>0</v>
      </c>
      <c r="X4" s="6">
        <f t="shared" si="1"/>
        <v>0</v>
      </c>
      <c r="Y4" s="6">
        <f t="shared" si="1"/>
        <v>0</v>
      </c>
      <c r="Z4" s="6">
        <f t="shared" si="1"/>
        <v>0</v>
      </c>
    </row>
    <row r="5" spans="1:32" x14ac:dyDescent="0.3">
      <c r="A5" t="s">
        <v>14</v>
      </c>
      <c r="B5" t="s">
        <v>15</v>
      </c>
      <c r="C5" t="s">
        <v>52</v>
      </c>
      <c r="D5" t="s">
        <v>53</v>
      </c>
      <c r="E5" t="s">
        <v>54</v>
      </c>
      <c r="F5" t="s">
        <v>19</v>
      </c>
      <c r="G5" t="s">
        <v>20</v>
      </c>
      <c r="H5" t="s">
        <v>42</v>
      </c>
      <c r="I5">
        <v>3027</v>
      </c>
      <c r="J5">
        <v>1120</v>
      </c>
      <c r="K5" t="s">
        <v>22</v>
      </c>
      <c r="L5">
        <v>2021</v>
      </c>
      <c r="M5" t="s">
        <v>31</v>
      </c>
      <c r="N5" t="s">
        <v>24</v>
      </c>
      <c r="P5" s="7" t="s">
        <v>55</v>
      </c>
      <c r="Q5" s="6">
        <f t="shared" si="0"/>
        <v>0</v>
      </c>
      <c r="R5" s="6">
        <f t="shared" si="0"/>
        <v>537</v>
      </c>
      <c r="S5" s="6">
        <f t="shared" si="0"/>
        <v>0</v>
      </c>
      <c r="T5" s="6">
        <f t="shared" si="0"/>
        <v>0</v>
      </c>
      <c r="U5" s="6">
        <f t="shared" si="0"/>
        <v>0</v>
      </c>
      <c r="V5" s="6">
        <f t="shared" si="1"/>
        <v>0</v>
      </c>
      <c r="W5" s="6">
        <f t="shared" si="1"/>
        <v>2074</v>
      </c>
      <c r="X5" s="6">
        <f t="shared" si="1"/>
        <v>0</v>
      </c>
      <c r="Y5" s="6">
        <f t="shared" si="1"/>
        <v>0</v>
      </c>
      <c r="Z5" s="6">
        <f t="shared" si="1"/>
        <v>0</v>
      </c>
    </row>
    <row r="6" spans="1:32" x14ac:dyDescent="0.3">
      <c r="A6" t="s">
        <v>14</v>
      </c>
      <c r="B6" t="s">
        <v>15</v>
      </c>
      <c r="C6" t="s">
        <v>52</v>
      </c>
      <c r="D6" t="s">
        <v>53</v>
      </c>
      <c r="E6" t="s">
        <v>54</v>
      </c>
      <c r="F6" t="s">
        <v>19</v>
      </c>
      <c r="G6" t="s">
        <v>20</v>
      </c>
      <c r="H6" t="s">
        <v>57</v>
      </c>
      <c r="I6">
        <v>321</v>
      </c>
      <c r="J6">
        <v>30</v>
      </c>
      <c r="K6" t="s">
        <v>22</v>
      </c>
      <c r="L6">
        <v>2021</v>
      </c>
      <c r="M6" t="s">
        <v>34</v>
      </c>
      <c r="N6" t="s">
        <v>24</v>
      </c>
      <c r="P6" s="7" t="s">
        <v>38</v>
      </c>
      <c r="Q6" s="6">
        <f t="shared" si="0"/>
        <v>0</v>
      </c>
      <c r="R6" s="6">
        <f t="shared" si="0"/>
        <v>0</v>
      </c>
      <c r="S6" s="6">
        <f t="shared" si="0"/>
        <v>1055</v>
      </c>
      <c r="T6" s="6">
        <f t="shared" si="0"/>
        <v>648</v>
      </c>
      <c r="U6" s="6">
        <f t="shared" si="0"/>
        <v>0</v>
      </c>
      <c r="V6" s="6">
        <f t="shared" si="1"/>
        <v>0</v>
      </c>
      <c r="W6" s="6">
        <f t="shared" si="1"/>
        <v>0</v>
      </c>
      <c r="X6" s="6">
        <f t="shared" si="1"/>
        <v>3869</v>
      </c>
      <c r="Y6" s="6">
        <f t="shared" si="1"/>
        <v>2560</v>
      </c>
      <c r="Z6" s="6">
        <f t="shared" si="1"/>
        <v>0</v>
      </c>
    </row>
    <row r="7" spans="1:32" x14ac:dyDescent="0.3">
      <c r="A7" t="s">
        <v>14</v>
      </c>
      <c r="B7" t="s">
        <v>15</v>
      </c>
      <c r="C7" t="s">
        <v>52</v>
      </c>
      <c r="D7" t="s">
        <v>53</v>
      </c>
      <c r="E7" t="s">
        <v>54</v>
      </c>
      <c r="F7" t="s">
        <v>19</v>
      </c>
      <c r="G7" t="s">
        <v>20</v>
      </c>
      <c r="H7" t="s">
        <v>57</v>
      </c>
      <c r="I7">
        <v>326</v>
      </c>
      <c r="J7">
        <v>30</v>
      </c>
      <c r="K7" t="s">
        <v>22</v>
      </c>
      <c r="L7">
        <v>2021</v>
      </c>
      <c r="M7" t="s">
        <v>30</v>
      </c>
      <c r="N7" t="s">
        <v>24</v>
      </c>
      <c r="P7" s="7" t="s">
        <v>58</v>
      </c>
      <c r="Q7" s="6">
        <f t="shared" si="0"/>
        <v>0</v>
      </c>
      <c r="R7" s="6">
        <f t="shared" si="0"/>
        <v>0</v>
      </c>
      <c r="S7" s="6">
        <f t="shared" si="0"/>
        <v>344</v>
      </c>
      <c r="T7" s="6">
        <f t="shared" si="0"/>
        <v>3084</v>
      </c>
      <c r="U7" s="6">
        <f t="shared" si="0"/>
        <v>597</v>
      </c>
      <c r="V7" s="6">
        <f t="shared" si="1"/>
        <v>0</v>
      </c>
      <c r="W7" s="6">
        <f t="shared" si="1"/>
        <v>0</v>
      </c>
      <c r="X7" s="6">
        <f t="shared" si="1"/>
        <v>1342</v>
      </c>
      <c r="Y7" s="6">
        <f t="shared" si="1"/>
        <v>16262</v>
      </c>
      <c r="Z7" s="6">
        <f t="shared" si="1"/>
        <v>3151</v>
      </c>
    </row>
    <row r="8" spans="1:32" x14ac:dyDescent="0.3">
      <c r="A8" t="s">
        <v>14</v>
      </c>
      <c r="B8" t="s">
        <v>15</v>
      </c>
      <c r="C8" t="s">
        <v>52</v>
      </c>
      <c r="D8" t="s">
        <v>53</v>
      </c>
      <c r="E8" t="s">
        <v>54</v>
      </c>
      <c r="F8" t="s">
        <v>19</v>
      </c>
      <c r="G8" t="s">
        <v>20</v>
      </c>
      <c r="H8" t="s">
        <v>57</v>
      </c>
      <c r="I8">
        <v>339</v>
      </c>
      <c r="J8">
        <v>30</v>
      </c>
      <c r="K8" t="s">
        <v>22</v>
      </c>
      <c r="L8">
        <v>2021</v>
      </c>
      <c r="M8" t="s">
        <v>31</v>
      </c>
      <c r="N8" t="s">
        <v>24</v>
      </c>
      <c r="P8" s="7" t="s">
        <v>56</v>
      </c>
      <c r="Q8" s="6">
        <f t="shared" si="0"/>
        <v>3173</v>
      </c>
      <c r="R8" s="6">
        <f t="shared" si="0"/>
        <v>2719</v>
      </c>
      <c r="S8" s="6">
        <f t="shared" si="0"/>
        <v>1813</v>
      </c>
      <c r="T8" s="6">
        <f t="shared" si="0"/>
        <v>0</v>
      </c>
      <c r="U8" s="6">
        <f t="shared" si="0"/>
        <v>0</v>
      </c>
      <c r="V8" s="6">
        <f t="shared" si="1"/>
        <v>11402</v>
      </c>
      <c r="W8" s="6">
        <f t="shared" si="1"/>
        <v>11429</v>
      </c>
      <c r="X8" s="6">
        <f t="shared" si="1"/>
        <v>10234</v>
      </c>
      <c r="Y8" s="6">
        <f t="shared" si="1"/>
        <v>0</v>
      </c>
      <c r="Z8" s="6">
        <f t="shared" si="1"/>
        <v>0</v>
      </c>
    </row>
    <row r="9" spans="1:32" x14ac:dyDescent="0.3">
      <c r="A9" t="s">
        <v>14</v>
      </c>
      <c r="B9" t="s">
        <v>15</v>
      </c>
      <c r="C9" t="s">
        <v>52</v>
      </c>
      <c r="D9" t="s">
        <v>53</v>
      </c>
      <c r="E9" t="s">
        <v>54</v>
      </c>
      <c r="F9" t="s">
        <v>46</v>
      </c>
      <c r="G9" t="s">
        <v>50</v>
      </c>
      <c r="H9" t="s">
        <v>51</v>
      </c>
      <c r="I9">
        <v>3736</v>
      </c>
      <c r="J9">
        <v>1680</v>
      </c>
      <c r="K9" t="s">
        <v>49</v>
      </c>
      <c r="L9">
        <v>2021</v>
      </c>
      <c r="M9" t="s">
        <v>30</v>
      </c>
      <c r="N9" t="s">
        <v>24</v>
      </c>
      <c r="P9" s="7" t="s">
        <v>21</v>
      </c>
      <c r="Q9" s="6">
        <f t="shared" si="0"/>
        <v>0</v>
      </c>
      <c r="R9" s="6">
        <f t="shared" si="0"/>
        <v>6343</v>
      </c>
      <c r="S9" s="6">
        <f t="shared" si="0"/>
        <v>12689</v>
      </c>
      <c r="T9" s="6">
        <f t="shared" si="0"/>
        <v>0</v>
      </c>
      <c r="U9" s="6">
        <f t="shared" si="0"/>
        <v>0</v>
      </c>
      <c r="V9" s="6">
        <f t="shared" si="1"/>
        <v>0</v>
      </c>
      <c r="W9" s="6">
        <f t="shared" si="1"/>
        <v>24954</v>
      </c>
      <c r="X9" s="6">
        <f t="shared" si="1"/>
        <v>69203</v>
      </c>
      <c r="Y9" s="6">
        <f t="shared" si="1"/>
        <v>0</v>
      </c>
      <c r="Z9" s="6">
        <f t="shared" si="1"/>
        <v>0</v>
      </c>
    </row>
    <row r="10" spans="1:32" ht="28.8" x14ac:dyDescent="0.3">
      <c r="A10" t="s">
        <v>14</v>
      </c>
      <c r="B10" t="s">
        <v>15</v>
      </c>
      <c r="C10" t="s">
        <v>52</v>
      </c>
      <c r="D10" t="s">
        <v>53</v>
      </c>
      <c r="E10" t="s">
        <v>54</v>
      </c>
      <c r="F10" t="s">
        <v>19</v>
      </c>
      <c r="G10" t="s">
        <v>20</v>
      </c>
      <c r="H10" t="s">
        <v>21</v>
      </c>
      <c r="I10">
        <v>24954</v>
      </c>
      <c r="J10">
        <v>6343</v>
      </c>
      <c r="K10" t="s">
        <v>22</v>
      </c>
      <c r="L10">
        <v>2022</v>
      </c>
      <c r="M10" t="s">
        <v>34</v>
      </c>
      <c r="N10" t="s">
        <v>24</v>
      </c>
      <c r="P10" s="7" t="s">
        <v>42</v>
      </c>
      <c r="Q10" s="6">
        <f t="shared" si="0"/>
        <v>3440</v>
      </c>
      <c r="R10" s="6">
        <f t="shared" si="0"/>
        <v>5400</v>
      </c>
      <c r="S10" s="6">
        <f t="shared" si="0"/>
        <v>2843</v>
      </c>
      <c r="T10" s="6">
        <f t="shared" si="0"/>
        <v>4100</v>
      </c>
      <c r="U10" s="6">
        <f t="shared" si="0"/>
        <v>10680</v>
      </c>
      <c r="V10" s="6">
        <f t="shared" si="1"/>
        <v>9201</v>
      </c>
      <c r="W10" s="6">
        <f t="shared" si="1"/>
        <v>19690</v>
      </c>
      <c r="X10" s="6">
        <f t="shared" si="1"/>
        <v>11819</v>
      </c>
      <c r="Y10" s="6">
        <f t="shared" si="1"/>
        <v>15609</v>
      </c>
      <c r="Z10" s="6">
        <f t="shared" si="1"/>
        <v>47012</v>
      </c>
    </row>
    <row r="11" spans="1:32" x14ac:dyDescent="0.3">
      <c r="A11" t="s">
        <v>14</v>
      </c>
      <c r="B11" t="s">
        <v>15</v>
      </c>
      <c r="C11" t="s">
        <v>52</v>
      </c>
      <c r="D11" t="s">
        <v>53</v>
      </c>
      <c r="E11" t="s">
        <v>54</v>
      </c>
      <c r="F11" t="s">
        <v>19</v>
      </c>
      <c r="G11" t="s">
        <v>20</v>
      </c>
      <c r="H11" t="s">
        <v>55</v>
      </c>
      <c r="I11">
        <v>2074</v>
      </c>
      <c r="J11">
        <v>537</v>
      </c>
      <c r="K11" t="s">
        <v>22</v>
      </c>
      <c r="L11">
        <v>2022</v>
      </c>
      <c r="M11" t="s">
        <v>33</v>
      </c>
      <c r="N11" t="s">
        <v>24</v>
      </c>
      <c r="P11" s="7" t="s">
        <v>51</v>
      </c>
      <c r="Q11" s="6">
        <f t="shared" si="0"/>
        <v>1680</v>
      </c>
      <c r="R11" s="6">
        <f t="shared" si="0"/>
        <v>22920</v>
      </c>
      <c r="S11" s="6">
        <f t="shared" si="0"/>
        <v>9480</v>
      </c>
      <c r="T11" s="6">
        <f t="shared" si="0"/>
        <v>27898</v>
      </c>
      <c r="U11" s="6">
        <f t="shared" si="0"/>
        <v>5500</v>
      </c>
      <c r="V11" s="6">
        <f t="shared" si="1"/>
        <v>3736</v>
      </c>
      <c r="W11" s="6">
        <f t="shared" si="1"/>
        <v>37772</v>
      </c>
      <c r="X11" s="6">
        <f t="shared" si="1"/>
        <v>32951</v>
      </c>
      <c r="Y11" s="6">
        <f t="shared" si="1"/>
        <v>111466</v>
      </c>
      <c r="Z11" s="6">
        <f t="shared" si="1"/>
        <v>22871</v>
      </c>
    </row>
    <row r="12" spans="1:32" x14ac:dyDescent="0.3">
      <c r="A12" t="s">
        <v>14</v>
      </c>
      <c r="B12" t="s">
        <v>15</v>
      </c>
      <c r="C12" t="s">
        <v>52</v>
      </c>
      <c r="D12" t="s">
        <v>53</v>
      </c>
      <c r="E12" t="s">
        <v>54</v>
      </c>
      <c r="F12" t="s">
        <v>19</v>
      </c>
      <c r="G12" t="s">
        <v>20</v>
      </c>
      <c r="H12" t="s">
        <v>56</v>
      </c>
      <c r="I12">
        <v>9622</v>
      </c>
      <c r="J12">
        <v>2266</v>
      </c>
      <c r="K12" t="s">
        <v>22</v>
      </c>
      <c r="L12">
        <v>2022</v>
      </c>
      <c r="M12" t="s">
        <v>29</v>
      </c>
      <c r="N12" t="s">
        <v>24</v>
      </c>
      <c r="P12" s="7" t="s">
        <v>59</v>
      </c>
      <c r="Q12" s="6">
        <f t="shared" si="0"/>
        <v>0</v>
      </c>
      <c r="R12" s="6">
        <f t="shared" si="0"/>
        <v>0</v>
      </c>
      <c r="S12" s="6">
        <f t="shared" si="0"/>
        <v>49551</v>
      </c>
      <c r="T12" s="6">
        <f t="shared" si="0"/>
        <v>2140</v>
      </c>
      <c r="U12" s="6">
        <f t="shared" si="0"/>
        <v>0</v>
      </c>
      <c r="V12" s="6">
        <f t="shared" si="1"/>
        <v>0</v>
      </c>
      <c r="W12" s="6">
        <f t="shared" si="1"/>
        <v>0</v>
      </c>
      <c r="X12" s="6">
        <f t="shared" si="1"/>
        <v>317208</v>
      </c>
      <c r="Y12" s="6">
        <f t="shared" si="1"/>
        <v>10484</v>
      </c>
      <c r="Z12" s="6">
        <f t="shared" si="1"/>
        <v>0</v>
      </c>
    </row>
    <row r="13" spans="1:32" x14ac:dyDescent="0.3">
      <c r="A13" t="s">
        <v>14</v>
      </c>
      <c r="B13" t="s">
        <v>15</v>
      </c>
      <c r="C13" t="s">
        <v>52</v>
      </c>
      <c r="D13" t="s">
        <v>53</v>
      </c>
      <c r="E13" t="s">
        <v>54</v>
      </c>
      <c r="F13" t="s">
        <v>19</v>
      </c>
      <c r="G13" t="s">
        <v>20</v>
      </c>
      <c r="H13" t="s">
        <v>56</v>
      </c>
      <c r="I13">
        <v>1807</v>
      </c>
      <c r="J13">
        <v>453</v>
      </c>
      <c r="K13" t="s">
        <v>22</v>
      </c>
      <c r="L13">
        <v>2022</v>
      </c>
      <c r="M13" t="s">
        <v>34</v>
      </c>
      <c r="N13" t="s">
        <v>24</v>
      </c>
      <c r="P13" s="1"/>
    </row>
    <row r="14" spans="1:32" x14ac:dyDescent="0.3">
      <c r="A14" t="s">
        <v>14</v>
      </c>
      <c r="B14" t="s">
        <v>15</v>
      </c>
      <c r="C14" t="s">
        <v>52</v>
      </c>
      <c r="D14" t="s">
        <v>53</v>
      </c>
      <c r="E14" t="s">
        <v>54</v>
      </c>
      <c r="F14" t="s">
        <v>19</v>
      </c>
      <c r="G14" t="s">
        <v>20</v>
      </c>
      <c r="H14" t="s">
        <v>42</v>
      </c>
      <c r="I14">
        <v>8102</v>
      </c>
      <c r="J14">
        <v>2400</v>
      </c>
      <c r="K14" t="s">
        <v>22</v>
      </c>
      <c r="L14">
        <v>2022</v>
      </c>
      <c r="M14" t="s">
        <v>33</v>
      </c>
      <c r="N14" t="s">
        <v>24</v>
      </c>
      <c r="P14" s="1"/>
      <c r="Q14" s="18" t="s">
        <v>67</v>
      </c>
      <c r="R14" s="18"/>
      <c r="S14" s="18"/>
      <c r="T14" s="18"/>
      <c r="U14" s="18"/>
      <c r="V14" s="18" t="s">
        <v>68</v>
      </c>
      <c r="W14" s="18"/>
      <c r="X14" s="18"/>
      <c r="Y14" s="18"/>
      <c r="Z14" s="18"/>
      <c r="AA14" s="18" t="s">
        <v>74</v>
      </c>
      <c r="AB14" s="18"/>
      <c r="AC14" s="18"/>
      <c r="AD14" s="18"/>
      <c r="AE14" s="18"/>
    </row>
    <row r="15" spans="1:32" x14ac:dyDescent="0.3">
      <c r="A15" t="s">
        <v>14</v>
      </c>
      <c r="B15" t="s">
        <v>15</v>
      </c>
      <c r="C15" t="s">
        <v>52</v>
      </c>
      <c r="D15" t="s">
        <v>53</v>
      </c>
      <c r="E15" t="s">
        <v>54</v>
      </c>
      <c r="F15" t="s">
        <v>19</v>
      </c>
      <c r="G15" t="s">
        <v>20</v>
      </c>
      <c r="H15" t="s">
        <v>42</v>
      </c>
      <c r="I15">
        <v>4564</v>
      </c>
      <c r="J15">
        <v>1200</v>
      </c>
      <c r="K15" t="s">
        <v>22</v>
      </c>
      <c r="L15">
        <v>2022</v>
      </c>
      <c r="M15" t="s">
        <v>35</v>
      </c>
      <c r="N15" t="s">
        <v>24</v>
      </c>
      <c r="P15" s="6" t="s">
        <v>7</v>
      </c>
      <c r="Q15" s="6">
        <v>2021</v>
      </c>
      <c r="R15" s="6">
        <v>2022</v>
      </c>
      <c r="S15" s="6">
        <v>2023</v>
      </c>
      <c r="T15" s="6">
        <v>2024</v>
      </c>
      <c r="U15" s="6">
        <v>2025</v>
      </c>
      <c r="V15" s="6">
        <v>2021</v>
      </c>
      <c r="W15" s="6">
        <v>2022</v>
      </c>
      <c r="X15" s="6">
        <v>2023</v>
      </c>
      <c r="Y15" s="6">
        <v>2024</v>
      </c>
      <c r="Z15" s="6">
        <v>2025</v>
      </c>
      <c r="AA15" s="6">
        <v>2021</v>
      </c>
      <c r="AB15" s="6">
        <v>2022</v>
      </c>
      <c r="AC15" s="6">
        <v>2023</v>
      </c>
      <c r="AD15" s="6">
        <v>2024</v>
      </c>
      <c r="AE15" s="6">
        <v>2025</v>
      </c>
      <c r="AF15" s="6" t="s">
        <v>77</v>
      </c>
    </row>
    <row r="16" spans="1:32" x14ac:dyDescent="0.3">
      <c r="A16" t="s">
        <v>14</v>
      </c>
      <c r="B16" t="s">
        <v>15</v>
      </c>
      <c r="C16" t="s">
        <v>52</v>
      </c>
      <c r="D16" t="s">
        <v>53</v>
      </c>
      <c r="E16" t="s">
        <v>54</v>
      </c>
      <c r="F16" t="s">
        <v>19</v>
      </c>
      <c r="G16" t="s">
        <v>20</v>
      </c>
      <c r="H16" t="s">
        <v>42</v>
      </c>
      <c r="I16">
        <v>2354</v>
      </c>
      <c r="J16">
        <v>600</v>
      </c>
      <c r="K16" t="s">
        <v>22</v>
      </c>
      <c r="L16">
        <v>2022</v>
      </c>
      <c r="M16" t="s">
        <v>36</v>
      </c>
      <c r="N16" t="s">
        <v>24</v>
      </c>
      <c r="P16" s="7" t="s">
        <v>75</v>
      </c>
      <c r="Q16" s="6">
        <f>SUM(Q4:Q12)</f>
        <v>8383</v>
      </c>
      <c r="R16" s="6">
        <f t="shared" ref="R16:Z16" si="2">SUM(R4:R12)</f>
        <v>37919</v>
      </c>
      <c r="S16" s="6">
        <f t="shared" si="2"/>
        <v>77775</v>
      </c>
      <c r="T16" s="6">
        <f t="shared" si="2"/>
        <v>37870</v>
      </c>
      <c r="U16" s="6">
        <f t="shared" si="2"/>
        <v>16777</v>
      </c>
      <c r="V16" s="6">
        <f t="shared" si="2"/>
        <v>25325</v>
      </c>
      <c r="W16" s="6">
        <f t="shared" si="2"/>
        <v>95919</v>
      </c>
      <c r="X16" s="6">
        <f t="shared" si="2"/>
        <v>446626</v>
      </c>
      <c r="Y16" s="6">
        <f t="shared" si="2"/>
        <v>156381</v>
      </c>
      <c r="Z16" s="6">
        <f t="shared" si="2"/>
        <v>73034</v>
      </c>
      <c r="AA16" s="6">
        <f>V16/Q16</f>
        <v>3.0209948705713945</v>
      </c>
      <c r="AB16" s="6">
        <f t="shared" ref="AB16:AE18" si="3">W16/R16</f>
        <v>2.5295762019040589</v>
      </c>
      <c r="AC16" s="6">
        <f t="shared" si="3"/>
        <v>5.7425393764063006</v>
      </c>
      <c r="AD16" s="6">
        <f t="shared" si="3"/>
        <v>4.1294164246105094</v>
      </c>
      <c r="AE16" s="6">
        <f t="shared" si="3"/>
        <v>4.3532216725278658</v>
      </c>
      <c r="AF16" s="6"/>
    </row>
    <row r="17" spans="1:33" x14ac:dyDescent="0.3">
      <c r="A17" t="s">
        <v>14</v>
      </c>
      <c r="B17" t="s">
        <v>15</v>
      </c>
      <c r="C17" t="s">
        <v>52</v>
      </c>
      <c r="D17" t="s">
        <v>53</v>
      </c>
      <c r="E17" t="s">
        <v>54</v>
      </c>
      <c r="F17" t="s">
        <v>19</v>
      </c>
      <c r="G17" t="s">
        <v>20</v>
      </c>
      <c r="H17" t="s">
        <v>42</v>
      </c>
      <c r="I17">
        <v>2348</v>
      </c>
      <c r="J17">
        <v>600</v>
      </c>
      <c r="K17" t="s">
        <v>22</v>
      </c>
      <c r="L17">
        <v>2022</v>
      </c>
      <c r="M17" t="s">
        <v>23</v>
      </c>
      <c r="N17" t="s">
        <v>24</v>
      </c>
      <c r="P17" s="7" t="s">
        <v>51</v>
      </c>
      <c r="Q17" s="6">
        <f>Q11</f>
        <v>1680</v>
      </c>
      <c r="R17" s="6">
        <f t="shared" ref="R17:Z17" si="4">R11</f>
        <v>22920</v>
      </c>
      <c r="S17" s="6">
        <f t="shared" si="4"/>
        <v>9480</v>
      </c>
      <c r="T17" s="6">
        <f t="shared" si="4"/>
        <v>27898</v>
      </c>
      <c r="U17" s="6">
        <f t="shared" si="4"/>
        <v>5500</v>
      </c>
      <c r="V17" s="6">
        <f t="shared" si="4"/>
        <v>3736</v>
      </c>
      <c r="W17" s="6">
        <f t="shared" si="4"/>
        <v>37772</v>
      </c>
      <c r="X17" s="6">
        <f t="shared" si="4"/>
        <v>32951</v>
      </c>
      <c r="Y17" s="6">
        <f t="shared" si="4"/>
        <v>111466</v>
      </c>
      <c r="Z17" s="6">
        <f t="shared" si="4"/>
        <v>22871</v>
      </c>
      <c r="AA17" s="6">
        <f>V17/Q17</f>
        <v>2.2238095238095239</v>
      </c>
      <c r="AB17" s="6">
        <f t="shared" si="3"/>
        <v>1.6479930191972076</v>
      </c>
      <c r="AC17" s="6">
        <f t="shared" si="3"/>
        <v>3.47584388185654</v>
      </c>
      <c r="AD17" s="6">
        <f t="shared" si="3"/>
        <v>3.9954835472076851</v>
      </c>
      <c r="AE17" s="6">
        <f t="shared" si="3"/>
        <v>4.158363636363636</v>
      </c>
      <c r="AF17" s="6"/>
    </row>
    <row r="18" spans="1:33" x14ac:dyDescent="0.3">
      <c r="A18" t="s">
        <v>14</v>
      </c>
      <c r="B18" t="s">
        <v>15</v>
      </c>
      <c r="C18" t="s">
        <v>52</v>
      </c>
      <c r="D18" t="s">
        <v>53</v>
      </c>
      <c r="E18" t="s">
        <v>54</v>
      </c>
      <c r="F18" t="s">
        <v>19</v>
      </c>
      <c r="G18" t="s">
        <v>20</v>
      </c>
      <c r="H18" t="s">
        <v>42</v>
      </c>
      <c r="I18">
        <v>2322</v>
      </c>
      <c r="J18">
        <v>600</v>
      </c>
      <c r="K18" t="s">
        <v>22</v>
      </c>
      <c r="L18">
        <v>2022</v>
      </c>
      <c r="M18" t="s">
        <v>25</v>
      </c>
      <c r="N18" t="s">
        <v>24</v>
      </c>
      <c r="P18" s="6" t="s">
        <v>72</v>
      </c>
      <c r="Q18" s="6">
        <f>Q16-Q17</f>
        <v>6703</v>
      </c>
      <c r="R18" s="6">
        <f t="shared" ref="R18:Z18" si="5">R16-R17</f>
        <v>14999</v>
      </c>
      <c r="S18" s="6">
        <f t="shared" si="5"/>
        <v>68295</v>
      </c>
      <c r="T18" s="6">
        <f t="shared" si="5"/>
        <v>9972</v>
      </c>
      <c r="U18" s="6">
        <f t="shared" si="5"/>
        <v>11277</v>
      </c>
      <c r="V18" s="6">
        <f t="shared" si="5"/>
        <v>21589</v>
      </c>
      <c r="W18" s="6">
        <f t="shared" si="5"/>
        <v>58147</v>
      </c>
      <c r="X18" s="6">
        <f t="shared" si="5"/>
        <v>413675</v>
      </c>
      <c r="Y18" s="6">
        <f t="shared" si="5"/>
        <v>44915</v>
      </c>
      <c r="Z18" s="6">
        <f t="shared" si="5"/>
        <v>50163</v>
      </c>
      <c r="AA18" s="6">
        <f>V18/Q18</f>
        <v>3.2207966582127407</v>
      </c>
      <c r="AB18" s="6">
        <f t="shared" si="3"/>
        <v>3.8767251150076674</v>
      </c>
      <c r="AC18" s="6">
        <f t="shared" si="3"/>
        <v>6.0571784171608467</v>
      </c>
      <c r="AD18" s="6">
        <f t="shared" si="3"/>
        <v>4.5041115122342559</v>
      </c>
      <c r="AE18" s="6">
        <f t="shared" si="3"/>
        <v>4.4482575152966213</v>
      </c>
      <c r="AF18" s="6"/>
    </row>
    <row r="19" spans="1:33" x14ac:dyDescent="0.3">
      <c r="A19" t="s">
        <v>14</v>
      </c>
      <c r="B19" t="s">
        <v>15</v>
      </c>
      <c r="C19" t="s">
        <v>52</v>
      </c>
      <c r="D19" t="s">
        <v>53</v>
      </c>
      <c r="E19" t="s">
        <v>54</v>
      </c>
      <c r="F19" t="s">
        <v>46</v>
      </c>
      <c r="G19" t="s">
        <v>50</v>
      </c>
      <c r="H19" t="s">
        <v>51</v>
      </c>
      <c r="I19">
        <v>6700</v>
      </c>
      <c r="J19">
        <v>2000</v>
      </c>
      <c r="K19" t="s">
        <v>49</v>
      </c>
      <c r="L19">
        <v>2022</v>
      </c>
      <c r="M19" t="s">
        <v>26</v>
      </c>
      <c r="N19" t="s">
        <v>24</v>
      </c>
      <c r="P19" s="6" t="s">
        <v>71</v>
      </c>
      <c r="Q19" s="14" t="s">
        <v>76</v>
      </c>
      <c r="R19" s="15"/>
      <c r="S19" s="15"/>
      <c r="T19" s="15"/>
      <c r="U19" s="15"/>
      <c r="V19" s="15"/>
      <c r="W19" s="15"/>
      <c r="X19" s="15"/>
      <c r="Y19" s="15"/>
      <c r="Z19" s="15"/>
      <c r="AA19" s="15"/>
      <c r="AB19" s="15"/>
      <c r="AC19" s="15"/>
      <c r="AD19" s="16"/>
      <c r="AE19" s="6">
        <f>AF19/1.33</f>
        <v>6.503759398496241</v>
      </c>
      <c r="AF19" s="6">
        <f>8.65</f>
        <v>8.65</v>
      </c>
      <c r="AG19" s="8" t="s">
        <v>121</v>
      </c>
    </row>
    <row r="20" spans="1:33" x14ac:dyDescent="0.3">
      <c r="A20" t="s">
        <v>14</v>
      </c>
      <c r="B20" t="s">
        <v>15</v>
      </c>
      <c r="C20" t="s">
        <v>52</v>
      </c>
      <c r="D20" t="s">
        <v>53</v>
      </c>
      <c r="E20" t="s">
        <v>54</v>
      </c>
      <c r="F20" t="s">
        <v>46</v>
      </c>
      <c r="G20" t="s">
        <v>50</v>
      </c>
      <c r="H20" t="s">
        <v>51</v>
      </c>
      <c r="I20">
        <v>6633</v>
      </c>
      <c r="J20">
        <v>1980</v>
      </c>
      <c r="K20" t="s">
        <v>49</v>
      </c>
      <c r="L20">
        <v>2022</v>
      </c>
      <c r="M20" t="s">
        <v>29</v>
      </c>
      <c r="N20" t="s">
        <v>24</v>
      </c>
      <c r="P20" s="1"/>
    </row>
    <row r="21" spans="1:33" x14ac:dyDescent="0.3">
      <c r="A21" t="s">
        <v>14</v>
      </c>
      <c r="B21" t="s">
        <v>15</v>
      </c>
      <c r="C21" t="s">
        <v>52</v>
      </c>
      <c r="D21" t="s">
        <v>53</v>
      </c>
      <c r="E21" t="s">
        <v>54</v>
      </c>
      <c r="F21" t="s">
        <v>46</v>
      </c>
      <c r="G21" t="s">
        <v>50</v>
      </c>
      <c r="H21" t="s">
        <v>51</v>
      </c>
      <c r="I21">
        <v>3664</v>
      </c>
      <c r="J21">
        <v>1120</v>
      </c>
      <c r="K21" t="s">
        <v>49</v>
      </c>
      <c r="L21">
        <v>2022</v>
      </c>
      <c r="M21" t="s">
        <v>30</v>
      </c>
      <c r="N21" t="s">
        <v>24</v>
      </c>
      <c r="P21" s="1"/>
    </row>
    <row r="22" spans="1:33" x14ac:dyDescent="0.3">
      <c r="A22" t="s">
        <v>14</v>
      </c>
      <c r="B22" t="s">
        <v>15</v>
      </c>
      <c r="C22" t="s">
        <v>52</v>
      </c>
      <c r="D22" t="s">
        <v>53</v>
      </c>
      <c r="E22" t="s">
        <v>54</v>
      </c>
      <c r="F22" t="s">
        <v>46</v>
      </c>
      <c r="G22" t="s">
        <v>50</v>
      </c>
      <c r="H22" t="s">
        <v>51</v>
      </c>
      <c r="I22">
        <v>6700</v>
      </c>
      <c r="J22">
        <v>2000</v>
      </c>
      <c r="K22" t="s">
        <v>49</v>
      </c>
      <c r="L22">
        <v>2022</v>
      </c>
      <c r="M22" t="s">
        <v>31</v>
      </c>
      <c r="N22" t="s">
        <v>24</v>
      </c>
      <c r="P22" s="1"/>
    </row>
    <row r="23" spans="1:33" x14ac:dyDescent="0.3">
      <c r="A23" t="s">
        <v>14</v>
      </c>
      <c r="B23" t="s">
        <v>15</v>
      </c>
      <c r="C23" t="s">
        <v>52</v>
      </c>
      <c r="D23" t="s">
        <v>53</v>
      </c>
      <c r="E23" t="s">
        <v>54</v>
      </c>
      <c r="F23" t="s">
        <v>46</v>
      </c>
      <c r="G23" t="s">
        <v>50</v>
      </c>
      <c r="H23" t="s">
        <v>51</v>
      </c>
      <c r="I23">
        <v>10050</v>
      </c>
      <c r="J23">
        <v>14720</v>
      </c>
      <c r="K23" t="s">
        <v>49</v>
      </c>
      <c r="L23">
        <v>2022</v>
      </c>
      <c r="M23" t="s">
        <v>35</v>
      </c>
      <c r="N23" t="s">
        <v>24</v>
      </c>
      <c r="P23" s="1"/>
      <c r="AB23" s="17" t="s">
        <v>90</v>
      </c>
      <c r="AC23" s="17"/>
      <c r="AD23" s="17"/>
      <c r="AE23" s="2">
        <f>(AE19-AE17)/AE19</f>
        <v>0.36062154492905946</v>
      </c>
    </row>
    <row r="24" spans="1:33" x14ac:dyDescent="0.3">
      <c r="A24" t="s">
        <v>14</v>
      </c>
      <c r="B24" t="s">
        <v>15</v>
      </c>
      <c r="C24" t="s">
        <v>52</v>
      </c>
      <c r="D24" t="s">
        <v>53</v>
      </c>
      <c r="E24" t="s">
        <v>54</v>
      </c>
      <c r="F24" t="s">
        <v>46</v>
      </c>
      <c r="G24" t="s">
        <v>50</v>
      </c>
      <c r="H24" t="s">
        <v>51</v>
      </c>
      <c r="I24">
        <v>1809</v>
      </c>
      <c r="J24">
        <v>540</v>
      </c>
      <c r="K24" t="s">
        <v>49</v>
      </c>
      <c r="L24">
        <v>2022</v>
      </c>
      <c r="M24" t="s">
        <v>36</v>
      </c>
      <c r="N24" t="s">
        <v>24</v>
      </c>
      <c r="P24" s="1"/>
    </row>
    <row r="25" spans="1:33" x14ac:dyDescent="0.3">
      <c r="A25" t="s">
        <v>14</v>
      </c>
      <c r="B25" t="s">
        <v>15</v>
      </c>
      <c r="C25" t="s">
        <v>52</v>
      </c>
      <c r="D25" t="s">
        <v>53</v>
      </c>
      <c r="E25" t="s">
        <v>54</v>
      </c>
      <c r="F25" t="s">
        <v>46</v>
      </c>
      <c r="G25" t="s">
        <v>50</v>
      </c>
      <c r="H25" t="s">
        <v>51</v>
      </c>
      <c r="I25">
        <v>2216</v>
      </c>
      <c r="J25">
        <v>560</v>
      </c>
      <c r="K25" t="s">
        <v>49</v>
      </c>
      <c r="L25">
        <v>2022</v>
      </c>
      <c r="M25" t="s">
        <v>25</v>
      </c>
      <c r="N25" t="s">
        <v>24</v>
      </c>
      <c r="P25" s="1"/>
    </row>
    <row r="26" spans="1:33" x14ac:dyDescent="0.3">
      <c r="A26" t="s">
        <v>14</v>
      </c>
      <c r="B26" t="s">
        <v>15</v>
      </c>
      <c r="C26" t="s">
        <v>52</v>
      </c>
      <c r="D26" t="s">
        <v>53</v>
      </c>
      <c r="E26" t="s">
        <v>54</v>
      </c>
      <c r="F26" t="s">
        <v>19</v>
      </c>
      <c r="G26" t="s">
        <v>20</v>
      </c>
      <c r="H26" t="s">
        <v>21</v>
      </c>
      <c r="I26">
        <v>52035</v>
      </c>
      <c r="J26">
        <v>9516</v>
      </c>
      <c r="K26" t="s">
        <v>22</v>
      </c>
      <c r="L26">
        <v>2023</v>
      </c>
      <c r="M26" t="s">
        <v>34</v>
      </c>
      <c r="N26" t="s">
        <v>24</v>
      </c>
    </row>
    <row r="27" spans="1:33" x14ac:dyDescent="0.3">
      <c r="A27" t="s">
        <v>14</v>
      </c>
      <c r="B27" t="s">
        <v>15</v>
      </c>
      <c r="C27" t="s">
        <v>52</v>
      </c>
      <c r="D27" t="s">
        <v>53</v>
      </c>
      <c r="E27" t="s">
        <v>54</v>
      </c>
      <c r="F27" t="s">
        <v>19</v>
      </c>
      <c r="G27" t="s">
        <v>20</v>
      </c>
      <c r="H27" t="s">
        <v>21</v>
      </c>
      <c r="I27">
        <v>17168</v>
      </c>
      <c r="J27">
        <v>3173</v>
      </c>
      <c r="K27" t="s">
        <v>22</v>
      </c>
      <c r="L27">
        <v>2023</v>
      </c>
      <c r="M27" t="s">
        <v>30</v>
      </c>
      <c r="N27" t="s">
        <v>24</v>
      </c>
    </row>
    <row r="28" spans="1:33" x14ac:dyDescent="0.3">
      <c r="A28" t="s">
        <v>14</v>
      </c>
      <c r="B28" t="s">
        <v>15</v>
      </c>
      <c r="C28" t="s">
        <v>52</v>
      </c>
      <c r="D28" t="s">
        <v>53</v>
      </c>
      <c r="E28" t="s">
        <v>54</v>
      </c>
      <c r="F28" t="s">
        <v>19</v>
      </c>
      <c r="G28" t="s">
        <v>20</v>
      </c>
      <c r="H28" t="s">
        <v>38</v>
      </c>
      <c r="I28">
        <v>3869</v>
      </c>
      <c r="J28">
        <v>1055</v>
      </c>
      <c r="K28" t="s">
        <v>22</v>
      </c>
      <c r="L28">
        <v>2023</v>
      </c>
      <c r="M28" t="s">
        <v>35</v>
      </c>
      <c r="N28" t="s">
        <v>24</v>
      </c>
    </row>
    <row r="29" spans="1:33" x14ac:dyDescent="0.3">
      <c r="A29" t="s">
        <v>14</v>
      </c>
      <c r="B29" t="s">
        <v>15</v>
      </c>
      <c r="C29" t="s">
        <v>52</v>
      </c>
      <c r="D29" t="s">
        <v>53</v>
      </c>
      <c r="E29" t="s">
        <v>54</v>
      </c>
      <c r="F29" t="s">
        <v>19</v>
      </c>
      <c r="G29" t="s">
        <v>20</v>
      </c>
      <c r="H29" t="s">
        <v>56</v>
      </c>
      <c r="I29">
        <v>7761</v>
      </c>
      <c r="J29">
        <v>1360</v>
      </c>
      <c r="K29" t="s">
        <v>22</v>
      </c>
      <c r="L29">
        <v>2023</v>
      </c>
      <c r="M29" t="s">
        <v>27</v>
      </c>
      <c r="N29" t="s">
        <v>24</v>
      </c>
    </row>
    <row r="30" spans="1:33" x14ac:dyDescent="0.3">
      <c r="A30" t="s">
        <v>14</v>
      </c>
      <c r="B30" t="s">
        <v>15</v>
      </c>
      <c r="C30" t="s">
        <v>52</v>
      </c>
      <c r="D30" t="s">
        <v>53</v>
      </c>
      <c r="E30" t="s">
        <v>54</v>
      </c>
      <c r="F30" t="s">
        <v>19</v>
      </c>
      <c r="G30" t="s">
        <v>20</v>
      </c>
      <c r="H30" t="s">
        <v>56</v>
      </c>
      <c r="I30">
        <v>2473</v>
      </c>
      <c r="J30">
        <v>453</v>
      </c>
      <c r="K30" t="s">
        <v>22</v>
      </c>
      <c r="L30">
        <v>2023</v>
      </c>
      <c r="M30" t="s">
        <v>34</v>
      </c>
      <c r="N30" t="s">
        <v>24</v>
      </c>
    </row>
    <row r="31" spans="1:33" x14ac:dyDescent="0.3">
      <c r="A31" t="s">
        <v>14</v>
      </c>
      <c r="B31" t="s">
        <v>15</v>
      </c>
      <c r="C31" t="s">
        <v>52</v>
      </c>
      <c r="D31" t="s">
        <v>53</v>
      </c>
      <c r="E31" t="s">
        <v>54</v>
      </c>
      <c r="F31" t="s">
        <v>19</v>
      </c>
      <c r="G31" t="s">
        <v>20</v>
      </c>
      <c r="H31" t="s">
        <v>42</v>
      </c>
      <c r="I31">
        <v>3476</v>
      </c>
      <c r="J31">
        <v>900</v>
      </c>
      <c r="K31" t="s">
        <v>22</v>
      </c>
      <c r="L31">
        <v>2023</v>
      </c>
      <c r="M31" t="s">
        <v>32</v>
      </c>
      <c r="N31" t="s">
        <v>24</v>
      </c>
    </row>
    <row r="32" spans="1:33" x14ac:dyDescent="0.3">
      <c r="A32" t="s">
        <v>14</v>
      </c>
      <c r="B32" t="s">
        <v>15</v>
      </c>
      <c r="C32" t="s">
        <v>52</v>
      </c>
      <c r="D32" t="s">
        <v>53</v>
      </c>
      <c r="E32" t="s">
        <v>54</v>
      </c>
      <c r="F32" t="s">
        <v>19</v>
      </c>
      <c r="G32" t="s">
        <v>20</v>
      </c>
      <c r="H32" t="s">
        <v>42</v>
      </c>
      <c r="I32">
        <v>1180</v>
      </c>
      <c r="J32">
        <v>300</v>
      </c>
      <c r="K32" t="s">
        <v>22</v>
      </c>
      <c r="L32">
        <v>2023</v>
      </c>
      <c r="M32" t="s">
        <v>33</v>
      </c>
      <c r="N32" t="s">
        <v>24</v>
      </c>
    </row>
    <row r="33" spans="1:16" x14ac:dyDescent="0.3">
      <c r="A33" t="s">
        <v>14</v>
      </c>
      <c r="B33" t="s">
        <v>15</v>
      </c>
      <c r="C33" t="s">
        <v>52</v>
      </c>
      <c r="D33" t="s">
        <v>53</v>
      </c>
      <c r="E33" t="s">
        <v>54</v>
      </c>
      <c r="F33" t="s">
        <v>19</v>
      </c>
      <c r="G33" t="s">
        <v>20</v>
      </c>
      <c r="H33" t="s">
        <v>42</v>
      </c>
      <c r="I33">
        <v>1706</v>
      </c>
      <c r="J33">
        <v>443</v>
      </c>
      <c r="K33" t="s">
        <v>22</v>
      </c>
      <c r="L33">
        <v>2023</v>
      </c>
      <c r="M33" t="s">
        <v>34</v>
      </c>
      <c r="N33" t="s">
        <v>24</v>
      </c>
    </row>
    <row r="34" spans="1:16" x14ac:dyDescent="0.3">
      <c r="A34" t="s">
        <v>14</v>
      </c>
      <c r="B34" t="s">
        <v>15</v>
      </c>
      <c r="C34" t="s">
        <v>52</v>
      </c>
      <c r="D34" t="s">
        <v>53</v>
      </c>
      <c r="E34" t="s">
        <v>54</v>
      </c>
      <c r="F34" t="s">
        <v>19</v>
      </c>
      <c r="G34" t="s">
        <v>20</v>
      </c>
      <c r="H34" t="s">
        <v>42</v>
      </c>
      <c r="I34">
        <v>2858</v>
      </c>
      <c r="J34">
        <v>600</v>
      </c>
      <c r="K34" t="s">
        <v>22</v>
      </c>
      <c r="L34">
        <v>2023</v>
      </c>
      <c r="M34" t="s">
        <v>36</v>
      </c>
      <c r="N34" t="s">
        <v>24</v>
      </c>
    </row>
    <row r="35" spans="1:16" x14ac:dyDescent="0.3">
      <c r="A35" t="s">
        <v>14</v>
      </c>
      <c r="B35" t="s">
        <v>15</v>
      </c>
      <c r="C35" t="s">
        <v>52</v>
      </c>
      <c r="D35" t="s">
        <v>53</v>
      </c>
      <c r="E35" t="s">
        <v>54</v>
      </c>
      <c r="F35" t="s">
        <v>19</v>
      </c>
      <c r="G35" t="s">
        <v>20</v>
      </c>
      <c r="H35" t="s">
        <v>42</v>
      </c>
      <c r="I35">
        <v>2599</v>
      </c>
      <c r="J35">
        <v>600</v>
      </c>
      <c r="K35" t="s">
        <v>22</v>
      </c>
      <c r="L35">
        <v>2023</v>
      </c>
      <c r="M35" t="s">
        <v>25</v>
      </c>
      <c r="N35" t="s">
        <v>24</v>
      </c>
    </row>
    <row r="36" spans="1:16" x14ac:dyDescent="0.3">
      <c r="A36" t="s">
        <v>14</v>
      </c>
      <c r="B36" t="s">
        <v>15</v>
      </c>
      <c r="C36" t="s">
        <v>52</v>
      </c>
      <c r="D36" t="s">
        <v>53</v>
      </c>
      <c r="E36" t="s">
        <v>54</v>
      </c>
      <c r="F36" t="s">
        <v>19</v>
      </c>
      <c r="G36" t="s">
        <v>20</v>
      </c>
      <c r="H36" t="s">
        <v>58</v>
      </c>
      <c r="I36">
        <v>1342</v>
      </c>
      <c r="J36">
        <v>344</v>
      </c>
      <c r="K36" t="s">
        <v>22</v>
      </c>
      <c r="L36">
        <v>2023</v>
      </c>
      <c r="M36" t="s">
        <v>29</v>
      </c>
      <c r="N36" t="s">
        <v>24</v>
      </c>
    </row>
    <row r="37" spans="1:16" x14ac:dyDescent="0.3">
      <c r="A37" t="s">
        <v>14</v>
      </c>
      <c r="B37" t="s">
        <v>15</v>
      </c>
      <c r="C37" t="s">
        <v>52</v>
      </c>
      <c r="D37" t="s">
        <v>53</v>
      </c>
      <c r="E37" t="s">
        <v>54</v>
      </c>
      <c r="F37" t="s">
        <v>46</v>
      </c>
      <c r="G37" t="s">
        <v>50</v>
      </c>
      <c r="H37" t="s">
        <v>59</v>
      </c>
      <c r="I37">
        <v>206446</v>
      </c>
      <c r="J37">
        <v>31897</v>
      </c>
      <c r="K37" t="s">
        <v>49</v>
      </c>
      <c r="L37">
        <v>2023</v>
      </c>
      <c r="M37" t="s">
        <v>30</v>
      </c>
      <c r="N37" t="s">
        <v>24</v>
      </c>
      <c r="P37" s="1"/>
    </row>
    <row r="38" spans="1:16" x14ac:dyDescent="0.3">
      <c r="A38" t="s">
        <v>14</v>
      </c>
      <c r="B38" t="s">
        <v>15</v>
      </c>
      <c r="C38" t="s">
        <v>52</v>
      </c>
      <c r="D38" t="s">
        <v>53</v>
      </c>
      <c r="E38" t="s">
        <v>54</v>
      </c>
      <c r="F38" t="s">
        <v>46</v>
      </c>
      <c r="G38" t="s">
        <v>50</v>
      </c>
      <c r="H38" t="s">
        <v>59</v>
      </c>
      <c r="I38">
        <v>110762</v>
      </c>
      <c r="J38">
        <v>17654</v>
      </c>
      <c r="K38" t="s">
        <v>49</v>
      </c>
      <c r="L38">
        <v>2023</v>
      </c>
      <c r="M38" t="s">
        <v>31</v>
      </c>
      <c r="N38" t="s">
        <v>24</v>
      </c>
    </row>
    <row r="39" spans="1:16" x14ac:dyDescent="0.3">
      <c r="A39" t="s">
        <v>14</v>
      </c>
      <c r="B39" t="s">
        <v>15</v>
      </c>
      <c r="C39" t="s">
        <v>52</v>
      </c>
      <c r="D39" t="s">
        <v>53</v>
      </c>
      <c r="E39" t="s">
        <v>54</v>
      </c>
      <c r="F39" t="s">
        <v>46</v>
      </c>
      <c r="G39" t="s">
        <v>50</v>
      </c>
      <c r="H39" t="s">
        <v>51</v>
      </c>
      <c r="I39">
        <v>3150</v>
      </c>
      <c r="J39">
        <v>1000</v>
      </c>
      <c r="K39" t="s">
        <v>49</v>
      </c>
      <c r="L39">
        <v>2023</v>
      </c>
      <c r="M39" t="s">
        <v>27</v>
      </c>
      <c r="N39" t="s">
        <v>24</v>
      </c>
    </row>
    <row r="40" spans="1:16" x14ac:dyDescent="0.3">
      <c r="A40" t="s">
        <v>14</v>
      </c>
      <c r="B40" t="s">
        <v>15</v>
      </c>
      <c r="C40" t="s">
        <v>52</v>
      </c>
      <c r="D40" t="s">
        <v>53</v>
      </c>
      <c r="E40" t="s">
        <v>54</v>
      </c>
      <c r="F40" t="s">
        <v>46</v>
      </c>
      <c r="G40" t="s">
        <v>50</v>
      </c>
      <c r="H40" t="s">
        <v>51</v>
      </c>
      <c r="I40">
        <v>17616</v>
      </c>
      <c r="J40">
        <v>5280</v>
      </c>
      <c r="K40" t="s">
        <v>49</v>
      </c>
      <c r="L40">
        <v>2023</v>
      </c>
      <c r="M40" t="s">
        <v>30</v>
      </c>
      <c r="N40" t="s">
        <v>24</v>
      </c>
    </row>
    <row r="41" spans="1:16" x14ac:dyDescent="0.3">
      <c r="A41" t="s">
        <v>14</v>
      </c>
      <c r="B41" t="s">
        <v>15</v>
      </c>
      <c r="C41" t="s">
        <v>52</v>
      </c>
      <c r="D41" t="s">
        <v>53</v>
      </c>
      <c r="E41" t="s">
        <v>54</v>
      </c>
      <c r="F41" t="s">
        <v>46</v>
      </c>
      <c r="G41" t="s">
        <v>50</v>
      </c>
      <c r="H41" t="s">
        <v>51</v>
      </c>
      <c r="I41">
        <v>4185</v>
      </c>
      <c r="J41">
        <v>1200</v>
      </c>
      <c r="K41" t="s">
        <v>49</v>
      </c>
      <c r="L41">
        <v>2023</v>
      </c>
      <c r="M41" t="s">
        <v>35</v>
      </c>
      <c r="N41" t="s">
        <v>24</v>
      </c>
    </row>
    <row r="42" spans="1:16" x14ac:dyDescent="0.3">
      <c r="A42" t="s">
        <v>14</v>
      </c>
      <c r="B42" t="s">
        <v>15</v>
      </c>
      <c r="C42" t="s">
        <v>52</v>
      </c>
      <c r="D42" t="s">
        <v>53</v>
      </c>
      <c r="E42" t="s">
        <v>54</v>
      </c>
      <c r="F42" t="s">
        <v>46</v>
      </c>
      <c r="G42" t="s">
        <v>50</v>
      </c>
      <c r="H42" t="s">
        <v>51</v>
      </c>
      <c r="I42">
        <v>8000</v>
      </c>
      <c r="J42">
        <v>2000</v>
      </c>
      <c r="K42" t="s">
        <v>49</v>
      </c>
      <c r="L42">
        <v>2023</v>
      </c>
      <c r="M42" t="s">
        <v>23</v>
      </c>
      <c r="N42" t="s">
        <v>24</v>
      </c>
    </row>
    <row r="43" spans="1:16" x14ac:dyDescent="0.3">
      <c r="A43" t="s">
        <v>14</v>
      </c>
      <c r="B43" t="s">
        <v>15</v>
      </c>
      <c r="C43" t="s">
        <v>52</v>
      </c>
      <c r="D43" t="s">
        <v>53</v>
      </c>
      <c r="E43" t="s">
        <v>54</v>
      </c>
      <c r="F43" t="s">
        <v>19</v>
      </c>
      <c r="G43" t="s">
        <v>20</v>
      </c>
      <c r="H43" t="s">
        <v>38</v>
      </c>
      <c r="I43">
        <v>2560</v>
      </c>
      <c r="J43">
        <v>648</v>
      </c>
      <c r="K43" t="s">
        <v>22</v>
      </c>
      <c r="L43">
        <v>2024</v>
      </c>
      <c r="M43" t="s">
        <v>36</v>
      </c>
      <c r="N43" t="s">
        <v>24</v>
      </c>
    </row>
    <row r="44" spans="1:16" x14ac:dyDescent="0.3">
      <c r="A44" t="s">
        <v>14</v>
      </c>
      <c r="B44" t="s">
        <v>15</v>
      </c>
      <c r="C44" t="s">
        <v>52</v>
      </c>
      <c r="D44" t="s">
        <v>53</v>
      </c>
      <c r="E44" t="s">
        <v>54</v>
      </c>
      <c r="F44" t="s">
        <v>19</v>
      </c>
      <c r="G44" t="s">
        <v>20</v>
      </c>
      <c r="H44" t="s">
        <v>42</v>
      </c>
      <c r="I44">
        <v>2592</v>
      </c>
      <c r="J44">
        <v>600</v>
      </c>
      <c r="K44" t="s">
        <v>22</v>
      </c>
      <c r="L44">
        <v>2024</v>
      </c>
      <c r="M44" t="s">
        <v>32</v>
      </c>
      <c r="N44" t="s">
        <v>24</v>
      </c>
    </row>
    <row r="45" spans="1:16" x14ac:dyDescent="0.3">
      <c r="A45" t="s">
        <v>14</v>
      </c>
      <c r="B45" t="s">
        <v>15</v>
      </c>
      <c r="C45" t="s">
        <v>52</v>
      </c>
      <c r="D45" t="s">
        <v>53</v>
      </c>
      <c r="E45" t="s">
        <v>54</v>
      </c>
      <c r="F45" t="s">
        <v>19</v>
      </c>
      <c r="G45" t="s">
        <v>20</v>
      </c>
      <c r="H45" t="s">
        <v>42</v>
      </c>
      <c r="I45">
        <v>2617</v>
      </c>
      <c r="J45">
        <v>600</v>
      </c>
      <c r="K45" t="s">
        <v>22</v>
      </c>
      <c r="L45">
        <v>2024</v>
      </c>
      <c r="M45" t="s">
        <v>26</v>
      </c>
      <c r="N45" t="s">
        <v>24</v>
      </c>
    </row>
    <row r="46" spans="1:16" x14ac:dyDescent="0.3">
      <c r="A46" t="s">
        <v>14</v>
      </c>
      <c r="B46" t="s">
        <v>15</v>
      </c>
      <c r="C46" t="s">
        <v>52</v>
      </c>
      <c r="D46" t="s">
        <v>53</v>
      </c>
      <c r="E46" t="s">
        <v>54</v>
      </c>
      <c r="F46" t="s">
        <v>19</v>
      </c>
      <c r="G46" t="s">
        <v>20</v>
      </c>
      <c r="H46" t="s">
        <v>42</v>
      </c>
      <c r="I46">
        <v>2413</v>
      </c>
      <c r="J46">
        <v>500</v>
      </c>
      <c r="K46" t="s">
        <v>22</v>
      </c>
      <c r="L46">
        <v>2024</v>
      </c>
      <c r="M46" t="s">
        <v>30</v>
      </c>
      <c r="N46" t="s">
        <v>24</v>
      </c>
    </row>
    <row r="47" spans="1:16" x14ac:dyDescent="0.3">
      <c r="A47" t="s">
        <v>14</v>
      </c>
      <c r="B47" t="s">
        <v>15</v>
      </c>
      <c r="C47" t="s">
        <v>52</v>
      </c>
      <c r="D47" t="s">
        <v>53</v>
      </c>
      <c r="E47" t="s">
        <v>54</v>
      </c>
      <c r="F47" t="s">
        <v>19</v>
      </c>
      <c r="G47" t="s">
        <v>20</v>
      </c>
      <c r="H47" t="s">
        <v>42</v>
      </c>
      <c r="I47">
        <v>7987</v>
      </c>
      <c r="J47">
        <v>2400</v>
      </c>
      <c r="K47" t="s">
        <v>22</v>
      </c>
      <c r="L47">
        <v>2024</v>
      </c>
      <c r="M47" t="s">
        <v>35</v>
      </c>
      <c r="N47" t="s">
        <v>24</v>
      </c>
    </row>
    <row r="48" spans="1:16" x14ac:dyDescent="0.3">
      <c r="A48" t="s">
        <v>14</v>
      </c>
      <c r="B48" t="s">
        <v>15</v>
      </c>
      <c r="C48" t="s">
        <v>52</v>
      </c>
      <c r="D48" t="s">
        <v>53</v>
      </c>
      <c r="E48" t="s">
        <v>54</v>
      </c>
      <c r="F48" t="s">
        <v>19</v>
      </c>
      <c r="G48" t="s">
        <v>20</v>
      </c>
      <c r="H48" t="s">
        <v>58</v>
      </c>
      <c r="I48">
        <v>5060</v>
      </c>
      <c r="J48">
        <v>951</v>
      </c>
      <c r="K48" t="s">
        <v>22</v>
      </c>
      <c r="L48">
        <v>2024</v>
      </c>
      <c r="M48" t="s">
        <v>34</v>
      </c>
      <c r="N48" t="s">
        <v>24</v>
      </c>
    </row>
    <row r="49" spans="1:14" x14ac:dyDescent="0.3">
      <c r="A49" t="s">
        <v>14</v>
      </c>
      <c r="B49" t="s">
        <v>15</v>
      </c>
      <c r="C49" t="s">
        <v>52</v>
      </c>
      <c r="D49" t="s">
        <v>53</v>
      </c>
      <c r="E49" t="s">
        <v>54</v>
      </c>
      <c r="F49" t="s">
        <v>19</v>
      </c>
      <c r="G49" t="s">
        <v>20</v>
      </c>
      <c r="H49" t="s">
        <v>58</v>
      </c>
      <c r="I49">
        <v>7403</v>
      </c>
      <c r="J49">
        <v>1421</v>
      </c>
      <c r="K49" t="s">
        <v>22</v>
      </c>
      <c r="L49">
        <v>2024</v>
      </c>
      <c r="M49" t="s">
        <v>30</v>
      </c>
      <c r="N49" t="s">
        <v>24</v>
      </c>
    </row>
    <row r="50" spans="1:14" x14ac:dyDescent="0.3">
      <c r="A50" t="s">
        <v>14</v>
      </c>
      <c r="B50" t="s">
        <v>15</v>
      </c>
      <c r="C50" t="s">
        <v>52</v>
      </c>
      <c r="D50" t="s">
        <v>53</v>
      </c>
      <c r="E50" t="s">
        <v>54</v>
      </c>
      <c r="F50" t="s">
        <v>19</v>
      </c>
      <c r="G50" t="s">
        <v>20</v>
      </c>
      <c r="H50" t="s">
        <v>58</v>
      </c>
      <c r="I50">
        <v>2781</v>
      </c>
      <c r="J50">
        <v>500</v>
      </c>
      <c r="K50" t="s">
        <v>22</v>
      </c>
      <c r="L50">
        <v>2024</v>
      </c>
      <c r="M50" t="s">
        <v>35</v>
      </c>
      <c r="N50" t="s">
        <v>24</v>
      </c>
    </row>
    <row r="51" spans="1:14" x14ac:dyDescent="0.3">
      <c r="A51" t="s">
        <v>14</v>
      </c>
      <c r="B51" t="s">
        <v>15</v>
      </c>
      <c r="C51" t="s">
        <v>52</v>
      </c>
      <c r="D51" t="s">
        <v>53</v>
      </c>
      <c r="E51" t="s">
        <v>54</v>
      </c>
      <c r="F51" t="s">
        <v>19</v>
      </c>
      <c r="G51" t="s">
        <v>20</v>
      </c>
      <c r="H51" t="s">
        <v>58</v>
      </c>
      <c r="I51">
        <v>1018</v>
      </c>
      <c r="J51">
        <v>212</v>
      </c>
      <c r="K51" t="s">
        <v>22</v>
      </c>
      <c r="L51">
        <v>2024</v>
      </c>
      <c r="M51" t="s">
        <v>25</v>
      </c>
      <c r="N51" t="s">
        <v>24</v>
      </c>
    </row>
    <row r="52" spans="1:14" x14ac:dyDescent="0.3">
      <c r="A52" t="s">
        <v>14</v>
      </c>
      <c r="B52" t="s">
        <v>15</v>
      </c>
      <c r="C52" t="s">
        <v>52</v>
      </c>
      <c r="D52" t="s">
        <v>53</v>
      </c>
      <c r="E52" t="s">
        <v>54</v>
      </c>
      <c r="F52" t="s">
        <v>46</v>
      </c>
      <c r="G52" t="s">
        <v>50</v>
      </c>
      <c r="H52" t="s">
        <v>59</v>
      </c>
      <c r="I52">
        <v>5184</v>
      </c>
      <c r="J52">
        <v>1080</v>
      </c>
      <c r="K52" t="s">
        <v>49</v>
      </c>
      <c r="L52">
        <v>2024</v>
      </c>
      <c r="M52" t="s">
        <v>30</v>
      </c>
      <c r="N52" t="s">
        <v>24</v>
      </c>
    </row>
    <row r="53" spans="1:14" x14ac:dyDescent="0.3">
      <c r="A53" t="s">
        <v>14</v>
      </c>
      <c r="B53" t="s">
        <v>15</v>
      </c>
      <c r="C53" t="s">
        <v>52</v>
      </c>
      <c r="D53" t="s">
        <v>53</v>
      </c>
      <c r="E53" t="s">
        <v>54</v>
      </c>
      <c r="F53" t="s">
        <v>46</v>
      </c>
      <c r="G53" t="s">
        <v>50</v>
      </c>
      <c r="H53" t="s">
        <v>59</v>
      </c>
      <c r="I53">
        <v>5300</v>
      </c>
      <c r="J53">
        <v>1060</v>
      </c>
      <c r="K53" t="s">
        <v>49</v>
      </c>
      <c r="L53">
        <v>2024</v>
      </c>
      <c r="M53" t="s">
        <v>36</v>
      </c>
      <c r="N53" t="s">
        <v>24</v>
      </c>
    </row>
    <row r="54" spans="1:14" x14ac:dyDescent="0.3">
      <c r="A54" t="s">
        <v>14</v>
      </c>
      <c r="B54" t="s">
        <v>15</v>
      </c>
      <c r="C54" t="s">
        <v>52</v>
      </c>
      <c r="D54" t="s">
        <v>53</v>
      </c>
      <c r="E54" t="s">
        <v>54</v>
      </c>
      <c r="F54" t="s">
        <v>46</v>
      </c>
      <c r="G54" t="s">
        <v>50</v>
      </c>
      <c r="H54" t="s">
        <v>51</v>
      </c>
      <c r="I54">
        <v>8000</v>
      </c>
      <c r="J54">
        <v>2000</v>
      </c>
      <c r="K54" t="s">
        <v>49</v>
      </c>
      <c r="L54">
        <v>2024</v>
      </c>
      <c r="M54" t="s">
        <v>32</v>
      </c>
      <c r="N54" t="s">
        <v>24</v>
      </c>
    </row>
    <row r="55" spans="1:14" x14ac:dyDescent="0.3">
      <c r="A55" t="s">
        <v>14</v>
      </c>
      <c r="B55" t="s">
        <v>15</v>
      </c>
      <c r="C55" t="s">
        <v>52</v>
      </c>
      <c r="D55" t="s">
        <v>53</v>
      </c>
      <c r="E55" t="s">
        <v>54</v>
      </c>
      <c r="F55" t="s">
        <v>46</v>
      </c>
      <c r="G55" t="s">
        <v>50</v>
      </c>
      <c r="H55" t="s">
        <v>51</v>
      </c>
      <c r="I55">
        <v>3697</v>
      </c>
      <c r="J55">
        <v>936</v>
      </c>
      <c r="K55" t="s">
        <v>49</v>
      </c>
      <c r="L55">
        <v>2024</v>
      </c>
      <c r="M55" t="s">
        <v>27</v>
      </c>
      <c r="N55" t="s">
        <v>24</v>
      </c>
    </row>
    <row r="56" spans="1:14" x14ac:dyDescent="0.3">
      <c r="A56" t="s">
        <v>14</v>
      </c>
      <c r="B56" t="s">
        <v>15</v>
      </c>
      <c r="C56" t="s">
        <v>52</v>
      </c>
      <c r="D56" t="s">
        <v>53</v>
      </c>
      <c r="E56" t="s">
        <v>54</v>
      </c>
      <c r="F56" t="s">
        <v>46</v>
      </c>
      <c r="G56" t="s">
        <v>50</v>
      </c>
      <c r="H56" t="s">
        <v>51</v>
      </c>
      <c r="I56">
        <v>16453</v>
      </c>
      <c r="J56">
        <v>4016</v>
      </c>
      <c r="K56" t="s">
        <v>49</v>
      </c>
      <c r="L56">
        <v>2024</v>
      </c>
      <c r="M56" t="s">
        <v>26</v>
      </c>
      <c r="N56" t="s">
        <v>24</v>
      </c>
    </row>
    <row r="57" spans="1:14" x14ac:dyDescent="0.3">
      <c r="A57" t="s">
        <v>14</v>
      </c>
      <c r="B57" t="s">
        <v>15</v>
      </c>
      <c r="C57" t="s">
        <v>52</v>
      </c>
      <c r="D57" t="s">
        <v>53</v>
      </c>
      <c r="E57" t="s">
        <v>54</v>
      </c>
      <c r="F57" t="s">
        <v>46</v>
      </c>
      <c r="G57" t="s">
        <v>50</v>
      </c>
      <c r="H57" t="s">
        <v>51</v>
      </c>
      <c r="I57">
        <v>24450</v>
      </c>
      <c r="J57">
        <v>6210</v>
      </c>
      <c r="K57" t="s">
        <v>49</v>
      </c>
      <c r="L57">
        <v>2024</v>
      </c>
      <c r="M57" t="s">
        <v>29</v>
      </c>
      <c r="N57" t="s">
        <v>24</v>
      </c>
    </row>
    <row r="58" spans="1:14" x14ac:dyDescent="0.3">
      <c r="A58" t="s">
        <v>14</v>
      </c>
      <c r="B58" t="s">
        <v>15</v>
      </c>
      <c r="C58" t="s">
        <v>52</v>
      </c>
      <c r="D58" t="s">
        <v>53</v>
      </c>
      <c r="E58" t="s">
        <v>54</v>
      </c>
      <c r="F58" t="s">
        <v>46</v>
      </c>
      <c r="G58" t="s">
        <v>50</v>
      </c>
      <c r="H58" t="s">
        <v>51</v>
      </c>
      <c r="I58">
        <v>4834</v>
      </c>
      <c r="J58">
        <v>1200</v>
      </c>
      <c r="K58" t="s">
        <v>49</v>
      </c>
      <c r="L58">
        <v>2024</v>
      </c>
      <c r="M58" t="s">
        <v>34</v>
      </c>
      <c r="N58" t="s">
        <v>24</v>
      </c>
    </row>
    <row r="59" spans="1:14" x14ac:dyDescent="0.3">
      <c r="A59" t="s">
        <v>14</v>
      </c>
      <c r="B59" t="s">
        <v>15</v>
      </c>
      <c r="C59" t="s">
        <v>52</v>
      </c>
      <c r="D59" t="s">
        <v>53</v>
      </c>
      <c r="E59" t="s">
        <v>54</v>
      </c>
      <c r="F59" t="s">
        <v>46</v>
      </c>
      <c r="G59" t="s">
        <v>50</v>
      </c>
      <c r="H59" t="s">
        <v>51</v>
      </c>
      <c r="I59">
        <v>14969</v>
      </c>
      <c r="J59">
        <v>3600</v>
      </c>
      <c r="K59" t="s">
        <v>49</v>
      </c>
      <c r="L59">
        <v>2024</v>
      </c>
      <c r="M59" t="s">
        <v>30</v>
      </c>
      <c r="N59" t="s">
        <v>24</v>
      </c>
    </row>
    <row r="60" spans="1:14" x14ac:dyDescent="0.3">
      <c r="A60" t="s">
        <v>14</v>
      </c>
      <c r="B60" t="s">
        <v>15</v>
      </c>
      <c r="C60" t="s">
        <v>52</v>
      </c>
      <c r="D60" t="s">
        <v>53</v>
      </c>
      <c r="E60" t="s">
        <v>54</v>
      </c>
      <c r="F60" t="s">
        <v>46</v>
      </c>
      <c r="G60" t="s">
        <v>50</v>
      </c>
      <c r="H60" t="s">
        <v>51</v>
      </c>
      <c r="I60">
        <v>2560</v>
      </c>
      <c r="J60">
        <v>648</v>
      </c>
      <c r="K60" t="s">
        <v>49</v>
      </c>
      <c r="L60">
        <v>2024</v>
      </c>
      <c r="M60" t="s">
        <v>35</v>
      </c>
      <c r="N60" t="s">
        <v>24</v>
      </c>
    </row>
    <row r="61" spans="1:14" x14ac:dyDescent="0.3">
      <c r="A61" t="s">
        <v>14</v>
      </c>
      <c r="B61" t="s">
        <v>15</v>
      </c>
      <c r="C61" t="s">
        <v>52</v>
      </c>
      <c r="D61" t="s">
        <v>53</v>
      </c>
      <c r="E61" t="s">
        <v>54</v>
      </c>
      <c r="F61" t="s">
        <v>46</v>
      </c>
      <c r="G61" t="s">
        <v>50</v>
      </c>
      <c r="H61" t="s">
        <v>51</v>
      </c>
      <c r="I61">
        <v>23711</v>
      </c>
      <c r="J61">
        <v>5888</v>
      </c>
      <c r="K61" t="s">
        <v>49</v>
      </c>
      <c r="L61">
        <v>2024</v>
      </c>
      <c r="M61" t="s">
        <v>36</v>
      </c>
      <c r="N61" t="s">
        <v>24</v>
      </c>
    </row>
    <row r="62" spans="1:14" x14ac:dyDescent="0.3">
      <c r="A62" t="s">
        <v>14</v>
      </c>
      <c r="B62" t="s">
        <v>15</v>
      </c>
      <c r="C62" t="s">
        <v>52</v>
      </c>
      <c r="D62" t="s">
        <v>53</v>
      </c>
      <c r="E62" t="s">
        <v>54</v>
      </c>
      <c r="F62" t="s">
        <v>46</v>
      </c>
      <c r="G62" t="s">
        <v>50</v>
      </c>
      <c r="H62" t="s">
        <v>51</v>
      </c>
      <c r="I62">
        <v>10750</v>
      </c>
      <c r="J62">
        <v>2900</v>
      </c>
      <c r="K62" t="s">
        <v>49</v>
      </c>
      <c r="L62">
        <v>2024</v>
      </c>
      <c r="M62" t="s">
        <v>23</v>
      </c>
      <c r="N62" t="s">
        <v>24</v>
      </c>
    </row>
    <row r="63" spans="1:14" x14ac:dyDescent="0.3">
      <c r="A63" t="s">
        <v>14</v>
      </c>
      <c r="B63" t="s">
        <v>15</v>
      </c>
      <c r="C63" t="s">
        <v>52</v>
      </c>
      <c r="D63" t="s">
        <v>53</v>
      </c>
      <c r="E63" t="s">
        <v>54</v>
      </c>
      <c r="F63" t="s">
        <v>46</v>
      </c>
      <c r="G63" t="s">
        <v>50</v>
      </c>
      <c r="H63" t="s">
        <v>51</v>
      </c>
      <c r="I63">
        <v>2042</v>
      </c>
      <c r="J63">
        <v>500</v>
      </c>
      <c r="K63" t="s">
        <v>49</v>
      </c>
      <c r="L63">
        <v>2024</v>
      </c>
      <c r="M63" t="s">
        <v>25</v>
      </c>
      <c r="N63" t="s">
        <v>24</v>
      </c>
    </row>
    <row r="64" spans="1:14" x14ac:dyDescent="0.3">
      <c r="A64" t="s">
        <v>14</v>
      </c>
      <c r="B64" t="s">
        <v>15</v>
      </c>
      <c r="C64" t="s">
        <v>52</v>
      </c>
      <c r="D64" t="s">
        <v>53</v>
      </c>
      <c r="E64" t="s">
        <v>54</v>
      </c>
      <c r="F64" t="s">
        <v>19</v>
      </c>
      <c r="G64" t="s">
        <v>20</v>
      </c>
      <c r="H64" t="s">
        <v>42</v>
      </c>
      <c r="I64">
        <v>5762</v>
      </c>
      <c r="J64">
        <v>1350</v>
      </c>
      <c r="K64" t="s">
        <v>22</v>
      </c>
      <c r="L64">
        <v>2025</v>
      </c>
      <c r="M64" t="s">
        <v>26</v>
      </c>
      <c r="N64" t="s">
        <v>24</v>
      </c>
    </row>
    <row r="65" spans="1:14" x14ac:dyDescent="0.3">
      <c r="A65" t="s">
        <v>14</v>
      </c>
      <c r="B65" t="s">
        <v>15</v>
      </c>
      <c r="C65" t="s">
        <v>52</v>
      </c>
      <c r="D65" t="s">
        <v>53</v>
      </c>
      <c r="E65" t="s">
        <v>54</v>
      </c>
      <c r="F65" t="s">
        <v>19</v>
      </c>
      <c r="G65" t="s">
        <v>20</v>
      </c>
      <c r="H65" t="s">
        <v>42</v>
      </c>
      <c r="I65">
        <v>2723</v>
      </c>
      <c r="J65">
        <v>600</v>
      </c>
      <c r="K65" t="s">
        <v>22</v>
      </c>
      <c r="L65">
        <v>2025</v>
      </c>
      <c r="M65" t="s">
        <v>29</v>
      </c>
      <c r="N65" t="s">
        <v>24</v>
      </c>
    </row>
    <row r="66" spans="1:14" x14ac:dyDescent="0.3">
      <c r="A66" t="s">
        <v>14</v>
      </c>
      <c r="B66" t="s">
        <v>15</v>
      </c>
      <c r="C66" t="s">
        <v>52</v>
      </c>
      <c r="D66" t="s">
        <v>53</v>
      </c>
      <c r="E66" t="s">
        <v>54</v>
      </c>
      <c r="F66" t="s">
        <v>19</v>
      </c>
      <c r="G66" t="s">
        <v>20</v>
      </c>
      <c r="H66" t="s">
        <v>42</v>
      </c>
      <c r="I66">
        <v>15398</v>
      </c>
      <c r="J66">
        <v>3200</v>
      </c>
      <c r="K66" t="s">
        <v>22</v>
      </c>
      <c r="L66">
        <v>2025</v>
      </c>
      <c r="M66" t="s">
        <v>34</v>
      </c>
      <c r="N66" t="s">
        <v>24</v>
      </c>
    </row>
    <row r="67" spans="1:14" x14ac:dyDescent="0.3">
      <c r="A67" t="s">
        <v>14</v>
      </c>
      <c r="B67" t="s">
        <v>15</v>
      </c>
      <c r="C67" t="s">
        <v>52</v>
      </c>
      <c r="D67" t="s">
        <v>53</v>
      </c>
      <c r="E67" t="s">
        <v>54</v>
      </c>
      <c r="F67" t="s">
        <v>19</v>
      </c>
      <c r="G67" t="s">
        <v>20</v>
      </c>
      <c r="H67" t="s">
        <v>42</v>
      </c>
      <c r="I67">
        <v>2721</v>
      </c>
      <c r="J67">
        <v>600</v>
      </c>
      <c r="K67" t="s">
        <v>22</v>
      </c>
      <c r="L67">
        <v>2025</v>
      </c>
      <c r="M67" t="s">
        <v>30</v>
      </c>
      <c r="N67" t="s">
        <v>24</v>
      </c>
    </row>
    <row r="68" spans="1:14" x14ac:dyDescent="0.3">
      <c r="A68" t="s">
        <v>14</v>
      </c>
      <c r="B68" t="s">
        <v>15</v>
      </c>
      <c r="C68" t="s">
        <v>52</v>
      </c>
      <c r="D68" t="s">
        <v>53</v>
      </c>
      <c r="E68" t="s">
        <v>54</v>
      </c>
      <c r="F68" t="s">
        <v>19</v>
      </c>
      <c r="G68" t="s">
        <v>20</v>
      </c>
      <c r="H68" t="s">
        <v>42</v>
      </c>
      <c r="I68">
        <v>20408</v>
      </c>
      <c r="J68">
        <v>4930</v>
      </c>
      <c r="K68" t="s">
        <v>22</v>
      </c>
      <c r="L68">
        <v>2025</v>
      </c>
      <c r="M68" t="s">
        <v>31</v>
      </c>
      <c r="N68" t="s">
        <v>24</v>
      </c>
    </row>
    <row r="69" spans="1:14" x14ac:dyDescent="0.3">
      <c r="A69" t="s">
        <v>14</v>
      </c>
      <c r="B69" t="s">
        <v>15</v>
      </c>
      <c r="C69" t="s">
        <v>52</v>
      </c>
      <c r="D69" t="s">
        <v>53</v>
      </c>
      <c r="E69" t="s">
        <v>54</v>
      </c>
      <c r="F69" t="s">
        <v>19</v>
      </c>
      <c r="G69" t="s">
        <v>20</v>
      </c>
      <c r="H69" t="s">
        <v>58</v>
      </c>
      <c r="I69">
        <v>2022</v>
      </c>
      <c r="J69">
        <v>397</v>
      </c>
      <c r="K69" t="s">
        <v>22</v>
      </c>
      <c r="L69">
        <v>2025</v>
      </c>
      <c r="M69" t="s">
        <v>29</v>
      </c>
      <c r="N69" t="s">
        <v>24</v>
      </c>
    </row>
    <row r="70" spans="1:14" x14ac:dyDescent="0.3">
      <c r="A70" t="s">
        <v>14</v>
      </c>
      <c r="B70" t="s">
        <v>15</v>
      </c>
      <c r="C70" t="s">
        <v>52</v>
      </c>
      <c r="D70" t="s">
        <v>53</v>
      </c>
      <c r="E70" t="s">
        <v>54</v>
      </c>
      <c r="F70" t="s">
        <v>19</v>
      </c>
      <c r="G70" t="s">
        <v>20</v>
      </c>
      <c r="H70" t="s">
        <v>58</v>
      </c>
      <c r="I70">
        <v>1129</v>
      </c>
      <c r="J70">
        <v>200</v>
      </c>
      <c r="K70" t="s">
        <v>22</v>
      </c>
      <c r="L70">
        <v>2025</v>
      </c>
      <c r="M70" t="s">
        <v>31</v>
      </c>
      <c r="N70" t="s">
        <v>24</v>
      </c>
    </row>
    <row r="71" spans="1:14" x14ac:dyDescent="0.3">
      <c r="A71" t="s">
        <v>14</v>
      </c>
      <c r="B71" t="s">
        <v>15</v>
      </c>
      <c r="C71" t="s">
        <v>52</v>
      </c>
      <c r="D71" t="s">
        <v>53</v>
      </c>
      <c r="E71" t="s">
        <v>54</v>
      </c>
      <c r="F71" t="s">
        <v>46</v>
      </c>
      <c r="G71" t="s">
        <v>50</v>
      </c>
      <c r="H71" t="s">
        <v>51</v>
      </c>
      <c r="I71">
        <v>6071</v>
      </c>
      <c r="J71">
        <v>1500</v>
      </c>
      <c r="K71" t="s">
        <v>49</v>
      </c>
      <c r="L71">
        <v>2025</v>
      </c>
      <c r="M71" t="s">
        <v>32</v>
      </c>
      <c r="N71" t="s">
        <v>24</v>
      </c>
    </row>
    <row r="72" spans="1:14" x14ac:dyDescent="0.3">
      <c r="A72" t="s">
        <v>14</v>
      </c>
      <c r="B72" t="s">
        <v>15</v>
      </c>
      <c r="C72" t="s">
        <v>52</v>
      </c>
      <c r="D72" t="s">
        <v>53</v>
      </c>
      <c r="E72" t="s">
        <v>54</v>
      </c>
      <c r="F72" t="s">
        <v>46</v>
      </c>
      <c r="G72" t="s">
        <v>50</v>
      </c>
      <c r="H72" t="s">
        <v>51</v>
      </c>
      <c r="I72">
        <v>8400</v>
      </c>
      <c r="J72">
        <v>2000</v>
      </c>
      <c r="K72" t="s">
        <v>49</v>
      </c>
      <c r="L72">
        <v>2025</v>
      </c>
      <c r="M72" t="s">
        <v>27</v>
      </c>
      <c r="N72" t="s">
        <v>24</v>
      </c>
    </row>
    <row r="73" spans="1:14" x14ac:dyDescent="0.3">
      <c r="A73" t="s">
        <v>14</v>
      </c>
      <c r="B73" t="s">
        <v>15</v>
      </c>
      <c r="C73" t="s">
        <v>52</v>
      </c>
      <c r="D73" t="s">
        <v>53</v>
      </c>
      <c r="E73" t="s">
        <v>54</v>
      </c>
      <c r="F73" t="s">
        <v>46</v>
      </c>
      <c r="G73" t="s">
        <v>50</v>
      </c>
      <c r="H73" t="s">
        <v>51</v>
      </c>
      <c r="I73">
        <v>8400</v>
      </c>
      <c r="J73">
        <v>2000</v>
      </c>
      <c r="K73" t="s">
        <v>49</v>
      </c>
      <c r="L73">
        <v>2025</v>
      </c>
      <c r="M73" t="s">
        <v>30</v>
      </c>
      <c r="N73" t="s">
        <v>24</v>
      </c>
    </row>
  </sheetData>
  <mergeCells count="7">
    <mergeCell ref="Q19:AD19"/>
    <mergeCell ref="AB23:AD23"/>
    <mergeCell ref="Q2:U2"/>
    <mergeCell ref="V2:Z2"/>
    <mergeCell ref="Q14:U14"/>
    <mergeCell ref="V14:Z14"/>
    <mergeCell ref="AA14:AE14"/>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2CEC7-2FF4-4869-8260-D78708C3C325}">
  <dimension ref="A1:Z584"/>
  <sheetViews>
    <sheetView zoomScale="61" zoomScaleNormal="110" workbookViewId="0">
      <selection activeCell="T51" sqref="T51"/>
    </sheetView>
  </sheetViews>
  <sheetFormatPr defaultRowHeight="14.4" x14ac:dyDescent="0.3"/>
  <cols>
    <col min="11" max="11" width="13.21875" customWidth="1"/>
    <col min="16" max="16" width="21" customWidth="1"/>
  </cols>
  <sheetData>
    <row r="1" spans="1:26" x14ac:dyDescent="0.3">
      <c r="A1" t="s">
        <v>0</v>
      </c>
      <c r="B1" t="s">
        <v>1</v>
      </c>
      <c r="C1" t="s">
        <v>2</v>
      </c>
      <c r="D1" t="s">
        <v>3</v>
      </c>
      <c r="E1" t="s">
        <v>4</v>
      </c>
      <c r="F1" t="s">
        <v>5</v>
      </c>
      <c r="G1" t="s">
        <v>6</v>
      </c>
      <c r="H1" t="s">
        <v>7</v>
      </c>
      <c r="I1" t="s">
        <v>8</v>
      </c>
      <c r="J1" t="s">
        <v>9</v>
      </c>
      <c r="K1" t="s">
        <v>10</v>
      </c>
      <c r="L1" t="s">
        <v>11</v>
      </c>
      <c r="M1" t="s">
        <v>12</v>
      </c>
      <c r="N1" t="s">
        <v>13</v>
      </c>
    </row>
    <row r="2" spans="1:26" x14ac:dyDescent="0.3">
      <c r="A2" t="s">
        <v>14</v>
      </c>
      <c r="B2" t="s">
        <v>15</v>
      </c>
      <c r="C2" t="s">
        <v>60</v>
      </c>
      <c r="D2" t="s">
        <v>61</v>
      </c>
      <c r="E2" t="s">
        <v>62</v>
      </c>
      <c r="F2" t="s">
        <v>19</v>
      </c>
      <c r="G2" t="s">
        <v>20</v>
      </c>
      <c r="H2" t="s">
        <v>38</v>
      </c>
      <c r="I2">
        <v>24950</v>
      </c>
      <c r="J2">
        <v>4200</v>
      </c>
      <c r="K2" t="s">
        <v>22</v>
      </c>
      <c r="L2">
        <v>2021</v>
      </c>
      <c r="M2" t="s">
        <v>34</v>
      </c>
      <c r="N2" t="s">
        <v>24</v>
      </c>
      <c r="Q2" s="19" t="s">
        <v>67</v>
      </c>
      <c r="R2" s="19"/>
      <c r="S2" s="19"/>
      <c r="T2" s="19"/>
      <c r="U2" s="19"/>
      <c r="V2" s="19" t="s">
        <v>68</v>
      </c>
      <c r="W2" s="19"/>
      <c r="X2" s="19"/>
      <c r="Y2" s="19"/>
      <c r="Z2" s="19"/>
    </row>
    <row r="3" spans="1:26" x14ac:dyDescent="0.3">
      <c r="A3" t="s">
        <v>14</v>
      </c>
      <c r="B3" t="s">
        <v>15</v>
      </c>
      <c r="C3" t="s">
        <v>60</v>
      </c>
      <c r="D3" t="s">
        <v>61</v>
      </c>
      <c r="E3" t="s">
        <v>62</v>
      </c>
      <c r="F3" t="s">
        <v>19</v>
      </c>
      <c r="G3" t="s">
        <v>20</v>
      </c>
      <c r="H3" t="s">
        <v>42</v>
      </c>
      <c r="I3">
        <v>74578</v>
      </c>
      <c r="J3">
        <v>12800</v>
      </c>
      <c r="K3" t="s">
        <v>22</v>
      </c>
      <c r="L3">
        <v>2021</v>
      </c>
      <c r="M3" t="s">
        <v>33</v>
      </c>
      <c r="N3" t="s">
        <v>24</v>
      </c>
      <c r="P3" s="6" t="s">
        <v>7</v>
      </c>
      <c r="Q3" s="6">
        <v>2021</v>
      </c>
      <c r="R3" s="6">
        <v>2022</v>
      </c>
      <c r="S3" s="6">
        <v>2023</v>
      </c>
      <c r="T3" s="6">
        <v>2024</v>
      </c>
      <c r="U3" s="6">
        <v>2025</v>
      </c>
      <c r="V3" s="6">
        <v>2021</v>
      </c>
      <c r="W3" s="6">
        <v>2022</v>
      </c>
      <c r="X3" s="6">
        <v>2023</v>
      </c>
      <c r="Y3" s="6">
        <v>2024</v>
      </c>
      <c r="Z3" s="6">
        <v>2025</v>
      </c>
    </row>
    <row r="4" spans="1:26" x14ac:dyDescent="0.3">
      <c r="A4" t="s">
        <v>14</v>
      </c>
      <c r="B4" t="s">
        <v>15</v>
      </c>
      <c r="C4" t="s">
        <v>60</v>
      </c>
      <c r="D4" t="s">
        <v>61</v>
      </c>
      <c r="E4" t="s">
        <v>62</v>
      </c>
      <c r="F4" t="s">
        <v>19</v>
      </c>
      <c r="G4" t="s">
        <v>20</v>
      </c>
      <c r="H4" t="s">
        <v>42</v>
      </c>
      <c r="I4">
        <v>329</v>
      </c>
      <c r="J4">
        <v>90</v>
      </c>
      <c r="K4" t="s">
        <v>22</v>
      </c>
      <c r="L4">
        <v>2021</v>
      </c>
      <c r="M4" t="s">
        <v>27</v>
      </c>
      <c r="N4" t="s">
        <v>24</v>
      </c>
      <c r="P4" s="7" t="s">
        <v>40</v>
      </c>
      <c r="Q4" s="6">
        <f>SUMIFS($J$2:$J$584,$H$2:$H$584,$P4,$L$2:$L$584,Q$3)</f>
        <v>0</v>
      </c>
      <c r="R4" s="6">
        <f t="shared" ref="R4:U19" si="0">SUMIFS($J$2:$J$584,$H$2:$H$584,$P4,$L$2:$L$584,R$3)</f>
        <v>40</v>
      </c>
      <c r="S4" s="6">
        <f t="shared" si="0"/>
        <v>0</v>
      </c>
      <c r="T4" s="6">
        <f t="shared" si="0"/>
        <v>0</v>
      </c>
      <c r="U4" s="6">
        <f t="shared" si="0"/>
        <v>0</v>
      </c>
      <c r="V4" s="6">
        <f>SUMIFS($I$2:$I$584,$H$2:$H$584,$P4,$L$2:$L$584,V$3)</f>
        <v>0</v>
      </c>
      <c r="W4" s="6">
        <f t="shared" ref="W4:Z19" si="1">SUMIFS($I$2:$I$584,$H$2:$H$584,$P4,$L$2:$L$584,W$3)</f>
        <v>1093</v>
      </c>
      <c r="X4" s="6">
        <f t="shared" si="1"/>
        <v>0</v>
      </c>
      <c r="Y4" s="6">
        <f t="shared" si="1"/>
        <v>0</v>
      </c>
      <c r="Z4" s="6">
        <f t="shared" si="1"/>
        <v>0</v>
      </c>
    </row>
    <row r="5" spans="1:26" x14ac:dyDescent="0.3">
      <c r="A5" t="s">
        <v>14</v>
      </c>
      <c r="B5" t="s">
        <v>15</v>
      </c>
      <c r="C5" t="s">
        <v>60</v>
      </c>
      <c r="D5" t="s">
        <v>61</v>
      </c>
      <c r="E5" t="s">
        <v>62</v>
      </c>
      <c r="F5" t="s">
        <v>19</v>
      </c>
      <c r="G5" t="s">
        <v>20</v>
      </c>
      <c r="H5" t="s">
        <v>42</v>
      </c>
      <c r="I5">
        <v>88877</v>
      </c>
      <c r="J5">
        <v>16450</v>
      </c>
      <c r="K5" t="s">
        <v>22</v>
      </c>
      <c r="L5">
        <v>2021</v>
      </c>
      <c r="M5" t="s">
        <v>31</v>
      </c>
      <c r="N5" t="s">
        <v>24</v>
      </c>
      <c r="P5" s="7" t="s">
        <v>37</v>
      </c>
      <c r="Q5" s="6">
        <f t="shared" ref="Q5:U25" si="2">SUMIFS($J$2:$J$584,$H$2:$H$584,$P5,$L$2:$L$584,Q$3)</f>
        <v>0</v>
      </c>
      <c r="R5" s="6">
        <f t="shared" si="0"/>
        <v>306</v>
      </c>
      <c r="S5" s="6">
        <f t="shared" si="0"/>
        <v>0</v>
      </c>
      <c r="T5" s="6">
        <f t="shared" si="0"/>
        <v>0</v>
      </c>
      <c r="U5" s="6">
        <f t="shared" si="0"/>
        <v>0</v>
      </c>
      <c r="V5" s="6">
        <f t="shared" ref="V5:Z25" si="3">SUMIFS($I$2:$I$584,$H$2:$H$584,$P5,$L$2:$L$584,V$3)</f>
        <v>0</v>
      </c>
      <c r="W5" s="6">
        <f t="shared" si="1"/>
        <v>6738</v>
      </c>
      <c r="X5" s="6">
        <f t="shared" si="1"/>
        <v>0</v>
      </c>
      <c r="Y5" s="6">
        <f t="shared" si="1"/>
        <v>0</v>
      </c>
      <c r="Z5" s="6">
        <f t="shared" si="1"/>
        <v>0</v>
      </c>
    </row>
    <row r="6" spans="1:26" x14ac:dyDescent="0.3">
      <c r="A6" t="s">
        <v>14</v>
      </c>
      <c r="B6" t="s">
        <v>15</v>
      </c>
      <c r="C6" t="s">
        <v>60</v>
      </c>
      <c r="D6" t="s">
        <v>61</v>
      </c>
      <c r="E6" t="s">
        <v>62</v>
      </c>
      <c r="F6" t="s">
        <v>19</v>
      </c>
      <c r="G6" t="s">
        <v>20</v>
      </c>
      <c r="H6" t="s">
        <v>43</v>
      </c>
      <c r="I6">
        <v>321</v>
      </c>
      <c r="J6">
        <v>125</v>
      </c>
      <c r="K6" t="s">
        <v>22</v>
      </c>
      <c r="L6">
        <v>2021</v>
      </c>
      <c r="M6" t="s">
        <v>27</v>
      </c>
      <c r="N6" t="s">
        <v>24</v>
      </c>
      <c r="P6" s="7" t="s">
        <v>48</v>
      </c>
      <c r="Q6" s="6">
        <f t="shared" si="2"/>
        <v>0</v>
      </c>
      <c r="R6" s="6">
        <f t="shared" si="0"/>
        <v>0</v>
      </c>
      <c r="S6" s="6">
        <f t="shared" si="0"/>
        <v>0</v>
      </c>
      <c r="T6" s="6">
        <f t="shared" si="0"/>
        <v>360</v>
      </c>
      <c r="U6" s="6">
        <f t="shared" si="0"/>
        <v>0</v>
      </c>
      <c r="V6" s="6">
        <f t="shared" si="3"/>
        <v>0</v>
      </c>
      <c r="W6" s="6">
        <f t="shared" si="1"/>
        <v>0</v>
      </c>
      <c r="X6" s="6">
        <f t="shared" si="1"/>
        <v>0</v>
      </c>
      <c r="Y6" s="6">
        <f t="shared" si="1"/>
        <v>1939</v>
      </c>
      <c r="Z6" s="6">
        <f t="shared" si="1"/>
        <v>0</v>
      </c>
    </row>
    <row r="7" spans="1:26" x14ac:dyDescent="0.3">
      <c r="A7" t="s">
        <v>14</v>
      </c>
      <c r="B7" t="s">
        <v>15</v>
      </c>
      <c r="C7" t="s">
        <v>60</v>
      </c>
      <c r="D7" t="s">
        <v>61</v>
      </c>
      <c r="E7" t="s">
        <v>62</v>
      </c>
      <c r="F7" t="s">
        <v>19</v>
      </c>
      <c r="G7" t="s">
        <v>20</v>
      </c>
      <c r="H7" t="s">
        <v>43</v>
      </c>
      <c r="I7">
        <v>514</v>
      </c>
      <c r="J7">
        <v>250</v>
      </c>
      <c r="K7" t="s">
        <v>22</v>
      </c>
      <c r="L7">
        <v>2021</v>
      </c>
      <c r="M7" t="s">
        <v>30</v>
      </c>
      <c r="N7" t="s">
        <v>24</v>
      </c>
      <c r="P7" s="7" t="s">
        <v>55</v>
      </c>
      <c r="Q7" s="6">
        <f t="shared" si="2"/>
        <v>0</v>
      </c>
      <c r="R7" s="6">
        <f t="shared" si="0"/>
        <v>537</v>
      </c>
      <c r="S7" s="6">
        <f t="shared" si="0"/>
        <v>0</v>
      </c>
      <c r="T7" s="6">
        <f t="shared" si="0"/>
        <v>0</v>
      </c>
      <c r="U7" s="6">
        <f t="shared" si="0"/>
        <v>0</v>
      </c>
      <c r="V7" s="6">
        <f t="shared" si="3"/>
        <v>0</v>
      </c>
      <c r="W7" s="6">
        <f t="shared" si="1"/>
        <v>2074</v>
      </c>
      <c r="X7" s="6">
        <f t="shared" si="1"/>
        <v>0</v>
      </c>
      <c r="Y7" s="6">
        <f t="shared" si="1"/>
        <v>0</v>
      </c>
      <c r="Z7" s="6">
        <f t="shared" si="1"/>
        <v>0</v>
      </c>
    </row>
    <row r="8" spans="1:26" x14ac:dyDescent="0.3">
      <c r="A8" t="s">
        <v>14</v>
      </c>
      <c r="B8" t="s">
        <v>15</v>
      </c>
      <c r="C8" t="s">
        <v>60</v>
      </c>
      <c r="D8" t="s">
        <v>61</v>
      </c>
      <c r="E8" t="s">
        <v>62</v>
      </c>
      <c r="F8" t="s">
        <v>19</v>
      </c>
      <c r="G8" t="s">
        <v>20</v>
      </c>
      <c r="H8" t="s">
        <v>57</v>
      </c>
      <c r="I8">
        <v>587</v>
      </c>
      <c r="J8">
        <v>200</v>
      </c>
      <c r="K8" t="s">
        <v>22</v>
      </c>
      <c r="L8">
        <v>2021</v>
      </c>
      <c r="M8" t="s">
        <v>26</v>
      </c>
      <c r="N8" t="s">
        <v>24</v>
      </c>
      <c r="P8" s="7" t="s">
        <v>65</v>
      </c>
      <c r="Q8" s="6">
        <f t="shared" si="2"/>
        <v>553</v>
      </c>
      <c r="R8" s="6">
        <f t="shared" si="0"/>
        <v>287</v>
      </c>
      <c r="S8" s="6">
        <f t="shared" si="0"/>
        <v>0</v>
      </c>
      <c r="T8" s="6">
        <f t="shared" si="0"/>
        <v>72</v>
      </c>
      <c r="U8" s="6">
        <f t="shared" si="0"/>
        <v>816</v>
      </c>
      <c r="V8" s="6">
        <f t="shared" si="3"/>
        <v>47761</v>
      </c>
      <c r="W8" s="6">
        <f t="shared" si="1"/>
        <v>10276</v>
      </c>
      <c r="X8" s="6">
        <f t="shared" si="1"/>
        <v>0</v>
      </c>
      <c r="Y8" s="6">
        <f t="shared" si="1"/>
        <v>4331</v>
      </c>
      <c r="Z8" s="6">
        <f t="shared" si="1"/>
        <v>9100</v>
      </c>
    </row>
    <row r="9" spans="1:26" x14ac:dyDescent="0.3">
      <c r="A9" t="s">
        <v>14</v>
      </c>
      <c r="B9" t="s">
        <v>15</v>
      </c>
      <c r="C9" t="s">
        <v>60</v>
      </c>
      <c r="D9" t="s">
        <v>61</v>
      </c>
      <c r="E9" t="s">
        <v>62</v>
      </c>
      <c r="F9" t="s">
        <v>19</v>
      </c>
      <c r="G9" t="s">
        <v>20</v>
      </c>
      <c r="H9" t="s">
        <v>57</v>
      </c>
      <c r="I9">
        <v>733</v>
      </c>
      <c r="J9">
        <v>186</v>
      </c>
      <c r="K9" t="s">
        <v>22</v>
      </c>
      <c r="L9">
        <v>2021</v>
      </c>
      <c r="M9" t="s">
        <v>29</v>
      </c>
      <c r="N9" t="s">
        <v>24</v>
      </c>
      <c r="P9" s="7" t="s">
        <v>41</v>
      </c>
      <c r="Q9" s="6">
        <f t="shared" si="2"/>
        <v>501</v>
      </c>
      <c r="R9" s="6">
        <f t="shared" si="0"/>
        <v>116</v>
      </c>
      <c r="S9" s="6">
        <f t="shared" si="0"/>
        <v>64</v>
      </c>
      <c r="T9" s="6">
        <f t="shared" si="0"/>
        <v>150</v>
      </c>
      <c r="U9" s="6">
        <f t="shared" si="0"/>
        <v>0</v>
      </c>
      <c r="V9" s="6">
        <f t="shared" si="3"/>
        <v>7545</v>
      </c>
      <c r="W9" s="6">
        <f t="shared" si="1"/>
        <v>943</v>
      </c>
      <c r="X9" s="6">
        <f t="shared" si="1"/>
        <v>1269</v>
      </c>
      <c r="Y9" s="6">
        <f t="shared" si="1"/>
        <v>1272</v>
      </c>
      <c r="Z9" s="6">
        <f t="shared" si="1"/>
        <v>0</v>
      </c>
    </row>
    <row r="10" spans="1:26" x14ac:dyDescent="0.3">
      <c r="A10" t="s">
        <v>14</v>
      </c>
      <c r="B10" t="s">
        <v>15</v>
      </c>
      <c r="C10" t="s">
        <v>60</v>
      </c>
      <c r="D10" t="s">
        <v>61</v>
      </c>
      <c r="E10" t="s">
        <v>62</v>
      </c>
      <c r="F10" t="s">
        <v>19</v>
      </c>
      <c r="G10" t="s">
        <v>20</v>
      </c>
      <c r="H10" t="s">
        <v>57</v>
      </c>
      <c r="I10">
        <v>672</v>
      </c>
      <c r="J10">
        <v>100</v>
      </c>
      <c r="K10" t="s">
        <v>22</v>
      </c>
      <c r="L10">
        <v>2021</v>
      </c>
      <c r="M10" t="s">
        <v>34</v>
      </c>
      <c r="N10" t="s">
        <v>24</v>
      </c>
      <c r="P10" s="7" t="s">
        <v>44</v>
      </c>
      <c r="Q10" s="6">
        <f t="shared" si="2"/>
        <v>0</v>
      </c>
      <c r="R10" s="6">
        <f t="shared" si="0"/>
        <v>4156</v>
      </c>
      <c r="S10" s="6">
        <f t="shared" si="0"/>
        <v>0</v>
      </c>
      <c r="T10" s="6">
        <f t="shared" si="0"/>
        <v>0</v>
      </c>
      <c r="U10" s="6">
        <f t="shared" si="0"/>
        <v>1500</v>
      </c>
      <c r="V10" s="6">
        <f t="shared" si="3"/>
        <v>0</v>
      </c>
      <c r="W10" s="6">
        <f t="shared" si="1"/>
        <v>32482</v>
      </c>
      <c r="X10" s="6">
        <f t="shared" si="1"/>
        <v>0</v>
      </c>
      <c r="Y10" s="6">
        <f t="shared" si="1"/>
        <v>0</v>
      </c>
      <c r="Z10" s="6">
        <f t="shared" si="1"/>
        <v>17324</v>
      </c>
    </row>
    <row r="11" spans="1:26" x14ac:dyDescent="0.3">
      <c r="A11" t="s">
        <v>14</v>
      </c>
      <c r="B11" t="s">
        <v>15</v>
      </c>
      <c r="C11" t="s">
        <v>60</v>
      </c>
      <c r="D11" t="s">
        <v>61</v>
      </c>
      <c r="E11" t="s">
        <v>62</v>
      </c>
      <c r="F11" t="s">
        <v>19</v>
      </c>
      <c r="G11" t="s">
        <v>20</v>
      </c>
      <c r="H11" t="s">
        <v>57</v>
      </c>
      <c r="I11">
        <v>845</v>
      </c>
      <c r="J11">
        <v>300</v>
      </c>
      <c r="K11" t="s">
        <v>22</v>
      </c>
      <c r="L11">
        <v>2021</v>
      </c>
      <c r="M11" t="s">
        <v>30</v>
      </c>
      <c r="N11" t="s">
        <v>24</v>
      </c>
      <c r="P11" s="7" t="s">
        <v>57</v>
      </c>
      <c r="Q11" s="6">
        <f t="shared" si="2"/>
        <v>1344</v>
      </c>
      <c r="R11" s="6">
        <f t="shared" si="0"/>
        <v>4000</v>
      </c>
      <c r="S11" s="6">
        <f t="shared" si="0"/>
        <v>0</v>
      </c>
      <c r="T11" s="6">
        <f t="shared" si="0"/>
        <v>0</v>
      </c>
      <c r="U11" s="6">
        <f t="shared" si="0"/>
        <v>192</v>
      </c>
      <c r="V11" s="6">
        <f t="shared" si="3"/>
        <v>5358</v>
      </c>
      <c r="W11" s="6">
        <f t="shared" si="1"/>
        <v>13520</v>
      </c>
      <c r="X11" s="6">
        <f t="shared" si="1"/>
        <v>0</v>
      </c>
      <c r="Y11" s="6">
        <f t="shared" si="1"/>
        <v>0</v>
      </c>
      <c r="Z11" s="6">
        <f t="shared" si="1"/>
        <v>2592</v>
      </c>
    </row>
    <row r="12" spans="1:26" x14ac:dyDescent="0.3">
      <c r="A12" t="s">
        <v>14</v>
      </c>
      <c r="B12" t="s">
        <v>15</v>
      </c>
      <c r="C12" t="s">
        <v>60</v>
      </c>
      <c r="D12" t="s">
        <v>61</v>
      </c>
      <c r="E12" t="s">
        <v>62</v>
      </c>
      <c r="F12" t="s">
        <v>19</v>
      </c>
      <c r="G12" t="s">
        <v>20</v>
      </c>
      <c r="H12" t="s">
        <v>57</v>
      </c>
      <c r="I12">
        <v>337</v>
      </c>
      <c r="J12">
        <v>100</v>
      </c>
      <c r="K12" t="s">
        <v>22</v>
      </c>
      <c r="L12">
        <v>2021</v>
      </c>
      <c r="M12" t="s">
        <v>31</v>
      </c>
      <c r="N12" t="s">
        <v>24</v>
      </c>
      <c r="P12" s="7" t="s">
        <v>58</v>
      </c>
      <c r="Q12" s="6">
        <f t="shared" si="2"/>
        <v>0</v>
      </c>
      <c r="R12" s="6">
        <f t="shared" si="0"/>
        <v>0</v>
      </c>
      <c r="S12" s="6">
        <f t="shared" si="0"/>
        <v>344</v>
      </c>
      <c r="T12" s="6">
        <f t="shared" si="0"/>
        <v>3084</v>
      </c>
      <c r="U12" s="6">
        <f t="shared" si="0"/>
        <v>597</v>
      </c>
      <c r="V12" s="6">
        <f t="shared" si="3"/>
        <v>0</v>
      </c>
      <c r="W12" s="6">
        <f t="shared" si="1"/>
        <v>0</v>
      </c>
      <c r="X12" s="6">
        <f t="shared" si="1"/>
        <v>1342</v>
      </c>
      <c r="Y12" s="6">
        <f t="shared" si="1"/>
        <v>16262</v>
      </c>
      <c r="Z12" s="6">
        <f t="shared" si="1"/>
        <v>3151</v>
      </c>
    </row>
    <row r="13" spans="1:26" x14ac:dyDescent="0.3">
      <c r="A13" t="s">
        <v>14</v>
      </c>
      <c r="B13" t="s">
        <v>15</v>
      </c>
      <c r="C13" t="s">
        <v>60</v>
      </c>
      <c r="D13" t="s">
        <v>61</v>
      </c>
      <c r="E13" t="s">
        <v>62</v>
      </c>
      <c r="F13" t="s">
        <v>19</v>
      </c>
      <c r="G13" t="s">
        <v>20</v>
      </c>
      <c r="H13" t="s">
        <v>57</v>
      </c>
      <c r="I13">
        <v>337</v>
      </c>
      <c r="J13">
        <v>100</v>
      </c>
      <c r="K13" t="s">
        <v>22</v>
      </c>
      <c r="L13">
        <v>2021</v>
      </c>
      <c r="M13" t="s">
        <v>36</v>
      </c>
      <c r="N13" t="s">
        <v>24</v>
      </c>
      <c r="P13" s="7" t="s">
        <v>45</v>
      </c>
      <c r="Q13" s="6">
        <f t="shared" si="2"/>
        <v>0</v>
      </c>
      <c r="R13" s="6">
        <f t="shared" si="0"/>
        <v>240</v>
      </c>
      <c r="S13" s="6">
        <f t="shared" si="0"/>
        <v>1960</v>
      </c>
      <c r="T13" s="6">
        <f t="shared" si="0"/>
        <v>0</v>
      </c>
      <c r="U13" s="6">
        <f t="shared" si="0"/>
        <v>0</v>
      </c>
      <c r="V13" s="6">
        <f t="shared" si="3"/>
        <v>0</v>
      </c>
      <c r="W13" s="6">
        <f t="shared" si="1"/>
        <v>3259</v>
      </c>
      <c r="X13" s="6">
        <f t="shared" si="1"/>
        <v>32771</v>
      </c>
      <c r="Y13" s="6">
        <f t="shared" si="1"/>
        <v>0</v>
      </c>
      <c r="Z13" s="6">
        <f t="shared" si="1"/>
        <v>0</v>
      </c>
    </row>
    <row r="14" spans="1:26" x14ac:dyDescent="0.3">
      <c r="A14" t="s">
        <v>14</v>
      </c>
      <c r="B14" t="s">
        <v>15</v>
      </c>
      <c r="C14" t="s">
        <v>60</v>
      </c>
      <c r="D14" t="s">
        <v>61</v>
      </c>
      <c r="E14" t="s">
        <v>62</v>
      </c>
      <c r="F14" t="s">
        <v>19</v>
      </c>
      <c r="G14" t="s">
        <v>20</v>
      </c>
      <c r="H14" t="s">
        <v>57</v>
      </c>
      <c r="I14">
        <v>702</v>
      </c>
      <c r="J14">
        <v>250</v>
      </c>
      <c r="K14" t="s">
        <v>22</v>
      </c>
      <c r="L14">
        <v>2021</v>
      </c>
      <c r="M14" t="s">
        <v>25</v>
      </c>
      <c r="N14" t="s">
        <v>24</v>
      </c>
      <c r="P14" s="7" t="s">
        <v>56</v>
      </c>
      <c r="Q14" s="6">
        <f t="shared" si="2"/>
        <v>3173</v>
      </c>
      <c r="R14" s="6">
        <f t="shared" si="0"/>
        <v>2719</v>
      </c>
      <c r="S14" s="6">
        <f t="shared" si="0"/>
        <v>1813</v>
      </c>
      <c r="T14" s="6">
        <f t="shared" si="0"/>
        <v>0</v>
      </c>
      <c r="U14" s="6">
        <f t="shared" si="0"/>
        <v>0</v>
      </c>
      <c r="V14" s="6">
        <f t="shared" si="3"/>
        <v>11402</v>
      </c>
      <c r="W14" s="6">
        <f t="shared" si="1"/>
        <v>11429</v>
      </c>
      <c r="X14" s="6">
        <f t="shared" si="1"/>
        <v>10234</v>
      </c>
      <c r="Y14" s="6">
        <f t="shared" si="1"/>
        <v>0</v>
      </c>
      <c r="Z14" s="6">
        <f t="shared" si="1"/>
        <v>0</v>
      </c>
    </row>
    <row r="15" spans="1:26" x14ac:dyDescent="0.3">
      <c r="A15" t="s">
        <v>14</v>
      </c>
      <c r="B15" t="s">
        <v>15</v>
      </c>
      <c r="C15" t="s">
        <v>60</v>
      </c>
      <c r="D15" t="s">
        <v>61</v>
      </c>
      <c r="E15" t="s">
        <v>62</v>
      </c>
      <c r="F15" t="s">
        <v>46</v>
      </c>
      <c r="G15" t="s">
        <v>64</v>
      </c>
      <c r="H15" t="s">
        <v>65</v>
      </c>
      <c r="I15">
        <v>1040</v>
      </c>
      <c r="J15">
        <v>204</v>
      </c>
      <c r="K15" t="s">
        <v>49</v>
      </c>
      <c r="L15">
        <v>2021</v>
      </c>
      <c r="M15" t="s">
        <v>35</v>
      </c>
      <c r="N15" t="s">
        <v>24</v>
      </c>
      <c r="P15" s="7" t="s">
        <v>43</v>
      </c>
      <c r="Q15" s="6">
        <f t="shared" si="2"/>
        <v>12738</v>
      </c>
      <c r="R15" s="6">
        <f t="shared" si="0"/>
        <v>10044</v>
      </c>
      <c r="S15" s="6">
        <f t="shared" si="0"/>
        <v>3086</v>
      </c>
      <c r="T15" s="6">
        <f t="shared" si="0"/>
        <v>3751</v>
      </c>
      <c r="U15" s="6">
        <f t="shared" si="0"/>
        <v>56</v>
      </c>
      <c r="V15" s="6">
        <f t="shared" si="3"/>
        <v>69654</v>
      </c>
      <c r="W15" s="6">
        <f t="shared" si="1"/>
        <v>47114</v>
      </c>
      <c r="X15" s="6">
        <f t="shared" si="1"/>
        <v>24535</v>
      </c>
      <c r="Y15" s="6">
        <f t="shared" si="1"/>
        <v>34795</v>
      </c>
      <c r="Z15" s="6">
        <f t="shared" si="1"/>
        <v>3840</v>
      </c>
    </row>
    <row r="16" spans="1:26" x14ac:dyDescent="0.3">
      <c r="A16" t="s">
        <v>14</v>
      </c>
      <c r="B16" t="s">
        <v>15</v>
      </c>
      <c r="C16" t="s">
        <v>60</v>
      </c>
      <c r="D16" t="s">
        <v>61</v>
      </c>
      <c r="E16" t="s">
        <v>62</v>
      </c>
      <c r="F16" t="s">
        <v>46</v>
      </c>
      <c r="G16" t="s">
        <v>50</v>
      </c>
      <c r="H16" t="s">
        <v>66</v>
      </c>
      <c r="I16">
        <v>4395</v>
      </c>
      <c r="J16">
        <v>540</v>
      </c>
      <c r="K16" t="s">
        <v>49</v>
      </c>
      <c r="L16">
        <v>2021</v>
      </c>
      <c r="M16" t="s">
        <v>29</v>
      </c>
      <c r="N16" t="s">
        <v>24</v>
      </c>
      <c r="P16" s="7" t="s">
        <v>66</v>
      </c>
      <c r="Q16" s="6">
        <f t="shared" si="2"/>
        <v>6480</v>
      </c>
      <c r="R16" s="6">
        <f t="shared" si="0"/>
        <v>0</v>
      </c>
      <c r="S16" s="6">
        <f t="shared" si="0"/>
        <v>0</v>
      </c>
      <c r="T16" s="6">
        <f t="shared" si="0"/>
        <v>2551</v>
      </c>
      <c r="U16" s="6">
        <f t="shared" si="0"/>
        <v>1200</v>
      </c>
      <c r="V16" s="6">
        <f t="shared" si="3"/>
        <v>55036</v>
      </c>
      <c r="W16" s="6">
        <f t="shared" si="1"/>
        <v>0</v>
      </c>
      <c r="X16" s="6">
        <f t="shared" si="1"/>
        <v>0</v>
      </c>
      <c r="Y16" s="6">
        <f t="shared" si="1"/>
        <v>13217</v>
      </c>
      <c r="Z16" s="6">
        <f t="shared" si="1"/>
        <v>15420</v>
      </c>
    </row>
    <row r="17" spans="1:26" x14ac:dyDescent="0.3">
      <c r="A17" t="s">
        <v>14</v>
      </c>
      <c r="B17" t="s">
        <v>15</v>
      </c>
      <c r="C17" t="s">
        <v>60</v>
      </c>
      <c r="D17" t="s">
        <v>61</v>
      </c>
      <c r="E17" t="s">
        <v>62</v>
      </c>
      <c r="F17" t="s">
        <v>46</v>
      </c>
      <c r="G17" t="s">
        <v>50</v>
      </c>
      <c r="H17" t="s">
        <v>66</v>
      </c>
      <c r="I17">
        <v>21371</v>
      </c>
      <c r="J17">
        <v>2700</v>
      </c>
      <c r="K17" t="s">
        <v>49</v>
      </c>
      <c r="L17">
        <v>2021</v>
      </c>
      <c r="M17" t="s">
        <v>31</v>
      </c>
      <c r="N17" t="s">
        <v>24</v>
      </c>
      <c r="P17" s="7" t="s">
        <v>38</v>
      </c>
      <c r="Q17" s="6">
        <f t="shared" si="2"/>
        <v>4200</v>
      </c>
      <c r="R17" s="6">
        <f t="shared" si="0"/>
        <v>27013</v>
      </c>
      <c r="S17" s="6">
        <f t="shared" si="0"/>
        <v>7137</v>
      </c>
      <c r="T17" s="6">
        <f t="shared" si="0"/>
        <v>12499</v>
      </c>
      <c r="U17" s="6">
        <f t="shared" si="0"/>
        <v>3544</v>
      </c>
      <c r="V17" s="6">
        <f t="shared" si="3"/>
        <v>24950</v>
      </c>
      <c r="W17" s="6">
        <f t="shared" si="1"/>
        <v>73877</v>
      </c>
      <c r="X17" s="6">
        <f t="shared" si="1"/>
        <v>16794</v>
      </c>
      <c r="Y17" s="6">
        <f t="shared" si="1"/>
        <v>16961</v>
      </c>
      <c r="Z17" s="6">
        <f t="shared" si="1"/>
        <v>9057</v>
      </c>
    </row>
    <row r="18" spans="1:26" x14ac:dyDescent="0.3">
      <c r="A18" t="s">
        <v>14</v>
      </c>
      <c r="B18" t="s">
        <v>15</v>
      </c>
      <c r="C18" t="s">
        <v>60</v>
      </c>
      <c r="D18" t="s">
        <v>61</v>
      </c>
      <c r="E18" t="s">
        <v>62</v>
      </c>
      <c r="F18" t="s">
        <v>46</v>
      </c>
      <c r="G18" t="s">
        <v>50</v>
      </c>
      <c r="H18" t="s">
        <v>66</v>
      </c>
      <c r="I18">
        <v>4430</v>
      </c>
      <c r="J18">
        <v>540</v>
      </c>
      <c r="K18" t="s">
        <v>49</v>
      </c>
      <c r="L18">
        <v>2021</v>
      </c>
      <c r="M18" t="s">
        <v>35</v>
      </c>
      <c r="N18" t="s">
        <v>24</v>
      </c>
      <c r="P18" s="7" t="s">
        <v>63</v>
      </c>
      <c r="Q18" s="6">
        <f t="shared" si="2"/>
        <v>0</v>
      </c>
      <c r="R18" s="6">
        <f t="shared" si="0"/>
        <v>0</v>
      </c>
      <c r="S18" s="6">
        <f t="shared" si="0"/>
        <v>0</v>
      </c>
      <c r="T18" s="6">
        <f t="shared" si="0"/>
        <v>17600</v>
      </c>
      <c r="U18" s="6">
        <f t="shared" si="0"/>
        <v>17600</v>
      </c>
      <c r="V18" s="6">
        <f t="shared" si="3"/>
        <v>0</v>
      </c>
      <c r="W18" s="6">
        <f t="shared" si="1"/>
        <v>0</v>
      </c>
      <c r="X18" s="6">
        <f t="shared" si="1"/>
        <v>0</v>
      </c>
      <c r="Y18" s="6">
        <f t="shared" si="1"/>
        <v>141322</v>
      </c>
      <c r="Z18" s="6">
        <f t="shared" si="1"/>
        <v>129296</v>
      </c>
    </row>
    <row r="19" spans="1:26" x14ac:dyDescent="0.3">
      <c r="A19" t="s">
        <v>14</v>
      </c>
      <c r="B19" t="s">
        <v>15</v>
      </c>
      <c r="C19" t="s">
        <v>60</v>
      </c>
      <c r="D19" t="s">
        <v>61</v>
      </c>
      <c r="E19" t="s">
        <v>62</v>
      </c>
      <c r="F19" t="s">
        <v>46</v>
      </c>
      <c r="G19" t="s">
        <v>50</v>
      </c>
      <c r="H19" t="s">
        <v>66</v>
      </c>
      <c r="I19">
        <v>24840</v>
      </c>
      <c r="J19">
        <v>2700</v>
      </c>
      <c r="K19" t="s">
        <v>49</v>
      </c>
      <c r="L19">
        <v>2021</v>
      </c>
      <c r="M19" t="s">
        <v>36</v>
      </c>
      <c r="N19" t="s">
        <v>24</v>
      </c>
      <c r="P19" s="7" t="s">
        <v>28</v>
      </c>
      <c r="Q19" s="6">
        <f t="shared" si="2"/>
        <v>5788</v>
      </c>
      <c r="R19" s="6">
        <f t="shared" si="0"/>
        <v>3657</v>
      </c>
      <c r="S19" s="6">
        <f t="shared" si="0"/>
        <v>4563</v>
      </c>
      <c r="T19" s="6">
        <f t="shared" si="0"/>
        <v>4759</v>
      </c>
      <c r="U19" s="6">
        <f t="shared" si="0"/>
        <v>3752</v>
      </c>
      <c r="V19" s="6">
        <f t="shared" si="3"/>
        <v>72596</v>
      </c>
      <c r="W19" s="6">
        <f t="shared" si="1"/>
        <v>61047</v>
      </c>
      <c r="X19" s="6">
        <f t="shared" si="1"/>
        <v>76750</v>
      </c>
      <c r="Y19" s="6">
        <f t="shared" si="1"/>
        <v>85476</v>
      </c>
      <c r="Z19" s="6">
        <f t="shared" si="1"/>
        <v>39136</v>
      </c>
    </row>
    <row r="20" spans="1:26" x14ac:dyDescent="0.3">
      <c r="A20" t="s">
        <v>14</v>
      </c>
      <c r="B20" t="s">
        <v>15</v>
      </c>
      <c r="C20" t="s">
        <v>60</v>
      </c>
      <c r="D20" t="s">
        <v>61</v>
      </c>
      <c r="E20" t="s">
        <v>62</v>
      </c>
      <c r="F20" t="s">
        <v>46</v>
      </c>
      <c r="G20" t="s">
        <v>50</v>
      </c>
      <c r="H20" t="s">
        <v>59</v>
      </c>
      <c r="I20">
        <v>55681</v>
      </c>
      <c r="J20">
        <v>7110</v>
      </c>
      <c r="K20" t="s">
        <v>49</v>
      </c>
      <c r="L20">
        <v>2021</v>
      </c>
      <c r="M20" t="s">
        <v>35</v>
      </c>
      <c r="N20" t="s">
        <v>24</v>
      </c>
      <c r="P20" s="7" t="s">
        <v>59</v>
      </c>
      <c r="Q20" s="6">
        <f t="shared" si="2"/>
        <v>140318</v>
      </c>
      <c r="R20" s="6">
        <f t="shared" si="2"/>
        <v>32314</v>
      </c>
      <c r="S20" s="6">
        <f t="shared" si="2"/>
        <v>143526</v>
      </c>
      <c r="T20" s="6">
        <f t="shared" si="2"/>
        <v>135741</v>
      </c>
      <c r="U20" s="6">
        <f t="shared" si="2"/>
        <v>305684</v>
      </c>
      <c r="V20" s="6">
        <f t="shared" si="3"/>
        <v>788514</v>
      </c>
      <c r="W20" s="6">
        <f t="shared" si="3"/>
        <v>218537</v>
      </c>
      <c r="X20" s="6">
        <f t="shared" si="3"/>
        <v>909030</v>
      </c>
      <c r="Y20" s="6">
        <f t="shared" si="3"/>
        <v>830807</v>
      </c>
      <c r="Z20" s="6">
        <f t="shared" si="3"/>
        <v>2109469</v>
      </c>
    </row>
    <row r="21" spans="1:26" x14ac:dyDescent="0.3">
      <c r="A21" t="s">
        <v>14</v>
      </c>
      <c r="B21" t="s">
        <v>15</v>
      </c>
      <c r="C21" t="s">
        <v>60</v>
      </c>
      <c r="D21" t="s">
        <v>61</v>
      </c>
      <c r="E21" t="s">
        <v>62</v>
      </c>
      <c r="F21" t="s">
        <v>46</v>
      </c>
      <c r="G21" t="s">
        <v>50</v>
      </c>
      <c r="H21" t="s">
        <v>59</v>
      </c>
      <c r="I21">
        <v>32251</v>
      </c>
      <c r="J21">
        <v>4050</v>
      </c>
      <c r="K21" t="s">
        <v>49</v>
      </c>
      <c r="L21">
        <v>2021</v>
      </c>
      <c r="M21" t="s">
        <v>36</v>
      </c>
      <c r="N21" t="s">
        <v>24</v>
      </c>
      <c r="P21" s="7" t="s">
        <v>42</v>
      </c>
      <c r="Q21" s="6">
        <f t="shared" si="2"/>
        <v>35875</v>
      </c>
      <c r="R21" s="6">
        <f t="shared" si="2"/>
        <v>15885</v>
      </c>
      <c r="S21" s="6">
        <f t="shared" si="2"/>
        <v>26707</v>
      </c>
      <c r="T21" s="6">
        <f t="shared" si="2"/>
        <v>12315</v>
      </c>
      <c r="U21" s="6">
        <f t="shared" si="2"/>
        <v>20869</v>
      </c>
      <c r="V21" s="6">
        <f t="shared" si="3"/>
        <v>197441</v>
      </c>
      <c r="W21" s="6">
        <f t="shared" si="3"/>
        <v>71749</v>
      </c>
      <c r="X21" s="6">
        <f t="shared" si="3"/>
        <v>207770</v>
      </c>
      <c r="Y21" s="6">
        <f t="shared" si="3"/>
        <v>78065</v>
      </c>
      <c r="Z21" s="6">
        <f t="shared" si="3"/>
        <v>124283</v>
      </c>
    </row>
    <row r="22" spans="1:26" x14ac:dyDescent="0.3">
      <c r="A22" t="s">
        <v>14</v>
      </c>
      <c r="B22" t="s">
        <v>15</v>
      </c>
      <c r="C22" t="s">
        <v>60</v>
      </c>
      <c r="D22" t="s">
        <v>61</v>
      </c>
      <c r="E22" t="s">
        <v>62</v>
      </c>
      <c r="F22" t="s">
        <v>46</v>
      </c>
      <c r="G22" t="s">
        <v>50</v>
      </c>
      <c r="H22" t="s">
        <v>59</v>
      </c>
      <c r="I22">
        <v>33229</v>
      </c>
      <c r="J22">
        <v>4050</v>
      </c>
      <c r="K22" t="s">
        <v>49</v>
      </c>
      <c r="L22">
        <v>2021</v>
      </c>
      <c r="M22" t="s">
        <v>23</v>
      </c>
      <c r="N22" t="s">
        <v>24</v>
      </c>
      <c r="P22" s="7" t="s">
        <v>86</v>
      </c>
      <c r="Q22" s="6">
        <f t="shared" si="2"/>
        <v>0</v>
      </c>
      <c r="R22" s="6">
        <f t="shared" si="2"/>
        <v>0</v>
      </c>
      <c r="S22" s="6">
        <f t="shared" si="2"/>
        <v>0</v>
      </c>
      <c r="T22" s="6">
        <f t="shared" si="2"/>
        <v>1199</v>
      </c>
      <c r="U22" s="6">
        <f t="shared" si="2"/>
        <v>0</v>
      </c>
      <c r="V22" s="6">
        <f t="shared" si="3"/>
        <v>0</v>
      </c>
      <c r="W22" s="6">
        <f t="shared" si="3"/>
        <v>0</v>
      </c>
      <c r="X22" s="6">
        <f t="shared" si="3"/>
        <v>0</v>
      </c>
      <c r="Y22" s="6">
        <f t="shared" si="3"/>
        <v>10289</v>
      </c>
      <c r="Z22" s="6">
        <f t="shared" si="3"/>
        <v>0</v>
      </c>
    </row>
    <row r="23" spans="1:26" x14ac:dyDescent="0.3">
      <c r="A23" t="s">
        <v>14</v>
      </c>
      <c r="B23" t="s">
        <v>15</v>
      </c>
      <c r="C23" t="s">
        <v>60</v>
      </c>
      <c r="D23" t="s">
        <v>61</v>
      </c>
      <c r="E23" t="s">
        <v>62</v>
      </c>
      <c r="F23" t="s">
        <v>46</v>
      </c>
      <c r="G23" t="s">
        <v>50</v>
      </c>
      <c r="H23" t="s">
        <v>59</v>
      </c>
      <c r="I23">
        <v>33229</v>
      </c>
      <c r="J23">
        <v>4050</v>
      </c>
      <c r="K23" t="s">
        <v>49</v>
      </c>
      <c r="L23">
        <v>2021</v>
      </c>
      <c r="M23" t="s">
        <v>25</v>
      </c>
      <c r="N23" t="s">
        <v>24</v>
      </c>
      <c r="P23" s="7" t="s">
        <v>21</v>
      </c>
      <c r="Q23" s="6">
        <f t="shared" si="2"/>
        <v>9882</v>
      </c>
      <c r="R23" s="6">
        <f t="shared" si="2"/>
        <v>15901</v>
      </c>
      <c r="S23" s="6">
        <f t="shared" si="2"/>
        <v>33587</v>
      </c>
      <c r="T23" s="6">
        <f t="shared" si="2"/>
        <v>2754</v>
      </c>
      <c r="U23" s="6">
        <f t="shared" si="2"/>
        <v>0</v>
      </c>
      <c r="V23" s="6">
        <f t="shared" si="3"/>
        <v>138958</v>
      </c>
      <c r="W23" s="6">
        <f t="shared" si="3"/>
        <v>182838</v>
      </c>
      <c r="X23" s="6">
        <f t="shared" si="3"/>
        <v>446698</v>
      </c>
      <c r="Y23" s="6">
        <f t="shared" si="3"/>
        <v>49101</v>
      </c>
      <c r="Z23" s="6">
        <f t="shared" si="3"/>
        <v>0</v>
      </c>
    </row>
    <row r="24" spans="1:26" x14ac:dyDescent="0.3">
      <c r="A24" t="s">
        <v>14</v>
      </c>
      <c r="B24" t="s">
        <v>15</v>
      </c>
      <c r="C24" t="s">
        <v>60</v>
      </c>
      <c r="D24" t="s">
        <v>61</v>
      </c>
      <c r="E24" t="s">
        <v>62</v>
      </c>
      <c r="F24" t="s">
        <v>46</v>
      </c>
      <c r="G24" t="s">
        <v>50</v>
      </c>
      <c r="H24" t="s">
        <v>51</v>
      </c>
      <c r="I24">
        <v>82266</v>
      </c>
      <c r="J24">
        <v>15662</v>
      </c>
      <c r="K24" t="s">
        <v>49</v>
      </c>
      <c r="L24">
        <v>2021</v>
      </c>
      <c r="M24" t="s">
        <v>27</v>
      </c>
      <c r="N24" t="s">
        <v>24</v>
      </c>
      <c r="P24" s="7" t="s">
        <v>39</v>
      </c>
      <c r="Q24" s="6">
        <f t="shared" si="2"/>
        <v>133055</v>
      </c>
      <c r="R24" s="6">
        <f t="shared" si="2"/>
        <v>85563</v>
      </c>
      <c r="S24" s="6">
        <f t="shared" si="2"/>
        <v>36498</v>
      </c>
      <c r="T24" s="6">
        <f t="shared" si="2"/>
        <v>94335</v>
      </c>
      <c r="U24" s="6">
        <f t="shared" si="2"/>
        <v>100310</v>
      </c>
      <c r="V24" s="6">
        <f t="shared" si="3"/>
        <v>673726</v>
      </c>
      <c r="W24" s="6">
        <f t="shared" si="3"/>
        <v>425626</v>
      </c>
      <c r="X24" s="6">
        <f t="shared" si="3"/>
        <v>213844</v>
      </c>
      <c r="Y24" s="6">
        <f t="shared" si="3"/>
        <v>739037</v>
      </c>
      <c r="Z24" s="6">
        <f t="shared" si="3"/>
        <v>898146</v>
      </c>
    </row>
    <row r="25" spans="1:26" x14ac:dyDescent="0.3">
      <c r="A25" t="s">
        <v>14</v>
      </c>
      <c r="B25" t="s">
        <v>15</v>
      </c>
      <c r="C25" t="s">
        <v>60</v>
      </c>
      <c r="D25" t="s">
        <v>61</v>
      </c>
      <c r="E25" t="s">
        <v>62</v>
      </c>
      <c r="F25" t="s">
        <v>46</v>
      </c>
      <c r="G25" t="s">
        <v>50</v>
      </c>
      <c r="H25" t="s">
        <v>51</v>
      </c>
      <c r="I25">
        <v>2548</v>
      </c>
      <c r="J25">
        <v>280</v>
      </c>
      <c r="K25" t="s">
        <v>49</v>
      </c>
      <c r="L25">
        <v>2021</v>
      </c>
      <c r="M25" t="s">
        <v>26</v>
      </c>
      <c r="N25" t="s">
        <v>24</v>
      </c>
      <c r="P25" s="7" t="s">
        <v>51</v>
      </c>
      <c r="Q25" s="6">
        <f t="shared" si="2"/>
        <v>50895</v>
      </c>
      <c r="R25" s="6">
        <f t="shared" si="2"/>
        <v>274422</v>
      </c>
      <c r="S25" s="6">
        <f t="shared" si="2"/>
        <v>64251</v>
      </c>
      <c r="T25" s="6">
        <f t="shared" si="2"/>
        <v>98863</v>
      </c>
      <c r="U25" s="6">
        <f t="shared" si="2"/>
        <v>52925</v>
      </c>
      <c r="V25" s="6">
        <f t="shared" si="3"/>
        <v>295296</v>
      </c>
      <c r="W25" s="6">
        <f t="shared" si="3"/>
        <v>1502338</v>
      </c>
      <c r="X25" s="6">
        <f t="shared" si="3"/>
        <v>418591</v>
      </c>
      <c r="Y25" s="6">
        <f t="shared" si="3"/>
        <v>592945</v>
      </c>
      <c r="Z25" s="6">
        <f t="shared" si="3"/>
        <v>371061</v>
      </c>
    </row>
    <row r="26" spans="1:26" x14ac:dyDescent="0.3">
      <c r="A26" t="s">
        <v>14</v>
      </c>
      <c r="B26" t="s">
        <v>15</v>
      </c>
      <c r="C26" t="s">
        <v>60</v>
      </c>
      <c r="D26" t="s">
        <v>61</v>
      </c>
      <c r="E26" t="s">
        <v>62</v>
      </c>
      <c r="F26" t="s">
        <v>46</v>
      </c>
      <c r="G26" t="s">
        <v>50</v>
      </c>
      <c r="H26" t="s">
        <v>51</v>
      </c>
      <c r="I26">
        <v>30706</v>
      </c>
      <c r="J26">
        <v>4865</v>
      </c>
      <c r="K26" t="s">
        <v>49</v>
      </c>
      <c r="L26">
        <v>2021</v>
      </c>
      <c r="M26" t="s">
        <v>35</v>
      </c>
      <c r="N26" t="s">
        <v>24</v>
      </c>
    </row>
    <row r="27" spans="1:26" x14ac:dyDescent="0.3">
      <c r="A27" t="s">
        <v>14</v>
      </c>
      <c r="B27" t="s">
        <v>15</v>
      </c>
      <c r="C27" t="s">
        <v>60</v>
      </c>
      <c r="D27" t="s">
        <v>61</v>
      </c>
      <c r="E27" t="s">
        <v>62</v>
      </c>
      <c r="F27" t="s">
        <v>46</v>
      </c>
      <c r="G27" t="s">
        <v>50</v>
      </c>
      <c r="H27" t="s">
        <v>51</v>
      </c>
      <c r="I27">
        <v>61571</v>
      </c>
      <c r="J27">
        <v>9756</v>
      </c>
      <c r="K27" t="s">
        <v>49</v>
      </c>
      <c r="L27">
        <v>2021</v>
      </c>
      <c r="M27" t="s">
        <v>36</v>
      </c>
      <c r="N27" t="s">
        <v>24</v>
      </c>
      <c r="P27" s="6"/>
      <c r="Q27" s="19" t="s">
        <v>67</v>
      </c>
      <c r="R27" s="19"/>
      <c r="S27" s="19"/>
      <c r="T27" s="19"/>
      <c r="U27" s="19"/>
      <c r="V27" s="19" t="s">
        <v>68</v>
      </c>
      <c r="W27" s="19"/>
      <c r="X27" s="19"/>
      <c r="Y27" s="19"/>
      <c r="Z27" s="19"/>
    </row>
    <row r="28" spans="1:26" x14ac:dyDescent="0.3">
      <c r="A28" t="s">
        <v>14</v>
      </c>
      <c r="B28" t="s">
        <v>15</v>
      </c>
      <c r="C28" t="s">
        <v>60</v>
      </c>
      <c r="D28" t="s">
        <v>61</v>
      </c>
      <c r="E28" t="s">
        <v>62</v>
      </c>
      <c r="F28" t="s">
        <v>46</v>
      </c>
      <c r="G28" t="s">
        <v>50</v>
      </c>
      <c r="H28" t="s">
        <v>51</v>
      </c>
      <c r="I28">
        <v>30899</v>
      </c>
      <c r="J28">
        <v>4896</v>
      </c>
      <c r="K28" t="s">
        <v>49</v>
      </c>
      <c r="L28">
        <v>2021</v>
      </c>
      <c r="M28" t="s">
        <v>23</v>
      </c>
      <c r="N28" t="s">
        <v>24</v>
      </c>
      <c r="P28" s="6"/>
      <c r="Q28" s="6">
        <v>2021</v>
      </c>
      <c r="R28" s="6">
        <v>2022</v>
      </c>
      <c r="S28" s="6">
        <v>2023</v>
      </c>
      <c r="T28" s="6">
        <v>2024</v>
      </c>
      <c r="U28" s="6">
        <v>2025</v>
      </c>
      <c r="V28" s="6">
        <v>2021</v>
      </c>
      <c r="W28" s="6">
        <v>2022</v>
      </c>
      <c r="X28" s="6">
        <v>2023</v>
      </c>
      <c r="Y28" s="6">
        <v>2024</v>
      </c>
      <c r="Z28" s="6">
        <v>2025</v>
      </c>
    </row>
    <row r="29" spans="1:26" x14ac:dyDescent="0.3">
      <c r="A29" t="s">
        <v>14</v>
      </c>
      <c r="B29" t="s">
        <v>15</v>
      </c>
      <c r="C29" t="s">
        <v>60</v>
      </c>
      <c r="D29" t="s">
        <v>61</v>
      </c>
      <c r="E29" t="s">
        <v>62</v>
      </c>
      <c r="F29" t="s">
        <v>46</v>
      </c>
      <c r="G29" t="s">
        <v>50</v>
      </c>
      <c r="H29" t="s">
        <v>51</v>
      </c>
      <c r="I29">
        <v>25950</v>
      </c>
      <c r="J29">
        <v>4896</v>
      </c>
      <c r="K29" t="s">
        <v>49</v>
      </c>
      <c r="L29">
        <v>2021</v>
      </c>
      <c r="M29" t="s">
        <v>25</v>
      </c>
      <c r="N29" t="s">
        <v>24</v>
      </c>
      <c r="P29" s="6" t="s">
        <v>51</v>
      </c>
      <c r="Q29" s="6">
        <f t="shared" ref="Q29:Z29" si="4">Q25</f>
        <v>50895</v>
      </c>
      <c r="R29" s="6">
        <f t="shared" si="4"/>
        <v>274422</v>
      </c>
      <c r="S29" s="6">
        <f t="shared" si="4"/>
        <v>64251</v>
      </c>
      <c r="T29" s="6">
        <f t="shared" si="4"/>
        <v>98863</v>
      </c>
      <c r="U29" s="6">
        <f t="shared" si="4"/>
        <v>52925</v>
      </c>
      <c r="V29" s="6">
        <f t="shared" si="4"/>
        <v>295296</v>
      </c>
      <c r="W29" s="6">
        <f t="shared" si="4"/>
        <v>1502338</v>
      </c>
      <c r="X29" s="6">
        <f t="shared" si="4"/>
        <v>418591</v>
      </c>
      <c r="Y29" s="6">
        <f t="shared" si="4"/>
        <v>592945</v>
      </c>
      <c r="Z29" s="6">
        <f t="shared" si="4"/>
        <v>371061</v>
      </c>
    </row>
    <row r="30" spans="1:26" x14ac:dyDescent="0.3">
      <c r="A30" t="s">
        <v>14</v>
      </c>
      <c r="B30" t="s">
        <v>15</v>
      </c>
      <c r="C30" t="s">
        <v>52</v>
      </c>
      <c r="D30" t="s">
        <v>53</v>
      </c>
      <c r="E30" t="s">
        <v>54</v>
      </c>
      <c r="F30" t="s">
        <v>19</v>
      </c>
      <c r="G30" t="s">
        <v>20</v>
      </c>
      <c r="H30" t="s">
        <v>56</v>
      </c>
      <c r="I30">
        <v>11402</v>
      </c>
      <c r="J30">
        <v>3173</v>
      </c>
      <c r="K30" t="s">
        <v>22</v>
      </c>
      <c r="L30">
        <v>2021</v>
      </c>
      <c r="M30" t="s">
        <v>29</v>
      </c>
      <c r="N30" t="s">
        <v>24</v>
      </c>
      <c r="P30" s="6" t="s">
        <v>72</v>
      </c>
      <c r="Q30" s="6">
        <f t="shared" ref="Q30:Z30" si="5">(Q32-Q29)</f>
        <v>353907</v>
      </c>
      <c r="R30" s="6">
        <f t="shared" si="5"/>
        <v>202778</v>
      </c>
      <c r="S30" s="6">
        <f t="shared" si="5"/>
        <v>259285</v>
      </c>
      <c r="T30" s="6">
        <f t="shared" si="5"/>
        <v>291170</v>
      </c>
      <c r="U30" s="6">
        <f t="shared" si="5"/>
        <v>456120</v>
      </c>
      <c r="V30" s="6">
        <f t="shared" si="5"/>
        <v>2092941</v>
      </c>
      <c r="W30" s="6">
        <f t="shared" si="5"/>
        <v>1162602</v>
      </c>
      <c r="X30" s="6">
        <f t="shared" si="5"/>
        <v>1941037</v>
      </c>
      <c r="Y30" s="6">
        <f t="shared" si="5"/>
        <v>2022874</v>
      </c>
      <c r="Z30" s="6">
        <f t="shared" si="5"/>
        <v>3360814</v>
      </c>
    </row>
    <row r="31" spans="1:26" x14ac:dyDescent="0.3">
      <c r="A31" t="s">
        <v>14</v>
      </c>
      <c r="B31" t="s">
        <v>15</v>
      </c>
      <c r="C31" t="s">
        <v>52</v>
      </c>
      <c r="D31" t="s">
        <v>53</v>
      </c>
      <c r="E31" t="s">
        <v>54</v>
      </c>
      <c r="F31" t="s">
        <v>19</v>
      </c>
      <c r="G31" t="s">
        <v>20</v>
      </c>
      <c r="H31" t="s">
        <v>42</v>
      </c>
      <c r="I31">
        <v>3085</v>
      </c>
      <c r="J31">
        <v>1200</v>
      </c>
      <c r="K31" t="s">
        <v>22</v>
      </c>
      <c r="L31">
        <v>2021</v>
      </c>
      <c r="M31" t="s">
        <v>27</v>
      </c>
      <c r="N31" t="s">
        <v>24</v>
      </c>
      <c r="P31" s="6" t="s">
        <v>70</v>
      </c>
      <c r="Q31" s="9">
        <f t="shared" ref="Q31:Z31" si="6">Q29/Q32</f>
        <v>0.12572813375427988</v>
      </c>
      <c r="R31" s="9">
        <f t="shared" si="6"/>
        <v>0.57506705783738477</v>
      </c>
      <c r="S31" s="9">
        <f t="shared" si="6"/>
        <v>0.19858995598635082</v>
      </c>
      <c r="T31" s="9">
        <f t="shared" si="6"/>
        <v>0.25347342404360657</v>
      </c>
      <c r="U31" s="9">
        <f t="shared" si="6"/>
        <v>0.10396919722224951</v>
      </c>
      <c r="V31" s="9">
        <f t="shared" si="6"/>
        <v>0.12364602005579849</v>
      </c>
      <c r="W31" s="9">
        <f t="shared" si="6"/>
        <v>0.56374177279788662</v>
      </c>
      <c r="X31" s="9">
        <f t="shared" si="6"/>
        <v>0.17739703037936488</v>
      </c>
      <c r="Y31" s="9">
        <f t="shared" si="6"/>
        <v>0.22667661638668424</v>
      </c>
      <c r="Z31" s="9">
        <f t="shared" si="6"/>
        <v>9.9430179199464078E-2</v>
      </c>
    </row>
    <row r="32" spans="1:26" x14ac:dyDescent="0.3">
      <c r="A32" t="s">
        <v>14</v>
      </c>
      <c r="B32" t="s">
        <v>15</v>
      </c>
      <c r="C32" t="s">
        <v>52</v>
      </c>
      <c r="D32" t="s">
        <v>53</v>
      </c>
      <c r="E32" t="s">
        <v>54</v>
      </c>
      <c r="F32" t="s">
        <v>19</v>
      </c>
      <c r="G32" t="s">
        <v>20</v>
      </c>
      <c r="H32" t="s">
        <v>42</v>
      </c>
      <c r="I32">
        <v>3089</v>
      </c>
      <c r="J32">
        <v>1120</v>
      </c>
      <c r="K32" t="s">
        <v>22</v>
      </c>
      <c r="L32">
        <v>2021</v>
      </c>
      <c r="M32" t="s">
        <v>30</v>
      </c>
      <c r="N32" t="s">
        <v>24</v>
      </c>
      <c r="P32" s="6" t="s">
        <v>69</v>
      </c>
      <c r="Q32" s="6">
        <f t="shared" ref="Q32:Z32" si="7">SUM(Q4:Q25)</f>
        <v>404802</v>
      </c>
      <c r="R32" s="6">
        <f t="shared" si="7"/>
        <v>477200</v>
      </c>
      <c r="S32" s="6">
        <f t="shared" si="7"/>
        <v>323536</v>
      </c>
      <c r="T32" s="6">
        <f t="shared" si="7"/>
        <v>390033</v>
      </c>
      <c r="U32" s="6">
        <f t="shared" si="7"/>
        <v>509045</v>
      </c>
      <c r="V32" s="6">
        <f t="shared" si="7"/>
        <v>2388237</v>
      </c>
      <c r="W32" s="6">
        <f t="shared" si="7"/>
        <v>2664940</v>
      </c>
      <c r="X32" s="6">
        <f t="shared" si="7"/>
        <v>2359628</v>
      </c>
      <c r="Y32" s="6">
        <f t="shared" si="7"/>
        <v>2615819</v>
      </c>
      <c r="Z32" s="6">
        <f t="shared" si="7"/>
        <v>3731875</v>
      </c>
    </row>
    <row r="33" spans="1:14" x14ac:dyDescent="0.3">
      <c r="A33" t="s">
        <v>14</v>
      </c>
      <c r="B33" t="s">
        <v>15</v>
      </c>
      <c r="C33" t="s">
        <v>52</v>
      </c>
      <c r="D33" t="s">
        <v>53</v>
      </c>
      <c r="E33" t="s">
        <v>54</v>
      </c>
      <c r="F33" t="s">
        <v>19</v>
      </c>
      <c r="G33" t="s">
        <v>20</v>
      </c>
      <c r="H33" t="s">
        <v>42</v>
      </c>
      <c r="I33">
        <v>3027</v>
      </c>
      <c r="J33">
        <v>1120</v>
      </c>
      <c r="K33" t="s">
        <v>22</v>
      </c>
      <c r="L33">
        <v>2021</v>
      </c>
      <c r="M33" t="s">
        <v>31</v>
      </c>
      <c r="N33" t="s">
        <v>24</v>
      </c>
    </row>
    <row r="34" spans="1:14" x14ac:dyDescent="0.3">
      <c r="A34" t="s">
        <v>14</v>
      </c>
      <c r="B34" t="s">
        <v>15</v>
      </c>
      <c r="C34" t="s">
        <v>52</v>
      </c>
      <c r="D34" t="s">
        <v>53</v>
      </c>
      <c r="E34" t="s">
        <v>54</v>
      </c>
      <c r="F34" t="s">
        <v>19</v>
      </c>
      <c r="G34" t="s">
        <v>20</v>
      </c>
      <c r="H34" t="s">
        <v>57</v>
      </c>
      <c r="I34">
        <v>321</v>
      </c>
      <c r="J34">
        <v>30</v>
      </c>
      <c r="K34" t="s">
        <v>22</v>
      </c>
      <c r="L34">
        <v>2021</v>
      </c>
      <c r="M34" t="s">
        <v>34</v>
      </c>
      <c r="N34" t="s">
        <v>24</v>
      </c>
    </row>
    <row r="35" spans="1:14" x14ac:dyDescent="0.3">
      <c r="A35" t="s">
        <v>14</v>
      </c>
      <c r="B35" t="s">
        <v>15</v>
      </c>
      <c r="C35" t="s">
        <v>52</v>
      </c>
      <c r="D35" t="s">
        <v>53</v>
      </c>
      <c r="E35" t="s">
        <v>54</v>
      </c>
      <c r="F35" t="s">
        <v>19</v>
      </c>
      <c r="G35" t="s">
        <v>20</v>
      </c>
      <c r="H35" t="s">
        <v>57</v>
      </c>
      <c r="I35">
        <v>326</v>
      </c>
      <c r="J35">
        <v>30</v>
      </c>
      <c r="K35" t="s">
        <v>22</v>
      </c>
      <c r="L35">
        <v>2021</v>
      </c>
      <c r="M35" t="s">
        <v>30</v>
      </c>
      <c r="N35" t="s">
        <v>24</v>
      </c>
    </row>
    <row r="36" spans="1:14" x14ac:dyDescent="0.3">
      <c r="A36" t="s">
        <v>14</v>
      </c>
      <c r="B36" t="s">
        <v>15</v>
      </c>
      <c r="C36" t="s">
        <v>52</v>
      </c>
      <c r="D36" t="s">
        <v>53</v>
      </c>
      <c r="E36" t="s">
        <v>54</v>
      </c>
      <c r="F36" t="s">
        <v>19</v>
      </c>
      <c r="G36" t="s">
        <v>20</v>
      </c>
      <c r="H36" t="s">
        <v>57</v>
      </c>
      <c r="I36">
        <v>339</v>
      </c>
      <c r="J36">
        <v>30</v>
      </c>
      <c r="K36" t="s">
        <v>22</v>
      </c>
      <c r="L36">
        <v>2021</v>
      </c>
      <c r="M36" t="s">
        <v>31</v>
      </c>
      <c r="N36" t="s">
        <v>24</v>
      </c>
    </row>
    <row r="37" spans="1:14" x14ac:dyDescent="0.3">
      <c r="A37" t="s">
        <v>14</v>
      </c>
      <c r="B37" t="s">
        <v>15</v>
      </c>
      <c r="C37" t="s">
        <v>52</v>
      </c>
      <c r="D37" t="s">
        <v>53</v>
      </c>
      <c r="E37" t="s">
        <v>54</v>
      </c>
      <c r="F37" t="s">
        <v>46</v>
      </c>
      <c r="G37" t="s">
        <v>50</v>
      </c>
      <c r="H37" t="s">
        <v>51</v>
      </c>
      <c r="I37">
        <v>3736</v>
      </c>
      <c r="J37">
        <v>1680</v>
      </c>
      <c r="K37" t="s">
        <v>49</v>
      </c>
      <c r="L37">
        <v>2021</v>
      </c>
      <c r="M37" t="s">
        <v>30</v>
      </c>
      <c r="N37" t="s">
        <v>24</v>
      </c>
    </row>
    <row r="38" spans="1:14" x14ac:dyDescent="0.3">
      <c r="A38" t="s">
        <v>14</v>
      </c>
      <c r="B38" t="s">
        <v>15</v>
      </c>
      <c r="C38" t="s">
        <v>16</v>
      </c>
      <c r="D38" t="s">
        <v>17</v>
      </c>
      <c r="E38" t="s">
        <v>18</v>
      </c>
      <c r="F38" t="s">
        <v>19</v>
      </c>
      <c r="G38" t="s">
        <v>20</v>
      </c>
      <c r="H38" t="s">
        <v>21</v>
      </c>
      <c r="I38">
        <v>107141</v>
      </c>
      <c r="J38">
        <v>7614</v>
      </c>
      <c r="K38" t="s">
        <v>22</v>
      </c>
      <c r="L38">
        <v>2021</v>
      </c>
      <c r="M38" t="s">
        <v>23</v>
      </c>
      <c r="N38" t="s">
        <v>24</v>
      </c>
    </row>
    <row r="39" spans="1:14" x14ac:dyDescent="0.3">
      <c r="A39" t="s">
        <v>14</v>
      </c>
      <c r="B39" t="s">
        <v>15</v>
      </c>
      <c r="C39" t="s">
        <v>16</v>
      </c>
      <c r="D39" t="s">
        <v>17</v>
      </c>
      <c r="E39" t="s">
        <v>18</v>
      </c>
      <c r="F39" t="s">
        <v>19</v>
      </c>
      <c r="G39" t="s">
        <v>20</v>
      </c>
      <c r="H39" t="s">
        <v>21</v>
      </c>
      <c r="I39">
        <v>31817</v>
      </c>
      <c r="J39">
        <v>2268</v>
      </c>
      <c r="K39" t="s">
        <v>22</v>
      </c>
      <c r="L39">
        <v>2021</v>
      </c>
      <c r="M39" t="s">
        <v>25</v>
      </c>
      <c r="N39" t="s">
        <v>24</v>
      </c>
    </row>
    <row r="40" spans="1:14" x14ac:dyDescent="0.3">
      <c r="A40" t="s">
        <v>14</v>
      </c>
      <c r="B40" t="s">
        <v>15</v>
      </c>
      <c r="C40" t="s">
        <v>16</v>
      </c>
      <c r="D40" t="s">
        <v>17</v>
      </c>
      <c r="E40" t="s">
        <v>18</v>
      </c>
      <c r="F40" t="s">
        <v>19</v>
      </c>
      <c r="G40" t="s">
        <v>20</v>
      </c>
      <c r="H40" t="s">
        <v>28</v>
      </c>
      <c r="I40">
        <v>40516</v>
      </c>
      <c r="J40">
        <v>2873</v>
      </c>
      <c r="K40" t="s">
        <v>22</v>
      </c>
      <c r="L40">
        <v>2021</v>
      </c>
      <c r="M40" t="s">
        <v>27</v>
      </c>
      <c r="N40" t="s">
        <v>24</v>
      </c>
    </row>
    <row r="41" spans="1:14" x14ac:dyDescent="0.3">
      <c r="A41" t="s">
        <v>14</v>
      </c>
      <c r="B41" t="s">
        <v>15</v>
      </c>
      <c r="C41" t="s">
        <v>16</v>
      </c>
      <c r="D41" t="s">
        <v>17</v>
      </c>
      <c r="E41" t="s">
        <v>18</v>
      </c>
      <c r="F41" t="s">
        <v>19</v>
      </c>
      <c r="G41" t="s">
        <v>20</v>
      </c>
      <c r="H41" t="s">
        <v>28</v>
      </c>
      <c r="I41">
        <v>11919</v>
      </c>
      <c r="J41">
        <v>770</v>
      </c>
      <c r="K41" t="s">
        <v>22</v>
      </c>
      <c r="L41">
        <v>2021</v>
      </c>
      <c r="M41" t="s">
        <v>23</v>
      </c>
      <c r="N41" t="s">
        <v>24</v>
      </c>
    </row>
    <row r="42" spans="1:14" x14ac:dyDescent="0.3">
      <c r="A42" t="s">
        <v>14</v>
      </c>
      <c r="B42" t="s">
        <v>15</v>
      </c>
      <c r="C42" t="s">
        <v>16</v>
      </c>
      <c r="D42" t="s">
        <v>17</v>
      </c>
      <c r="E42" t="s">
        <v>18</v>
      </c>
      <c r="F42" t="s">
        <v>19</v>
      </c>
      <c r="G42" t="s">
        <v>20</v>
      </c>
      <c r="H42" t="s">
        <v>28</v>
      </c>
      <c r="I42">
        <v>13815</v>
      </c>
      <c r="J42">
        <v>882</v>
      </c>
      <c r="K42" t="s">
        <v>22</v>
      </c>
      <c r="L42">
        <v>2021</v>
      </c>
      <c r="M42" t="s">
        <v>25</v>
      </c>
      <c r="N42" t="s">
        <v>24</v>
      </c>
    </row>
    <row r="43" spans="1:14" x14ac:dyDescent="0.3">
      <c r="A43" t="s">
        <v>14</v>
      </c>
      <c r="B43" t="s">
        <v>15</v>
      </c>
      <c r="C43" t="s">
        <v>16</v>
      </c>
      <c r="D43" t="s">
        <v>17</v>
      </c>
      <c r="E43" t="s">
        <v>18</v>
      </c>
      <c r="F43" t="s">
        <v>19</v>
      </c>
      <c r="G43" t="s">
        <v>20</v>
      </c>
      <c r="H43" t="s">
        <v>39</v>
      </c>
      <c r="I43">
        <v>22483</v>
      </c>
      <c r="J43">
        <v>759</v>
      </c>
      <c r="K43" t="s">
        <v>22</v>
      </c>
      <c r="L43">
        <v>2021</v>
      </c>
      <c r="M43" t="s">
        <v>32</v>
      </c>
      <c r="N43" t="s">
        <v>24</v>
      </c>
    </row>
    <row r="44" spans="1:14" x14ac:dyDescent="0.3">
      <c r="A44" t="s">
        <v>14</v>
      </c>
      <c r="B44" t="s">
        <v>15</v>
      </c>
      <c r="C44" t="s">
        <v>16</v>
      </c>
      <c r="D44" t="s">
        <v>17</v>
      </c>
      <c r="E44" t="s">
        <v>18</v>
      </c>
      <c r="F44" t="s">
        <v>19</v>
      </c>
      <c r="G44" t="s">
        <v>20</v>
      </c>
      <c r="H44" t="s">
        <v>39</v>
      </c>
      <c r="I44">
        <v>20094</v>
      </c>
      <c r="J44">
        <v>654</v>
      </c>
      <c r="K44" t="s">
        <v>22</v>
      </c>
      <c r="L44">
        <v>2021</v>
      </c>
      <c r="M44" t="s">
        <v>33</v>
      </c>
      <c r="N44" t="s">
        <v>24</v>
      </c>
    </row>
    <row r="45" spans="1:14" x14ac:dyDescent="0.3">
      <c r="A45" t="s">
        <v>14</v>
      </c>
      <c r="B45" t="s">
        <v>15</v>
      </c>
      <c r="C45" t="s">
        <v>16</v>
      </c>
      <c r="D45" t="s">
        <v>17</v>
      </c>
      <c r="E45" t="s">
        <v>18</v>
      </c>
      <c r="F45" t="s">
        <v>19</v>
      </c>
      <c r="G45" t="s">
        <v>20</v>
      </c>
      <c r="H45" t="s">
        <v>39</v>
      </c>
      <c r="I45">
        <v>31626</v>
      </c>
      <c r="J45">
        <v>1008</v>
      </c>
      <c r="K45" t="s">
        <v>22</v>
      </c>
      <c r="L45">
        <v>2021</v>
      </c>
      <c r="M45" t="s">
        <v>27</v>
      </c>
      <c r="N45" t="s">
        <v>24</v>
      </c>
    </row>
    <row r="46" spans="1:14" x14ac:dyDescent="0.3">
      <c r="A46" t="s">
        <v>14</v>
      </c>
      <c r="B46" t="s">
        <v>15</v>
      </c>
      <c r="C46" t="s">
        <v>16</v>
      </c>
      <c r="D46" t="s">
        <v>17</v>
      </c>
      <c r="E46" t="s">
        <v>18</v>
      </c>
      <c r="F46" t="s">
        <v>19</v>
      </c>
      <c r="G46" t="s">
        <v>20</v>
      </c>
      <c r="H46" t="s">
        <v>39</v>
      </c>
      <c r="I46">
        <v>27507</v>
      </c>
      <c r="J46">
        <v>904</v>
      </c>
      <c r="K46" t="s">
        <v>22</v>
      </c>
      <c r="L46">
        <v>2021</v>
      </c>
      <c r="M46" t="s">
        <v>26</v>
      </c>
      <c r="N46" t="s">
        <v>24</v>
      </c>
    </row>
    <row r="47" spans="1:14" x14ac:dyDescent="0.3">
      <c r="A47" t="s">
        <v>14</v>
      </c>
      <c r="B47" t="s">
        <v>15</v>
      </c>
      <c r="C47" t="s">
        <v>16</v>
      </c>
      <c r="D47" t="s">
        <v>17</v>
      </c>
      <c r="E47" t="s">
        <v>18</v>
      </c>
      <c r="F47" t="s">
        <v>19</v>
      </c>
      <c r="G47" t="s">
        <v>20</v>
      </c>
      <c r="H47" t="s">
        <v>39</v>
      </c>
      <c r="I47">
        <v>17167</v>
      </c>
      <c r="J47">
        <v>577</v>
      </c>
      <c r="K47" t="s">
        <v>22</v>
      </c>
      <c r="L47">
        <v>2021</v>
      </c>
      <c r="M47" t="s">
        <v>29</v>
      </c>
      <c r="N47" t="s">
        <v>24</v>
      </c>
    </row>
    <row r="48" spans="1:14" x14ac:dyDescent="0.3">
      <c r="A48" t="s">
        <v>14</v>
      </c>
      <c r="B48" t="s">
        <v>15</v>
      </c>
      <c r="C48" t="s">
        <v>16</v>
      </c>
      <c r="D48" t="s">
        <v>17</v>
      </c>
      <c r="E48" t="s">
        <v>18</v>
      </c>
      <c r="F48" t="s">
        <v>19</v>
      </c>
      <c r="G48" t="s">
        <v>20</v>
      </c>
      <c r="H48" t="s">
        <v>39</v>
      </c>
      <c r="I48">
        <v>20870</v>
      </c>
      <c r="J48">
        <v>662</v>
      </c>
      <c r="K48" t="s">
        <v>22</v>
      </c>
      <c r="L48">
        <v>2021</v>
      </c>
      <c r="M48" t="s">
        <v>34</v>
      </c>
      <c r="N48" t="s">
        <v>24</v>
      </c>
    </row>
    <row r="49" spans="1:14" x14ac:dyDescent="0.3">
      <c r="A49" t="s">
        <v>14</v>
      </c>
      <c r="B49" t="s">
        <v>15</v>
      </c>
      <c r="C49" t="s">
        <v>16</v>
      </c>
      <c r="D49" t="s">
        <v>17</v>
      </c>
      <c r="E49" t="s">
        <v>18</v>
      </c>
      <c r="F49" t="s">
        <v>19</v>
      </c>
      <c r="G49" t="s">
        <v>20</v>
      </c>
      <c r="H49" t="s">
        <v>39</v>
      </c>
      <c r="I49">
        <v>1213</v>
      </c>
      <c r="J49">
        <v>82</v>
      </c>
      <c r="K49" t="s">
        <v>22</v>
      </c>
      <c r="L49">
        <v>2021</v>
      </c>
      <c r="M49" t="s">
        <v>31</v>
      </c>
      <c r="N49" t="s">
        <v>24</v>
      </c>
    </row>
    <row r="50" spans="1:14" x14ac:dyDescent="0.3">
      <c r="A50" t="s">
        <v>14</v>
      </c>
      <c r="B50" t="s">
        <v>15</v>
      </c>
      <c r="C50" t="s">
        <v>16</v>
      </c>
      <c r="D50" t="s">
        <v>17</v>
      </c>
      <c r="E50" t="s">
        <v>18</v>
      </c>
      <c r="F50" t="s">
        <v>19</v>
      </c>
      <c r="G50" t="s">
        <v>20</v>
      </c>
      <c r="H50" t="s">
        <v>39</v>
      </c>
      <c r="I50">
        <v>5200</v>
      </c>
      <c r="J50">
        <v>600</v>
      </c>
      <c r="K50" t="s">
        <v>22</v>
      </c>
      <c r="L50">
        <v>2021</v>
      </c>
      <c r="M50" t="s">
        <v>23</v>
      </c>
      <c r="N50" t="s">
        <v>24</v>
      </c>
    </row>
    <row r="51" spans="1:14" x14ac:dyDescent="0.3">
      <c r="A51" t="s">
        <v>14</v>
      </c>
      <c r="B51" t="s">
        <v>15</v>
      </c>
      <c r="C51" t="s">
        <v>16</v>
      </c>
      <c r="D51" t="s">
        <v>17</v>
      </c>
      <c r="E51" t="s">
        <v>18</v>
      </c>
      <c r="F51" t="s">
        <v>19</v>
      </c>
      <c r="G51" t="s">
        <v>20</v>
      </c>
      <c r="H51" t="s">
        <v>39</v>
      </c>
      <c r="I51">
        <v>1434</v>
      </c>
      <c r="J51">
        <v>106</v>
      </c>
      <c r="K51" t="s">
        <v>22</v>
      </c>
      <c r="L51">
        <v>2021</v>
      </c>
      <c r="M51" t="s">
        <v>25</v>
      </c>
      <c r="N51" t="s">
        <v>24</v>
      </c>
    </row>
    <row r="52" spans="1:14" x14ac:dyDescent="0.3">
      <c r="A52" t="s">
        <v>14</v>
      </c>
      <c r="B52" t="s">
        <v>15</v>
      </c>
      <c r="C52" t="s">
        <v>16</v>
      </c>
      <c r="D52" t="s">
        <v>17</v>
      </c>
      <c r="E52" t="s">
        <v>18</v>
      </c>
      <c r="F52" t="s">
        <v>19</v>
      </c>
      <c r="G52" t="s">
        <v>20</v>
      </c>
      <c r="H52" t="s">
        <v>41</v>
      </c>
      <c r="I52">
        <v>572</v>
      </c>
      <c r="J52">
        <v>39</v>
      </c>
      <c r="K52" t="s">
        <v>22</v>
      </c>
      <c r="L52">
        <v>2021</v>
      </c>
      <c r="M52" t="s">
        <v>32</v>
      </c>
      <c r="N52" t="s">
        <v>24</v>
      </c>
    </row>
    <row r="53" spans="1:14" x14ac:dyDescent="0.3">
      <c r="A53" t="s">
        <v>14</v>
      </c>
      <c r="B53" t="s">
        <v>15</v>
      </c>
      <c r="C53" t="s">
        <v>16</v>
      </c>
      <c r="D53" t="s">
        <v>17</v>
      </c>
      <c r="E53" t="s">
        <v>18</v>
      </c>
      <c r="F53" t="s">
        <v>19</v>
      </c>
      <c r="G53" t="s">
        <v>20</v>
      </c>
      <c r="H53" t="s">
        <v>41</v>
      </c>
      <c r="I53">
        <v>686</v>
      </c>
      <c r="J53">
        <v>45</v>
      </c>
      <c r="K53" t="s">
        <v>22</v>
      </c>
      <c r="L53">
        <v>2021</v>
      </c>
      <c r="M53" t="s">
        <v>33</v>
      </c>
      <c r="N53" t="s">
        <v>24</v>
      </c>
    </row>
    <row r="54" spans="1:14" x14ac:dyDescent="0.3">
      <c r="A54" t="s">
        <v>14</v>
      </c>
      <c r="B54" t="s">
        <v>15</v>
      </c>
      <c r="C54" t="s">
        <v>16</v>
      </c>
      <c r="D54" t="s">
        <v>17</v>
      </c>
      <c r="E54" t="s">
        <v>18</v>
      </c>
      <c r="F54" t="s">
        <v>19</v>
      </c>
      <c r="G54" t="s">
        <v>20</v>
      </c>
      <c r="H54" t="s">
        <v>41</v>
      </c>
      <c r="I54">
        <v>802</v>
      </c>
      <c r="J54">
        <v>54</v>
      </c>
      <c r="K54" t="s">
        <v>22</v>
      </c>
      <c r="L54">
        <v>2021</v>
      </c>
      <c r="M54" t="s">
        <v>27</v>
      </c>
      <c r="N54" t="s">
        <v>24</v>
      </c>
    </row>
    <row r="55" spans="1:14" x14ac:dyDescent="0.3">
      <c r="A55" t="s">
        <v>14</v>
      </c>
      <c r="B55" t="s">
        <v>15</v>
      </c>
      <c r="C55" t="s">
        <v>16</v>
      </c>
      <c r="D55" t="s">
        <v>17</v>
      </c>
      <c r="E55" t="s">
        <v>18</v>
      </c>
      <c r="F55" t="s">
        <v>19</v>
      </c>
      <c r="G55" t="s">
        <v>20</v>
      </c>
      <c r="H55" t="s">
        <v>41</v>
      </c>
      <c r="I55">
        <v>471</v>
      </c>
      <c r="J55">
        <v>30</v>
      </c>
      <c r="K55" t="s">
        <v>22</v>
      </c>
      <c r="L55">
        <v>2021</v>
      </c>
      <c r="M55" t="s">
        <v>26</v>
      </c>
      <c r="N55" t="s">
        <v>24</v>
      </c>
    </row>
    <row r="56" spans="1:14" x14ac:dyDescent="0.3">
      <c r="A56" t="s">
        <v>14</v>
      </c>
      <c r="B56" t="s">
        <v>15</v>
      </c>
      <c r="C56" t="s">
        <v>16</v>
      </c>
      <c r="D56" t="s">
        <v>17</v>
      </c>
      <c r="E56" t="s">
        <v>18</v>
      </c>
      <c r="F56" t="s">
        <v>19</v>
      </c>
      <c r="G56" t="s">
        <v>20</v>
      </c>
      <c r="H56" t="s">
        <v>41</v>
      </c>
      <c r="I56">
        <v>675</v>
      </c>
      <c r="J56">
        <v>45</v>
      </c>
      <c r="K56" t="s">
        <v>22</v>
      </c>
      <c r="L56">
        <v>2021</v>
      </c>
      <c r="M56" t="s">
        <v>29</v>
      </c>
      <c r="N56" t="s">
        <v>24</v>
      </c>
    </row>
    <row r="57" spans="1:14" x14ac:dyDescent="0.3">
      <c r="A57" t="s">
        <v>14</v>
      </c>
      <c r="B57" t="s">
        <v>15</v>
      </c>
      <c r="C57" t="s">
        <v>16</v>
      </c>
      <c r="D57" t="s">
        <v>17</v>
      </c>
      <c r="E57" t="s">
        <v>18</v>
      </c>
      <c r="F57" t="s">
        <v>19</v>
      </c>
      <c r="G57" t="s">
        <v>20</v>
      </c>
      <c r="H57" t="s">
        <v>41</v>
      </c>
      <c r="I57">
        <v>675</v>
      </c>
      <c r="J57">
        <v>45</v>
      </c>
      <c r="K57" t="s">
        <v>22</v>
      </c>
      <c r="L57">
        <v>2021</v>
      </c>
      <c r="M57" t="s">
        <v>34</v>
      </c>
      <c r="N57" t="s">
        <v>24</v>
      </c>
    </row>
    <row r="58" spans="1:14" x14ac:dyDescent="0.3">
      <c r="A58" t="s">
        <v>14</v>
      </c>
      <c r="B58" t="s">
        <v>15</v>
      </c>
      <c r="C58" t="s">
        <v>16</v>
      </c>
      <c r="D58" t="s">
        <v>17</v>
      </c>
      <c r="E58" t="s">
        <v>18</v>
      </c>
      <c r="F58" t="s">
        <v>19</v>
      </c>
      <c r="G58" t="s">
        <v>20</v>
      </c>
      <c r="H58" t="s">
        <v>41</v>
      </c>
      <c r="I58">
        <v>511</v>
      </c>
      <c r="J58">
        <v>33</v>
      </c>
      <c r="K58" t="s">
        <v>22</v>
      </c>
      <c r="L58">
        <v>2021</v>
      </c>
      <c r="M58" t="s">
        <v>30</v>
      </c>
      <c r="N58" t="s">
        <v>24</v>
      </c>
    </row>
    <row r="59" spans="1:14" x14ac:dyDescent="0.3">
      <c r="A59" t="s">
        <v>14</v>
      </c>
      <c r="B59" t="s">
        <v>15</v>
      </c>
      <c r="C59" t="s">
        <v>16</v>
      </c>
      <c r="D59" t="s">
        <v>17</v>
      </c>
      <c r="E59" t="s">
        <v>18</v>
      </c>
      <c r="F59" t="s">
        <v>19</v>
      </c>
      <c r="G59" t="s">
        <v>20</v>
      </c>
      <c r="H59" t="s">
        <v>41</v>
      </c>
      <c r="I59">
        <v>551</v>
      </c>
      <c r="J59">
        <v>36</v>
      </c>
      <c r="K59" t="s">
        <v>22</v>
      </c>
      <c r="L59">
        <v>2021</v>
      </c>
      <c r="M59" t="s">
        <v>31</v>
      </c>
      <c r="N59" t="s">
        <v>24</v>
      </c>
    </row>
    <row r="60" spans="1:14" x14ac:dyDescent="0.3">
      <c r="A60" t="s">
        <v>14</v>
      </c>
      <c r="B60" t="s">
        <v>15</v>
      </c>
      <c r="C60" t="s">
        <v>16</v>
      </c>
      <c r="D60" t="s">
        <v>17</v>
      </c>
      <c r="E60" t="s">
        <v>18</v>
      </c>
      <c r="F60" t="s">
        <v>19</v>
      </c>
      <c r="G60" t="s">
        <v>20</v>
      </c>
      <c r="H60" t="s">
        <v>41</v>
      </c>
      <c r="I60">
        <v>552</v>
      </c>
      <c r="J60">
        <v>36</v>
      </c>
      <c r="K60" t="s">
        <v>22</v>
      </c>
      <c r="L60">
        <v>2021</v>
      </c>
      <c r="M60" t="s">
        <v>35</v>
      </c>
      <c r="N60" t="s">
        <v>24</v>
      </c>
    </row>
    <row r="61" spans="1:14" x14ac:dyDescent="0.3">
      <c r="A61" t="s">
        <v>14</v>
      </c>
      <c r="B61" t="s">
        <v>15</v>
      </c>
      <c r="C61" t="s">
        <v>16</v>
      </c>
      <c r="D61" t="s">
        <v>17</v>
      </c>
      <c r="E61" t="s">
        <v>18</v>
      </c>
      <c r="F61" t="s">
        <v>19</v>
      </c>
      <c r="G61" t="s">
        <v>20</v>
      </c>
      <c r="H61" t="s">
        <v>41</v>
      </c>
      <c r="I61">
        <v>551</v>
      </c>
      <c r="J61">
        <v>36</v>
      </c>
      <c r="K61" t="s">
        <v>22</v>
      </c>
      <c r="L61">
        <v>2021</v>
      </c>
      <c r="M61" t="s">
        <v>36</v>
      </c>
      <c r="N61" t="s">
        <v>24</v>
      </c>
    </row>
    <row r="62" spans="1:14" x14ac:dyDescent="0.3">
      <c r="A62" t="s">
        <v>14</v>
      </c>
      <c r="B62" t="s">
        <v>15</v>
      </c>
      <c r="C62" t="s">
        <v>16</v>
      </c>
      <c r="D62" t="s">
        <v>17</v>
      </c>
      <c r="E62" t="s">
        <v>18</v>
      </c>
      <c r="F62" t="s">
        <v>19</v>
      </c>
      <c r="G62" t="s">
        <v>20</v>
      </c>
      <c r="H62" t="s">
        <v>41</v>
      </c>
      <c r="I62">
        <v>386</v>
      </c>
      <c r="J62">
        <v>24</v>
      </c>
      <c r="K62" t="s">
        <v>22</v>
      </c>
      <c r="L62">
        <v>2021</v>
      </c>
      <c r="M62" t="s">
        <v>23</v>
      </c>
      <c r="N62" t="s">
        <v>24</v>
      </c>
    </row>
    <row r="63" spans="1:14" x14ac:dyDescent="0.3">
      <c r="A63" t="s">
        <v>14</v>
      </c>
      <c r="B63" t="s">
        <v>15</v>
      </c>
      <c r="C63" t="s">
        <v>16</v>
      </c>
      <c r="D63" t="s">
        <v>17</v>
      </c>
      <c r="E63" t="s">
        <v>18</v>
      </c>
      <c r="F63" t="s">
        <v>19</v>
      </c>
      <c r="G63" t="s">
        <v>20</v>
      </c>
      <c r="H63" t="s">
        <v>41</v>
      </c>
      <c r="I63">
        <v>1113</v>
      </c>
      <c r="J63">
        <v>78</v>
      </c>
      <c r="K63" t="s">
        <v>22</v>
      </c>
      <c r="L63">
        <v>2021</v>
      </c>
      <c r="M63" t="s">
        <v>25</v>
      </c>
      <c r="N63" t="s">
        <v>24</v>
      </c>
    </row>
    <row r="64" spans="1:14" x14ac:dyDescent="0.3">
      <c r="A64" t="s">
        <v>14</v>
      </c>
      <c r="B64" t="s">
        <v>15</v>
      </c>
      <c r="C64" t="s">
        <v>16</v>
      </c>
      <c r="D64" t="s">
        <v>17</v>
      </c>
      <c r="E64" t="s">
        <v>18</v>
      </c>
      <c r="F64" t="s">
        <v>19</v>
      </c>
      <c r="G64" t="s">
        <v>20</v>
      </c>
      <c r="H64" t="s">
        <v>42</v>
      </c>
      <c r="I64">
        <v>8888</v>
      </c>
      <c r="J64">
        <v>1120</v>
      </c>
      <c r="K64" t="s">
        <v>22</v>
      </c>
      <c r="L64">
        <v>2021</v>
      </c>
      <c r="M64" t="s">
        <v>31</v>
      </c>
      <c r="N64" t="s">
        <v>24</v>
      </c>
    </row>
    <row r="65" spans="1:14" x14ac:dyDescent="0.3">
      <c r="A65" t="s">
        <v>14</v>
      </c>
      <c r="B65" t="s">
        <v>15</v>
      </c>
      <c r="C65" t="s">
        <v>16</v>
      </c>
      <c r="D65" t="s">
        <v>17</v>
      </c>
      <c r="E65" t="s">
        <v>18</v>
      </c>
      <c r="F65" t="s">
        <v>19</v>
      </c>
      <c r="G65" t="s">
        <v>20</v>
      </c>
      <c r="H65" t="s">
        <v>42</v>
      </c>
      <c r="I65">
        <v>9654</v>
      </c>
      <c r="J65">
        <v>1120</v>
      </c>
      <c r="K65" t="s">
        <v>22</v>
      </c>
      <c r="L65">
        <v>2021</v>
      </c>
      <c r="M65" t="s">
        <v>36</v>
      </c>
      <c r="N65" t="s">
        <v>24</v>
      </c>
    </row>
    <row r="66" spans="1:14" x14ac:dyDescent="0.3">
      <c r="A66" t="s">
        <v>14</v>
      </c>
      <c r="B66" t="s">
        <v>15</v>
      </c>
      <c r="C66" t="s">
        <v>16</v>
      </c>
      <c r="D66" t="s">
        <v>17</v>
      </c>
      <c r="E66" t="s">
        <v>18</v>
      </c>
      <c r="F66" t="s">
        <v>19</v>
      </c>
      <c r="G66" t="s">
        <v>20</v>
      </c>
      <c r="H66" t="s">
        <v>43</v>
      </c>
      <c r="I66">
        <v>2290</v>
      </c>
      <c r="J66">
        <v>338</v>
      </c>
      <c r="K66" t="s">
        <v>22</v>
      </c>
      <c r="L66">
        <v>2021</v>
      </c>
      <c r="M66" t="s">
        <v>32</v>
      </c>
      <c r="N66" t="s">
        <v>24</v>
      </c>
    </row>
    <row r="67" spans="1:14" x14ac:dyDescent="0.3">
      <c r="A67" t="s">
        <v>14</v>
      </c>
      <c r="B67" t="s">
        <v>15</v>
      </c>
      <c r="C67" t="s">
        <v>16</v>
      </c>
      <c r="D67" t="s">
        <v>17</v>
      </c>
      <c r="E67" t="s">
        <v>18</v>
      </c>
      <c r="F67" t="s">
        <v>19</v>
      </c>
      <c r="G67" t="s">
        <v>20</v>
      </c>
      <c r="H67" t="s">
        <v>43</v>
      </c>
      <c r="I67">
        <v>3114</v>
      </c>
      <c r="J67">
        <v>485</v>
      </c>
      <c r="K67" t="s">
        <v>22</v>
      </c>
      <c r="L67">
        <v>2021</v>
      </c>
      <c r="M67" t="s">
        <v>33</v>
      </c>
      <c r="N67" t="s">
        <v>24</v>
      </c>
    </row>
    <row r="68" spans="1:14" x14ac:dyDescent="0.3">
      <c r="A68" t="s">
        <v>14</v>
      </c>
      <c r="B68" t="s">
        <v>15</v>
      </c>
      <c r="C68" t="s">
        <v>16</v>
      </c>
      <c r="D68" t="s">
        <v>17</v>
      </c>
      <c r="E68" t="s">
        <v>18</v>
      </c>
      <c r="F68" t="s">
        <v>19</v>
      </c>
      <c r="G68" t="s">
        <v>20</v>
      </c>
      <c r="H68" t="s">
        <v>43</v>
      </c>
      <c r="I68">
        <v>4100</v>
      </c>
      <c r="J68">
        <v>722</v>
      </c>
      <c r="K68" t="s">
        <v>22</v>
      </c>
      <c r="L68">
        <v>2021</v>
      </c>
      <c r="M68" t="s">
        <v>27</v>
      </c>
      <c r="N68" t="s">
        <v>24</v>
      </c>
    </row>
    <row r="69" spans="1:14" x14ac:dyDescent="0.3">
      <c r="A69" t="s">
        <v>14</v>
      </c>
      <c r="B69" t="s">
        <v>15</v>
      </c>
      <c r="C69" t="s">
        <v>16</v>
      </c>
      <c r="D69" t="s">
        <v>17</v>
      </c>
      <c r="E69" t="s">
        <v>18</v>
      </c>
      <c r="F69" t="s">
        <v>19</v>
      </c>
      <c r="G69" t="s">
        <v>20</v>
      </c>
      <c r="H69" t="s">
        <v>43</v>
      </c>
      <c r="I69">
        <v>3182</v>
      </c>
      <c r="J69">
        <v>483</v>
      </c>
      <c r="K69" t="s">
        <v>22</v>
      </c>
      <c r="L69">
        <v>2021</v>
      </c>
      <c r="M69" t="s">
        <v>26</v>
      </c>
      <c r="N69" t="s">
        <v>24</v>
      </c>
    </row>
    <row r="70" spans="1:14" x14ac:dyDescent="0.3">
      <c r="A70" t="s">
        <v>14</v>
      </c>
      <c r="B70" t="s">
        <v>15</v>
      </c>
      <c r="C70" t="s">
        <v>16</v>
      </c>
      <c r="D70" t="s">
        <v>17</v>
      </c>
      <c r="E70" t="s">
        <v>18</v>
      </c>
      <c r="F70" t="s">
        <v>19</v>
      </c>
      <c r="G70" t="s">
        <v>20</v>
      </c>
      <c r="H70" t="s">
        <v>43</v>
      </c>
      <c r="I70">
        <v>3722</v>
      </c>
      <c r="J70">
        <v>605</v>
      </c>
      <c r="K70" t="s">
        <v>22</v>
      </c>
      <c r="L70">
        <v>2021</v>
      </c>
      <c r="M70" t="s">
        <v>29</v>
      </c>
      <c r="N70" t="s">
        <v>24</v>
      </c>
    </row>
    <row r="71" spans="1:14" x14ac:dyDescent="0.3">
      <c r="A71" t="s">
        <v>14</v>
      </c>
      <c r="B71" t="s">
        <v>15</v>
      </c>
      <c r="C71" t="s">
        <v>16</v>
      </c>
      <c r="D71" t="s">
        <v>17</v>
      </c>
      <c r="E71" t="s">
        <v>18</v>
      </c>
      <c r="F71" t="s">
        <v>19</v>
      </c>
      <c r="G71" t="s">
        <v>20</v>
      </c>
      <c r="H71" t="s">
        <v>43</v>
      </c>
      <c r="I71">
        <v>3354</v>
      </c>
      <c r="J71">
        <v>548</v>
      </c>
      <c r="K71" t="s">
        <v>22</v>
      </c>
      <c r="L71">
        <v>2021</v>
      </c>
      <c r="M71" t="s">
        <v>34</v>
      </c>
      <c r="N71" t="s">
        <v>24</v>
      </c>
    </row>
    <row r="72" spans="1:14" x14ac:dyDescent="0.3">
      <c r="A72" t="s">
        <v>14</v>
      </c>
      <c r="B72" t="s">
        <v>15</v>
      </c>
      <c r="C72" t="s">
        <v>16</v>
      </c>
      <c r="D72" t="s">
        <v>17</v>
      </c>
      <c r="E72" t="s">
        <v>18</v>
      </c>
      <c r="F72" t="s">
        <v>19</v>
      </c>
      <c r="G72" t="s">
        <v>20</v>
      </c>
      <c r="H72" t="s">
        <v>43</v>
      </c>
      <c r="I72">
        <v>3993</v>
      </c>
      <c r="J72">
        <v>578</v>
      </c>
      <c r="K72" t="s">
        <v>22</v>
      </c>
      <c r="L72">
        <v>2021</v>
      </c>
      <c r="M72" t="s">
        <v>30</v>
      </c>
      <c r="N72" t="s">
        <v>24</v>
      </c>
    </row>
    <row r="73" spans="1:14" x14ac:dyDescent="0.3">
      <c r="A73" t="s">
        <v>14</v>
      </c>
      <c r="B73" t="s">
        <v>15</v>
      </c>
      <c r="C73" t="s">
        <v>16</v>
      </c>
      <c r="D73" t="s">
        <v>17</v>
      </c>
      <c r="E73" t="s">
        <v>18</v>
      </c>
      <c r="F73" t="s">
        <v>19</v>
      </c>
      <c r="G73" t="s">
        <v>20</v>
      </c>
      <c r="H73" t="s">
        <v>43</v>
      </c>
      <c r="I73">
        <v>3657</v>
      </c>
      <c r="J73">
        <v>528</v>
      </c>
      <c r="K73" t="s">
        <v>22</v>
      </c>
      <c r="L73">
        <v>2021</v>
      </c>
      <c r="M73" t="s">
        <v>31</v>
      </c>
      <c r="N73" t="s">
        <v>24</v>
      </c>
    </row>
    <row r="74" spans="1:14" x14ac:dyDescent="0.3">
      <c r="A74" t="s">
        <v>14</v>
      </c>
      <c r="B74" t="s">
        <v>15</v>
      </c>
      <c r="C74" t="s">
        <v>16</v>
      </c>
      <c r="D74" t="s">
        <v>17</v>
      </c>
      <c r="E74" t="s">
        <v>18</v>
      </c>
      <c r="F74" t="s">
        <v>19</v>
      </c>
      <c r="G74" t="s">
        <v>20</v>
      </c>
      <c r="H74" t="s">
        <v>43</v>
      </c>
      <c r="I74">
        <v>4464</v>
      </c>
      <c r="J74">
        <v>646</v>
      </c>
      <c r="K74" t="s">
        <v>22</v>
      </c>
      <c r="L74">
        <v>2021</v>
      </c>
      <c r="M74" t="s">
        <v>35</v>
      </c>
      <c r="N74" t="s">
        <v>24</v>
      </c>
    </row>
    <row r="75" spans="1:14" x14ac:dyDescent="0.3">
      <c r="A75" t="s">
        <v>14</v>
      </c>
      <c r="B75" t="s">
        <v>15</v>
      </c>
      <c r="C75" t="s">
        <v>16</v>
      </c>
      <c r="D75" t="s">
        <v>17</v>
      </c>
      <c r="E75" t="s">
        <v>18</v>
      </c>
      <c r="F75" t="s">
        <v>19</v>
      </c>
      <c r="G75" t="s">
        <v>20</v>
      </c>
      <c r="H75" t="s">
        <v>43</v>
      </c>
      <c r="I75">
        <v>4292</v>
      </c>
      <c r="J75">
        <v>622</v>
      </c>
      <c r="K75" t="s">
        <v>22</v>
      </c>
      <c r="L75">
        <v>2021</v>
      </c>
      <c r="M75" t="s">
        <v>36</v>
      </c>
      <c r="N75" t="s">
        <v>24</v>
      </c>
    </row>
    <row r="76" spans="1:14" x14ac:dyDescent="0.3">
      <c r="A76" t="s">
        <v>14</v>
      </c>
      <c r="B76" t="s">
        <v>15</v>
      </c>
      <c r="C76" t="s">
        <v>16</v>
      </c>
      <c r="D76" t="s">
        <v>17</v>
      </c>
      <c r="E76" t="s">
        <v>18</v>
      </c>
      <c r="F76" t="s">
        <v>19</v>
      </c>
      <c r="G76" t="s">
        <v>20</v>
      </c>
      <c r="H76" t="s">
        <v>43</v>
      </c>
      <c r="I76">
        <v>4211</v>
      </c>
      <c r="J76">
        <v>614</v>
      </c>
      <c r="K76" t="s">
        <v>22</v>
      </c>
      <c r="L76">
        <v>2021</v>
      </c>
      <c r="M76" t="s">
        <v>23</v>
      </c>
      <c r="N76" t="s">
        <v>24</v>
      </c>
    </row>
    <row r="77" spans="1:14" x14ac:dyDescent="0.3">
      <c r="A77" t="s">
        <v>14</v>
      </c>
      <c r="B77" t="s">
        <v>15</v>
      </c>
      <c r="C77" t="s">
        <v>16</v>
      </c>
      <c r="D77" t="s">
        <v>17</v>
      </c>
      <c r="E77" t="s">
        <v>18</v>
      </c>
      <c r="F77" t="s">
        <v>19</v>
      </c>
      <c r="G77" t="s">
        <v>20</v>
      </c>
      <c r="H77" t="s">
        <v>43</v>
      </c>
      <c r="I77">
        <v>3216</v>
      </c>
      <c r="J77">
        <v>507</v>
      </c>
      <c r="K77" t="s">
        <v>22</v>
      </c>
      <c r="L77">
        <v>2021</v>
      </c>
      <c r="M77" t="s">
        <v>25</v>
      </c>
      <c r="N77" t="s">
        <v>24</v>
      </c>
    </row>
    <row r="78" spans="1:14" x14ac:dyDescent="0.3">
      <c r="A78" t="s">
        <v>14</v>
      </c>
      <c r="B78" t="s">
        <v>15</v>
      </c>
      <c r="C78" t="s">
        <v>16</v>
      </c>
      <c r="D78" t="s">
        <v>17</v>
      </c>
      <c r="E78" t="s">
        <v>18</v>
      </c>
      <c r="F78" t="s">
        <v>46</v>
      </c>
      <c r="G78" t="s">
        <v>50</v>
      </c>
      <c r="H78" t="s">
        <v>51</v>
      </c>
      <c r="I78">
        <v>3806</v>
      </c>
      <c r="J78">
        <v>500</v>
      </c>
      <c r="K78" t="s">
        <v>49</v>
      </c>
      <c r="L78">
        <v>2021</v>
      </c>
      <c r="M78" t="s">
        <v>30</v>
      </c>
      <c r="N78" t="s">
        <v>24</v>
      </c>
    </row>
    <row r="79" spans="1:14" x14ac:dyDescent="0.3">
      <c r="A79" t="s">
        <v>14</v>
      </c>
      <c r="B79" t="s">
        <v>15</v>
      </c>
      <c r="C79" t="s">
        <v>16</v>
      </c>
      <c r="D79" t="s">
        <v>17</v>
      </c>
      <c r="E79" t="s">
        <v>18</v>
      </c>
      <c r="F79" t="s">
        <v>46</v>
      </c>
      <c r="G79" t="s">
        <v>50</v>
      </c>
      <c r="H79" t="s">
        <v>51</v>
      </c>
      <c r="I79">
        <v>53814</v>
      </c>
      <c r="J79">
        <v>8360</v>
      </c>
      <c r="K79" t="s">
        <v>49</v>
      </c>
      <c r="L79">
        <v>2021</v>
      </c>
      <c r="M79" t="s">
        <v>36</v>
      </c>
      <c r="N79" t="s">
        <v>24</v>
      </c>
    </row>
    <row r="80" spans="1:14" x14ac:dyDescent="0.3">
      <c r="A80" t="s">
        <v>14</v>
      </c>
      <c r="B80" t="s">
        <v>15</v>
      </c>
      <c r="C80" t="s">
        <v>60</v>
      </c>
      <c r="D80" t="s">
        <v>61</v>
      </c>
      <c r="E80" t="s">
        <v>62</v>
      </c>
      <c r="F80" t="s">
        <v>19</v>
      </c>
      <c r="G80" t="s">
        <v>20</v>
      </c>
      <c r="H80" t="s">
        <v>38</v>
      </c>
      <c r="I80">
        <v>3330</v>
      </c>
      <c r="J80">
        <v>500</v>
      </c>
      <c r="K80" t="s">
        <v>22</v>
      </c>
      <c r="L80">
        <v>2022</v>
      </c>
      <c r="M80" t="s">
        <v>33</v>
      </c>
      <c r="N80" t="s">
        <v>24</v>
      </c>
    </row>
    <row r="81" spans="1:14" x14ac:dyDescent="0.3">
      <c r="A81" t="s">
        <v>14</v>
      </c>
      <c r="B81" t="s">
        <v>15</v>
      </c>
      <c r="C81" t="s">
        <v>60</v>
      </c>
      <c r="D81" t="s">
        <v>61</v>
      </c>
      <c r="E81" t="s">
        <v>62</v>
      </c>
      <c r="F81" t="s">
        <v>19</v>
      </c>
      <c r="G81" t="s">
        <v>20</v>
      </c>
      <c r="H81" t="s">
        <v>38</v>
      </c>
      <c r="I81">
        <v>27122</v>
      </c>
      <c r="J81">
        <v>2304</v>
      </c>
      <c r="K81" t="s">
        <v>22</v>
      </c>
      <c r="L81">
        <v>2022</v>
      </c>
      <c r="M81" t="s">
        <v>23</v>
      </c>
      <c r="N81" t="s">
        <v>24</v>
      </c>
    </row>
    <row r="82" spans="1:14" x14ac:dyDescent="0.3">
      <c r="A82" t="s">
        <v>14</v>
      </c>
      <c r="B82" t="s">
        <v>15</v>
      </c>
      <c r="C82" t="s">
        <v>60</v>
      </c>
      <c r="D82" t="s">
        <v>61</v>
      </c>
      <c r="E82" t="s">
        <v>62</v>
      </c>
      <c r="F82" t="s">
        <v>19</v>
      </c>
      <c r="G82" t="s">
        <v>20</v>
      </c>
      <c r="H82" t="s">
        <v>42</v>
      </c>
      <c r="I82">
        <v>2973</v>
      </c>
      <c r="J82">
        <v>600</v>
      </c>
      <c r="K82" t="s">
        <v>22</v>
      </c>
      <c r="L82">
        <v>2022</v>
      </c>
      <c r="M82" t="s">
        <v>29</v>
      </c>
      <c r="N82" t="s">
        <v>24</v>
      </c>
    </row>
    <row r="83" spans="1:14" x14ac:dyDescent="0.3">
      <c r="A83" t="s">
        <v>14</v>
      </c>
      <c r="B83" t="s">
        <v>15</v>
      </c>
      <c r="C83" t="s">
        <v>60</v>
      </c>
      <c r="D83" t="s">
        <v>61</v>
      </c>
      <c r="E83" t="s">
        <v>62</v>
      </c>
      <c r="F83" t="s">
        <v>19</v>
      </c>
      <c r="G83" t="s">
        <v>20</v>
      </c>
      <c r="H83" t="s">
        <v>42</v>
      </c>
      <c r="I83">
        <v>14630</v>
      </c>
      <c r="J83">
        <v>2640</v>
      </c>
      <c r="K83" t="s">
        <v>22</v>
      </c>
      <c r="L83">
        <v>2022</v>
      </c>
      <c r="M83" t="s">
        <v>31</v>
      </c>
      <c r="N83" t="s">
        <v>24</v>
      </c>
    </row>
    <row r="84" spans="1:14" x14ac:dyDescent="0.3">
      <c r="A84" t="s">
        <v>14</v>
      </c>
      <c r="B84" t="s">
        <v>15</v>
      </c>
      <c r="C84" t="s">
        <v>60</v>
      </c>
      <c r="D84" t="s">
        <v>61</v>
      </c>
      <c r="E84" t="s">
        <v>62</v>
      </c>
      <c r="F84" t="s">
        <v>19</v>
      </c>
      <c r="G84" t="s">
        <v>20</v>
      </c>
      <c r="H84" t="s">
        <v>42</v>
      </c>
      <c r="I84">
        <v>3235</v>
      </c>
      <c r="J84">
        <v>730</v>
      </c>
      <c r="K84" t="s">
        <v>22</v>
      </c>
      <c r="L84">
        <v>2022</v>
      </c>
      <c r="M84" t="s">
        <v>35</v>
      </c>
      <c r="N84" t="s">
        <v>24</v>
      </c>
    </row>
    <row r="85" spans="1:14" x14ac:dyDescent="0.3">
      <c r="A85" t="s">
        <v>14</v>
      </c>
      <c r="B85" t="s">
        <v>15</v>
      </c>
      <c r="C85" t="s">
        <v>60</v>
      </c>
      <c r="D85" t="s">
        <v>61</v>
      </c>
      <c r="E85" t="s">
        <v>62</v>
      </c>
      <c r="F85" t="s">
        <v>19</v>
      </c>
      <c r="G85" t="s">
        <v>20</v>
      </c>
      <c r="H85" t="s">
        <v>42</v>
      </c>
      <c r="I85">
        <v>8356</v>
      </c>
      <c r="J85">
        <v>1800</v>
      </c>
      <c r="K85" t="s">
        <v>22</v>
      </c>
      <c r="L85">
        <v>2022</v>
      </c>
      <c r="M85" t="s">
        <v>36</v>
      </c>
      <c r="N85" t="s">
        <v>24</v>
      </c>
    </row>
    <row r="86" spans="1:14" x14ac:dyDescent="0.3">
      <c r="A86" t="s">
        <v>14</v>
      </c>
      <c r="B86" t="s">
        <v>15</v>
      </c>
      <c r="C86" t="s">
        <v>60</v>
      </c>
      <c r="D86" t="s">
        <v>61</v>
      </c>
      <c r="E86" t="s">
        <v>62</v>
      </c>
      <c r="F86" t="s">
        <v>19</v>
      </c>
      <c r="G86" t="s">
        <v>20</v>
      </c>
      <c r="H86" t="s">
        <v>42</v>
      </c>
      <c r="I86">
        <v>3391</v>
      </c>
      <c r="J86">
        <v>750</v>
      </c>
      <c r="K86" t="s">
        <v>22</v>
      </c>
      <c r="L86">
        <v>2022</v>
      </c>
      <c r="M86" t="s">
        <v>23</v>
      </c>
      <c r="N86" t="s">
        <v>24</v>
      </c>
    </row>
    <row r="87" spans="1:14" x14ac:dyDescent="0.3">
      <c r="A87" t="s">
        <v>14</v>
      </c>
      <c r="B87" t="s">
        <v>15</v>
      </c>
      <c r="C87" t="s">
        <v>60</v>
      </c>
      <c r="D87" t="s">
        <v>61</v>
      </c>
      <c r="E87" t="s">
        <v>62</v>
      </c>
      <c r="F87" t="s">
        <v>19</v>
      </c>
      <c r="G87" t="s">
        <v>20</v>
      </c>
      <c r="H87" t="s">
        <v>42</v>
      </c>
      <c r="I87">
        <v>16421</v>
      </c>
      <c r="J87">
        <v>3665</v>
      </c>
      <c r="K87" t="s">
        <v>22</v>
      </c>
      <c r="L87">
        <v>2022</v>
      </c>
      <c r="M87" t="s">
        <v>25</v>
      </c>
      <c r="N87" t="s">
        <v>24</v>
      </c>
    </row>
    <row r="88" spans="1:14" x14ac:dyDescent="0.3">
      <c r="A88" t="s">
        <v>14</v>
      </c>
      <c r="B88" t="s">
        <v>15</v>
      </c>
      <c r="C88" t="s">
        <v>60</v>
      </c>
      <c r="D88" t="s">
        <v>61</v>
      </c>
      <c r="E88" t="s">
        <v>62</v>
      </c>
      <c r="F88" t="s">
        <v>19</v>
      </c>
      <c r="G88" t="s">
        <v>20</v>
      </c>
      <c r="H88" t="s">
        <v>57</v>
      </c>
      <c r="I88">
        <v>1681</v>
      </c>
      <c r="J88">
        <v>500</v>
      </c>
      <c r="K88" t="s">
        <v>22</v>
      </c>
      <c r="L88">
        <v>2022</v>
      </c>
      <c r="M88" t="s">
        <v>33</v>
      </c>
      <c r="N88" t="s">
        <v>24</v>
      </c>
    </row>
    <row r="89" spans="1:14" x14ac:dyDescent="0.3">
      <c r="A89" t="s">
        <v>14</v>
      </c>
      <c r="B89" t="s">
        <v>15</v>
      </c>
      <c r="C89" t="s">
        <v>60</v>
      </c>
      <c r="D89" t="s">
        <v>61</v>
      </c>
      <c r="E89" t="s">
        <v>62</v>
      </c>
      <c r="F89" t="s">
        <v>19</v>
      </c>
      <c r="G89" t="s">
        <v>20</v>
      </c>
      <c r="H89" t="s">
        <v>57</v>
      </c>
      <c r="I89">
        <v>5044</v>
      </c>
      <c r="J89">
        <v>1500</v>
      </c>
      <c r="K89" t="s">
        <v>22</v>
      </c>
      <c r="L89">
        <v>2022</v>
      </c>
      <c r="M89" t="s">
        <v>26</v>
      </c>
      <c r="N89" t="s">
        <v>24</v>
      </c>
    </row>
    <row r="90" spans="1:14" x14ac:dyDescent="0.3">
      <c r="A90" t="s">
        <v>14</v>
      </c>
      <c r="B90" t="s">
        <v>15</v>
      </c>
      <c r="C90" t="s">
        <v>60</v>
      </c>
      <c r="D90" t="s">
        <v>61</v>
      </c>
      <c r="E90" t="s">
        <v>62</v>
      </c>
      <c r="F90" t="s">
        <v>19</v>
      </c>
      <c r="G90" t="s">
        <v>20</v>
      </c>
      <c r="H90" t="s">
        <v>57</v>
      </c>
      <c r="I90">
        <v>1681</v>
      </c>
      <c r="J90">
        <v>500</v>
      </c>
      <c r="K90" t="s">
        <v>22</v>
      </c>
      <c r="L90">
        <v>2022</v>
      </c>
      <c r="M90" t="s">
        <v>29</v>
      </c>
      <c r="N90" t="s">
        <v>24</v>
      </c>
    </row>
    <row r="91" spans="1:14" x14ac:dyDescent="0.3">
      <c r="A91" t="s">
        <v>14</v>
      </c>
      <c r="B91" t="s">
        <v>15</v>
      </c>
      <c r="C91" t="s">
        <v>60</v>
      </c>
      <c r="D91" t="s">
        <v>61</v>
      </c>
      <c r="E91" t="s">
        <v>62</v>
      </c>
      <c r="F91" t="s">
        <v>19</v>
      </c>
      <c r="G91" t="s">
        <v>20</v>
      </c>
      <c r="H91" t="s">
        <v>57</v>
      </c>
      <c r="I91">
        <v>5114</v>
      </c>
      <c r="J91">
        <v>1500</v>
      </c>
      <c r="K91" t="s">
        <v>22</v>
      </c>
      <c r="L91">
        <v>2022</v>
      </c>
      <c r="M91" t="s">
        <v>34</v>
      </c>
      <c r="N91" t="s">
        <v>24</v>
      </c>
    </row>
    <row r="92" spans="1:14" x14ac:dyDescent="0.3">
      <c r="A92" t="s">
        <v>14</v>
      </c>
      <c r="B92" t="s">
        <v>15</v>
      </c>
      <c r="C92" t="s">
        <v>60</v>
      </c>
      <c r="D92" t="s">
        <v>61</v>
      </c>
      <c r="E92" t="s">
        <v>62</v>
      </c>
      <c r="F92" t="s">
        <v>46</v>
      </c>
      <c r="G92" t="s">
        <v>64</v>
      </c>
      <c r="H92" t="s">
        <v>65</v>
      </c>
      <c r="I92">
        <v>1322</v>
      </c>
      <c r="J92">
        <v>258</v>
      </c>
      <c r="K92" t="s">
        <v>49</v>
      </c>
      <c r="L92">
        <v>2022</v>
      </c>
      <c r="M92" t="s">
        <v>27</v>
      </c>
      <c r="N92" t="s">
        <v>24</v>
      </c>
    </row>
    <row r="93" spans="1:14" x14ac:dyDescent="0.3">
      <c r="A93" t="s">
        <v>14</v>
      </c>
      <c r="B93" t="s">
        <v>15</v>
      </c>
      <c r="C93" t="s">
        <v>60</v>
      </c>
      <c r="D93" t="s">
        <v>61</v>
      </c>
      <c r="E93" t="s">
        <v>62</v>
      </c>
      <c r="F93" t="s">
        <v>46</v>
      </c>
      <c r="G93" t="s">
        <v>50</v>
      </c>
      <c r="H93" t="s">
        <v>59</v>
      </c>
      <c r="I93">
        <v>34423</v>
      </c>
      <c r="J93">
        <v>4050</v>
      </c>
      <c r="K93" t="s">
        <v>49</v>
      </c>
      <c r="L93">
        <v>2022</v>
      </c>
      <c r="M93" t="s">
        <v>27</v>
      </c>
      <c r="N93" t="s">
        <v>24</v>
      </c>
    </row>
    <row r="94" spans="1:14" x14ac:dyDescent="0.3">
      <c r="A94" t="s">
        <v>14</v>
      </c>
      <c r="B94" t="s">
        <v>15</v>
      </c>
      <c r="C94" t="s">
        <v>60</v>
      </c>
      <c r="D94" t="s">
        <v>61</v>
      </c>
      <c r="E94" t="s">
        <v>62</v>
      </c>
      <c r="F94" t="s">
        <v>46</v>
      </c>
      <c r="G94" t="s">
        <v>50</v>
      </c>
      <c r="H94" t="s">
        <v>59</v>
      </c>
      <c r="I94">
        <v>4758</v>
      </c>
      <c r="J94">
        <v>932</v>
      </c>
      <c r="K94" t="s">
        <v>49</v>
      </c>
      <c r="L94">
        <v>2022</v>
      </c>
      <c r="M94" t="s">
        <v>30</v>
      </c>
      <c r="N94" t="s">
        <v>24</v>
      </c>
    </row>
    <row r="95" spans="1:14" x14ac:dyDescent="0.3">
      <c r="A95" t="s">
        <v>14</v>
      </c>
      <c r="B95" t="s">
        <v>15</v>
      </c>
      <c r="C95" t="s">
        <v>60</v>
      </c>
      <c r="D95" t="s">
        <v>61</v>
      </c>
      <c r="E95" t="s">
        <v>62</v>
      </c>
      <c r="F95" t="s">
        <v>46</v>
      </c>
      <c r="G95" t="s">
        <v>50</v>
      </c>
      <c r="H95" t="s">
        <v>51</v>
      </c>
      <c r="I95">
        <v>132374</v>
      </c>
      <c r="J95">
        <v>23270</v>
      </c>
      <c r="K95" t="s">
        <v>49</v>
      </c>
      <c r="L95">
        <v>2022</v>
      </c>
      <c r="M95" t="s">
        <v>32</v>
      </c>
      <c r="N95" t="s">
        <v>24</v>
      </c>
    </row>
    <row r="96" spans="1:14" x14ac:dyDescent="0.3">
      <c r="A96" t="s">
        <v>14</v>
      </c>
      <c r="B96" t="s">
        <v>15</v>
      </c>
      <c r="C96" t="s">
        <v>60</v>
      </c>
      <c r="D96" t="s">
        <v>61</v>
      </c>
      <c r="E96" t="s">
        <v>62</v>
      </c>
      <c r="F96" t="s">
        <v>46</v>
      </c>
      <c r="G96" t="s">
        <v>50</v>
      </c>
      <c r="H96" t="s">
        <v>51</v>
      </c>
      <c r="I96">
        <v>73490</v>
      </c>
      <c r="J96">
        <v>13478</v>
      </c>
      <c r="K96" t="s">
        <v>49</v>
      </c>
      <c r="L96">
        <v>2022</v>
      </c>
      <c r="M96" t="s">
        <v>33</v>
      </c>
      <c r="N96" t="s">
        <v>24</v>
      </c>
    </row>
    <row r="97" spans="1:14" x14ac:dyDescent="0.3">
      <c r="A97" t="s">
        <v>14</v>
      </c>
      <c r="B97" t="s">
        <v>15</v>
      </c>
      <c r="C97" t="s">
        <v>60</v>
      </c>
      <c r="D97" t="s">
        <v>61</v>
      </c>
      <c r="E97" t="s">
        <v>62</v>
      </c>
      <c r="F97" t="s">
        <v>46</v>
      </c>
      <c r="G97" t="s">
        <v>50</v>
      </c>
      <c r="H97" t="s">
        <v>51</v>
      </c>
      <c r="I97">
        <v>206823</v>
      </c>
      <c r="J97">
        <v>35468</v>
      </c>
      <c r="K97" t="s">
        <v>49</v>
      </c>
      <c r="L97">
        <v>2022</v>
      </c>
      <c r="M97" t="s">
        <v>27</v>
      </c>
      <c r="N97" t="s">
        <v>24</v>
      </c>
    </row>
    <row r="98" spans="1:14" x14ac:dyDescent="0.3">
      <c r="A98" t="s">
        <v>14</v>
      </c>
      <c r="B98" t="s">
        <v>15</v>
      </c>
      <c r="C98" t="s">
        <v>60</v>
      </c>
      <c r="D98" t="s">
        <v>61</v>
      </c>
      <c r="E98" t="s">
        <v>62</v>
      </c>
      <c r="F98" t="s">
        <v>46</v>
      </c>
      <c r="G98" t="s">
        <v>50</v>
      </c>
      <c r="H98" t="s">
        <v>51</v>
      </c>
      <c r="I98">
        <v>73514</v>
      </c>
      <c r="J98">
        <v>13478</v>
      </c>
      <c r="K98" t="s">
        <v>49</v>
      </c>
      <c r="L98">
        <v>2022</v>
      </c>
      <c r="M98" t="s">
        <v>26</v>
      </c>
      <c r="N98" t="s">
        <v>24</v>
      </c>
    </row>
    <row r="99" spans="1:14" x14ac:dyDescent="0.3">
      <c r="A99" t="s">
        <v>14</v>
      </c>
      <c r="B99" t="s">
        <v>15</v>
      </c>
      <c r="C99" t="s">
        <v>60</v>
      </c>
      <c r="D99" t="s">
        <v>61</v>
      </c>
      <c r="E99" t="s">
        <v>62</v>
      </c>
      <c r="F99" t="s">
        <v>46</v>
      </c>
      <c r="G99" t="s">
        <v>50</v>
      </c>
      <c r="H99" t="s">
        <v>51</v>
      </c>
      <c r="I99">
        <v>97854</v>
      </c>
      <c r="J99">
        <v>19800</v>
      </c>
      <c r="K99" t="s">
        <v>49</v>
      </c>
      <c r="L99">
        <v>2022</v>
      </c>
      <c r="M99" t="s">
        <v>34</v>
      </c>
      <c r="N99" t="s">
        <v>24</v>
      </c>
    </row>
    <row r="100" spans="1:14" x14ac:dyDescent="0.3">
      <c r="A100" t="s">
        <v>14</v>
      </c>
      <c r="B100" t="s">
        <v>15</v>
      </c>
      <c r="C100" t="s">
        <v>60</v>
      </c>
      <c r="D100" t="s">
        <v>61</v>
      </c>
      <c r="E100" t="s">
        <v>62</v>
      </c>
      <c r="F100" t="s">
        <v>46</v>
      </c>
      <c r="G100" t="s">
        <v>50</v>
      </c>
      <c r="H100" t="s">
        <v>51</v>
      </c>
      <c r="I100">
        <v>110231</v>
      </c>
      <c r="J100">
        <v>16848</v>
      </c>
      <c r="K100" t="s">
        <v>49</v>
      </c>
      <c r="L100">
        <v>2022</v>
      </c>
      <c r="M100" t="s">
        <v>30</v>
      </c>
      <c r="N100" t="s">
        <v>24</v>
      </c>
    </row>
    <row r="101" spans="1:14" x14ac:dyDescent="0.3">
      <c r="A101" t="s">
        <v>14</v>
      </c>
      <c r="B101" t="s">
        <v>15</v>
      </c>
      <c r="C101" t="s">
        <v>60</v>
      </c>
      <c r="D101" t="s">
        <v>61</v>
      </c>
      <c r="E101" t="s">
        <v>62</v>
      </c>
      <c r="F101" t="s">
        <v>46</v>
      </c>
      <c r="G101" t="s">
        <v>50</v>
      </c>
      <c r="H101" t="s">
        <v>51</v>
      </c>
      <c r="I101">
        <v>207269</v>
      </c>
      <c r="J101">
        <v>36000</v>
      </c>
      <c r="K101" t="s">
        <v>49</v>
      </c>
      <c r="L101">
        <v>2022</v>
      </c>
      <c r="M101" t="s">
        <v>31</v>
      </c>
      <c r="N101" t="s">
        <v>24</v>
      </c>
    </row>
    <row r="102" spans="1:14" x14ac:dyDescent="0.3">
      <c r="A102" t="s">
        <v>14</v>
      </c>
      <c r="B102" t="s">
        <v>15</v>
      </c>
      <c r="C102" t="s">
        <v>60</v>
      </c>
      <c r="D102" t="s">
        <v>61</v>
      </c>
      <c r="E102" t="s">
        <v>62</v>
      </c>
      <c r="F102" t="s">
        <v>46</v>
      </c>
      <c r="G102" t="s">
        <v>50</v>
      </c>
      <c r="H102" t="s">
        <v>51</v>
      </c>
      <c r="I102">
        <v>99560</v>
      </c>
      <c r="J102">
        <v>19800</v>
      </c>
      <c r="K102" t="s">
        <v>49</v>
      </c>
      <c r="L102">
        <v>2022</v>
      </c>
      <c r="M102" t="s">
        <v>35</v>
      </c>
      <c r="N102" t="s">
        <v>24</v>
      </c>
    </row>
    <row r="103" spans="1:14" x14ac:dyDescent="0.3">
      <c r="A103" t="s">
        <v>14</v>
      </c>
      <c r="B103" t="s">
        <v>15</v>
      </c>
      <c r="C103" t="s">
        <v>60</v>
      </c>
      <c r="D103" t="s">
        <v>61</v>
      </c>
      <c r="E103" t="s">
        <v>62</v>
      </c>
      <c r="F103" t="s">
        <v>46</v>
      </c>
      <c r="G103" t="s">
        <v>50</v>
      </c>
      <c r="H103" t="s">
        <v>51</v>
      </c>
      <c r="I103">
        <v>240272</v>
      </c>
      <c r="J103">
        <v>39630</v>
      </c>
      <c r="K103" t="s">
        <v>49</v>
      </c>
      <c r="L103">
        <v>2022</v>
      </c>
      <c r="M103" t="s">
        <v>36</v>
      </c>
      <c r="N103" t="s">
        <v>24</v>
      </c>
    </row>
    <row r="104" spans="1:14" x14ac:dyDescent="0.3">
      <c r="A104" t="s">
        <v>14</v>
      </c>
      <c r="B104" t="s">
        <v>15</v>
      </c>
      <c r="C104" t="s">
        <v>60</v>
      </c>
      <c r="D104" t="s">
        <v>61</v>
      </c>
      <c r="E104" t="s">
        <v>62</v>
      </c>
      <c r="F104" t="s">
        <v>46</v>
      </c>
      <c r="G104" t="s">
        <v>50</v>
      </c>
      <c r="H104" t="s">
        <v>51</v>
      </c>
      <c r="I104">
        <v>70824</v>
      </c>
      <c r="J104">
        <v>11520</v>
      </c>
      <c r="K104" t="s">
        <v>49</v>
      </c>
      <c r="L104">
        <v>2022</v>
      </c>
      <c r="M104" t="s">
        <v>25</v>
      </c>
      <c r="N104" t="s">
        <v>24</v>
      </c>
    </row>
    <row r="105" spans="1:14" x14ac:dyDescent="0.3">
      <c r="A105" t="s">
        <v>14</v>
      </c>
      <c r="B105" t="s">
        <v>15</v>
      </c>
      <c r="C105" t="s">
        <v>52</v>
      </c>
      <c r="D105" t="s">
        <v>53</v>
      </c>
      <c r="E105" t="s">
        <v>54</v>
      </c>
      <c r="F105" t="s">
        <v>19</v>
      </c>
      <c r="G105" t="s">
        <v>20</v>
      </c>
      <c r="H105" t="s">
        <v>21</v>
      </c>
      <c r="I105">
        <v>24954</v>
      </c>
      <c r="J105">
        <v>6343</v>
      </c>
      <c r="K105" t="s">
        <v>22</v>
      </c>
      <c r="L105">
        <v>2022</v>
      </c>
      <c r="M105" t="s">
        <v>34</v>
      </c>
      <c r="N105" t="s">
        <v>24</v>
      </c>
    </row>
    <row r="106" spans="1:14" x14ac:dyDescent="0.3">
      <c r="A106" t="s">
        <v>14</v>
      </c>
      <c r="B106" t="s">
        <v>15</v>
      </c>
      <c r="C106" t="s">
        <v>52</v>
      </c>
      <c r="D106" t="s">
        <v>53</v>
      </c>
      <c r="E106" t="s">
        <v>54</v>
      </c>
      <c r="F106" t="s">
        <v>19</v>
      </c>
      <c r="G106" t="s">
        <v>20</v>
      </c>
      <c r="H106" t="s">
        <v>55</v>
      </c>
      <c r="I106">
        <v>2074</v>
      </c>
      <c r="J106">
        <v>537</v>
      </c>
      <c r="K106" t="s">
        <v>22</v>
      </c>
      <c r="L106">
        <v>2022</v>
      </c>
      <c r="M106" t="s">
        <v>33</v>
      </c>
      <c r="N106" t="s">
        <v>24</v>
      </c>
    </row>
    <row r="107" spans="1:14" x14ac:dyDescent="0.3">
      <c r="A107" t="s">
        <v>14</v>
      </c>
      <c r="B107" t="s">
        <v>15</v>
      </c>
      <c r="C107" t="s">
        <v>52</v>
      </c>
      <c r="D107" t="s">
        <v>53</v>
      </c>
      <c r="E107" t="s">
        <v>54</v>
      </c>
      <c r="F107" t="s">
        <v>19</v>
      </c>
      <c r="G107" t="s">
        <v>20</v>
      </c>
      <c r="H107" t="s">
        <v>56</v>
      </c>
      <c r="I107">
        <v>9622</v>
      </c>
      <c r="J107">
        <v>2266</v>
      </c>
      <c r="K107" t="s">
        <v>22</v>
      </c>
      <c r="L107">
        <v>2022</v>
      </c>
      <c r="M107" t="s">
        <v>29</v>
      </c>
      <c r="N107" t="s">
        <v>24</v>
      </c>
    </row>
    <row r="108" spans="1:14" x14ac:dyDescent="0.3">
      <c r="A108" t="s">
        <v>14</v>
      </c>
      <c r="B108" t="s">
        <v>15</v>
      </c>
      <c r="C108" t="s">
        <v>52</v>
      </c>
      <c r="D108" t="s">
        <v>53</v>
      </c>
      <c r="E108" t="s">
        <v>54</v>
      </c>
      <c r="F108" t="s">
        <v>19</v>
      </c>
      <c r="G108" t="s">
        <v>20</v>
      </c>
      <c r="H108" t="s">
        <v>56</v>
      </c>
      <c r="I108">
        <v>1807</v>
      </c>
      <c r="J108">
        <v>453</v>
      </c>
      <c r="K108" t="s">
        <v>22</v>
      </c>
      <c r="L108">
        <v>2022</v>
      </c>
      <c r="M108" t="s">
        <v>34</v>
      </c>
      <c r="N108" t="s">
        <v>24</v>
      </c>
    </row>
    <row r="109" spans="1:14" x14ac:dyDescent="0.3">
      <c r="A109" t="s">
        <v>14</v>
      </c>
      <c r="B109" t="s">
        <v>15</v>
      </c>
      <c r="C109" t="s">
        <v>52</v>
      </c>
      <c r="D109" t="s">
        <v>53</v>
      </c>
      <c r="E109" t="s">
        <v>54</v>
      </c>
      <c r="F109" t="s">
        <v>19</v>
      </c>
      <c r="G109" t="s">
        <v>20</v>
      </c>
      <c r="H109" t="s">
        <v>42</v>
      </c>
      <c r="I109">
        <v>8102</v>
      </c>
      <c r="J109">
        <v>2400</v>
      </c>
      <c r="K109" t="s">
        <v>22</v>
      </c>
      <c r="L109">
        <v>2022</v>
      </c>
      <c r="M109" t="s">
        <v>33</v>
      </c>
      <c r="N109" t="s">
        <v>24</v>
      </c>
    </row>
    <row r="110" spans="1:14" x14ac:dyDescent="0.3">
      <c r="A110" t="s">
        <v>14</v>
      </c>
      <c r="B110" t="s">
        <v>15</v>
      </c>
      <c r="C110" t="s">
        <v>52</v>
      </c>
      <c r="D110" t="s">
        <v>53</v>
      </c>
      <c r="E110" t="s">
        <v>54</v>
      </c>
      <c r="F110" t="s">
        <v>19</v>
      </c>
      <c r="G110" t="s">
        <v>20</v>
      </c>
      <c r="H110" t="s">
        <v>42</v>
      </c>
      <c r="I110">
        <v>4564</v>
      </c>
      <c r="J110">
        <v>1200</v>
      </c>
      <c r="K110" t="s">
        <v>22</v>
      </c>
      <c r="L110">
        <v>2022</v>
      </c>
      <c r="M110" t="s">
        <v>35</v>
      </c>
      <c r="N110" t="s">
        <v>24</v>
      </c>
    </row>
    <row r="111" spans="1:14" x14ac:dyDescent="0.3">
      <c r="A111" t="s">
        <v>14</v>
      </c>
      <c r="B111" t="s">
        <v>15</v>
      </c>
      <c r="C111" t="s">
        <v>52</v>
      </c>
      <c r="D111" t="s">
        <v>53</v>
      </c>
      <c r="E111" t="s">
        <v>54</v>
      </c>
      <c r="F111" t="s">
        <v>19</v>
      </c>
      <c r="G111" t="s">
        <v>20</v>
      </c>
      <c r="H111" t="s">
        <v>42</v>
      </c>
      <c r="I111">
        <v>2354</v>
      </c>
      <c r="J111">
        <v>600</v>
      </c>
      <c r="K111" t="s">
        <v>22</v>
      </c>
      <c r="L111">
        <v>2022</v>
      </c>
      <c r="M111" t="s">
        <v>36</v>
      </c>
      <c r="N111" t="s">
        <v>24</v>
      </c>
    </row>
    <row r="112" spans="1:14" x14ac:dyDescent="0.3">
      <c r="A112" t="s">
        <v>14</v>
      </c>
      <c r="B112" t="s">
        <v>15</v>
      </c>
      <c r="C112" t="s">
        <v>52</v>
      </c>
      <c r="D112" t="s">
        <v>53</v>
      </c>
      <c r="E112" t="s">
        <v>54</v>
      </c>
      <c r="F112" t="s">
        <v>19</v>
      </c>
      <c r="G112" t="s">
        <v>20</v>
      </c>
      <c r="H112" t="s">
        <v>42</v>
      </c>
      <c r="I112">
        <v>2348</v>
      </c>
      <c r="J112">
        <v>600</v>
      </c>
      <c r="K112" t="s">
        <v>22</v>
      </c>
      <c r="L112">
        <v>2022</v>
      </c>
      <c r="M112" t="s">
        <v>23</v>
      </c>
      <c r="N112" t="s">
        <v>24</v>
      </c>
    </row>
    <row r="113" spans="1:14" x14ac:dyDescent="0.3">
      <c r="A113" t="s">
        <v>14</v>
      </c>
      <c r="B113" t="s">
        <v>15</v>
      </c>
      <c r="C113" t="s">
        <v>52</v>
      </c>
      <c r="D113" t="s">
        <v>53</v>
      </c>
      <c r="E113" t="s">
        <v>54</v>
      </c>
      <c r="F113" t="s">
        <v>19</v>
      </c>
      <c r="G113" t="s">
        <v>20</v>
      </c>
      <c r="H113" t="s">
        <v>42</v>
      </c>
      <c r="I113">
        <v>2322</v>
      </c>
      <c r="J113">
        <v>600</v>
      </c>
      <c r="K113" t="s">
        <v>22</v>
      </c>
      <c r="L113">
        <v>2022</v>
      </c>
      <c r="M113" t="s">
        <v>25</v>
      </c>
      <c r="N113" t="s">
        <v>24</v>
      </c>
    </row>
    <row r="114" spans="1:14" x14ac:dyDescent="0.3">
      <c r="A114" t="s">
        <v>14</v>
      </c>
      <c r="B114" t="s">
        <v>15</v>
      </c>
      <c r="C114" t="s">
        <v>52</v>
      </c>
      <c r="D114" t="s">
        <v>53</v>
      </c>
      <c r="E114" t="s">
        <v>54</v>
      </c>
      <c r="F114" t="s">
        <v>46</v>
      </c>
      <c r="G114" t="s">
        <v>50</v>
      </c>
      <c r="H114" t="s">
        <v>51</v>
      </c>
      <c r="I114">
        <v>6700</v>
      </c>
      <c r="J114">
        <v>2000</v>
      </c>
      <c r="K114" t="s">
        <v>49</v>
      </c>
      <c r="L114">
        <v>2022</v>
      </c>
      <c r="M114" t="s">
        <v>26</v>
      </c>
      <c r="N114" t="s">
        <v>24</v>
      </c>
    </row>
    <row r="115" spans="1:14" x14ac:dyDescent="0.3">
      <c r="A115" t="s">
        <v>14</v>
      </c>
      <c r="B115" t="s">
        <v>15</v>
      </c>
      <c r="C115" t="s">
        <v>52</v>
      </c>
      <c r="D115" t="s">
        <v>53</v>
      </c>
      <c r="E115" t="s">
        <v>54</v>
      </c>
      <c r="F115" t="s">
        <v>46</v>
      </c>
      <c r="G115" t="s">
        <v>50</v>
      </c>
      <c r="H115" t="s">
        <v>51</v>
      </c>
      <c r="I115">
        <v>6633</v>
      </c>
      <c r="J115">
        <v>1980</v>
      </c>
      <c r="K115" t="s">
        <v>49</v>
      </c>
      <c r="L115">
        <v>2022</v>
      </c>
      <c r="M115" t="s">
        <v>29</v>
      </c>
      <c r="N115" t="s">
        <v>24</v>
      </c>
    </row>
    <row r="116" spans="1:14" x14ac:dyDescent="0.3">
      <c r="A116" t="s">
        <v>14</v>
      </c>
      <c r="B116" t="s">
        <v>15</v>
      </c>
      <c r="C116" t="s">
        <v>52</v>
      </c>
      <c r="D116" t="s">
        <v>53</v>
      </c>
      <c r="E116" t="s">
        <v>54</v>
      </c>
      <c r="F116" t="s">
        <v>46</v>
      </c>
      <c r="G116" t="s">
        <v>50</v>
      </c>
      <c r="H116" t="s">
        <v>51</v>
      </c>
      <c r="I116">
        <v>3664</v>
      </c>
      <c r="J116">
        <v>1120</v>
      </c>
      <c r="K116" t="s">
        <v>49</v>
      </c>
      <c r="L116">
        <v>2022</v>
      </c>
      <c r="M116" t="s">
        <v>30</v>
      </c>
      <c r="N116" t="s">
        <v>24</v>
      </c>
    </row>
    <row r="117" spans="1:14" x14ac:dyDescent="0.3">
      <c r="A117" t="s">
        <v>14</v>
      </c>
      <c r="B117" t="s">
        <v>15</v>
      </c>
      <c r="C117" t="s">
        <v>52</v>
      </c>
      <c r="D117" t="s">
        <v>53</v>
      </c>
      <c r="E117" t="s">
        <v>54</v>
      </c>
      <c r="F117" t="s">
        <v>46</v>
      </c>
      <c r="G117" t="s">
        <v>50</v>
      </c>
      <c r="H117" t="s">
        <v>51</v>
      </c>
      <c r="I117">
        <v>6700</v>
      </c>
      <c r="J117">
        <v>2000</v>
      </c>
      <c r="K117" t="s">
        <v>49</v>
      </c>
      <c r="L117">
        <v>2022</v>
      </c>
      <c r="M117" t="s">
        <v>31</v>
      </c>
      <c r="N117" t="s">
        <v>24</v>
      </c>
    </row>
    <row r="118" spans="1:14" x14ac:dyDescent="0.3">
      <c r="A118" t="s">
        <v>14</v>
      </c>
      <c r="B118" t="s">
        <v>15</v>
      </c>
      <c r="C118" t="s">
        <v>52</v>
      </c>
      <c r="D118" t="s">
        <v>53</v>
      </c>
      <c r="E118" t="s">
        <v>54</v>
      </c>
      <c r="F118" t="s">
        <v>46</v>
      </c>
      <c r="G118" t="s">
        <v>50</v>
      </c>
      <c r="H118" t="s">
        <v>51</v>
      </c>
      <c r="I118">
        <v>10050</v>
      </c>
      <c r="J118">
        <v>14720</v>
      </c>
      <c r="K118" t="s">
        <v>49</v>
      </c>
      <c r="L118">
        <v>2022</v>
      </c>
      <c r="M118" t="s">
        <v>35</v>
      </c>
      <c r="N118" t="s">
        <v>24</v>
      </c>
    </row>
    <row r="119" spans="1:14" x14ac:dyDescent="0.3">
      <c r="A119" t="s">
        <v>14</v>
      </c>
      <c r="B119" t="s">
        <v>15</v>
      </c>
      <c r="C119" t="s">
        <v>52</v>
      </c>
      <c r="D119" t="s">
        <v>53</v>
      </c>
      <c r="E119" t="s">
        <v>54</v>
      </c>
      <c r="F119" t="s">
        <v>46</v>
      </c>
      <c r="G119" t="s">
        <v>50</v>
      </c>
      <c r="H119" t="s">
        <v>51</v>
      </c>
      <c r="I119">
        <v>1809</v>
      </c>
      <c r="J119">
        <v>540</v>
      </c>
      <c r="K119" t="s">
        <v>49</v>
      </c>
      <c r="L119">
        <v>2022</v>
      </c>
      <c r="M119" t="s">
        <v>36</v>
      </c>
      <c r="N119" t="s">
        <v>24</v>
      </c>
    </row>
    <row r="120" spans="1:14" x14ac:dyDescent="0.3">
      <c r="A120" t="s">
        <v>14</v>
      </c>
      <c r="B120" t="s">
        <v>15</v>
      </c>
      <c r="C120" t="s">
        <v>52</v>
      </c>
      <c r="D120" t="s">
        <v>53</v>
      </c>
      <c r="E120" t="s">
        <v>54</v>
      </c>
      <c r="F120" t="s">
        <v>46</v>
      </c>
      <c r="G120" t="s">
        <v>50</v>
      </c>
      <c r="H120" t="s">
        <v>51</v>
      </c>
      <c r="I120">
        <v>2216</v>
      </c>
      <c r="J120">
        <v>560</v>
      </c>
      <c r="K120" t="s">
        <v>49</v>
      </c>
      <c r="L120">
        <v>2022</v>
      </c>
      <c r="M120" t="s">
        <v>25</v>
      </c>
      <c r="N120" t="s">
        <v>24</v>
      </c>
    </row>
    <row r="121" spans="1:14" x14ac:dyDescent="0.3">
      <c r="A121" t="s">
        <v>14</v>
      </c>
      <c r="B121" t="s">
        <v>15</v>
      </c>
      <c r="C121" t="s">
        <v>16</v>
      </c>
      <c r="D121" t="s">
        <v>17</v>
      </c>
      <c r="E121" t="s">
        <v>18</v>
      </c>
      <c r="F121" t="s">
        <v>19</v>
      </c>
      <c r="G121" t="s">
        <v>20</v>
      </c>
      <c r="H121" t="s">
        <v>21</v>
      </c>
      <c r="I121">
        <v>43944</v>
      </c>
      <c r="J121">
        <v>3078</v>
      </c>
      <c r="K121" t="s">
        <v>22</v>
      </c>
      <c r="L121">
        <v>2022</v>
      </c>
      <c r="M121" t="s">
        <v>26</v>
      </c>
      <c r="N121" t="s">
        <v>24</v>
      </c>
    </row>
    <row r="122" spans="1:14" x14ac:dyDescent="0.3">
      <c r="A122" t="s">
        <v>14</v>
      </c>
      <c r="B122" t="s">
        <v>15</v>
      </c>
      <c r="C122" t="s">
        <v>16</v>
      </c>
      <c r="D122" t="s">
        <v>17</v>
      </c>
      <c r="E122" t="s">
        <v>18</v>
      </c>
      <c r="F122" t="s">
        <v>19</v>
      </c>
      <c r="G122" t="s">
        <v>20</v>
      </c>
      <c r="H122" t="s">
        <v>21</v>
      </c>
      <c r="I122">
        <v>94112</v>
      </c>
      <c r="J122">
        <v>5346</v>
      </c>
      <c r="K122" t="s">
        <v>22</v>
      </c>
      <c r="L122">
        <v>2022</v>
      </c>
      <c r="M122" t="s">
        <v>23</v>
      </c>
      <c r="N122" t="s">
        <v>24</v>
      </c>
    </row>
    <row r="123" spans="1:14" x14ac:dyDescent="0.3">
      <c r="A123" t="s">
        <v>14</v>
      </c>
      <c r="B123" t="s">
        <v>15</v>
      </c>
      <c r="C123" t="s">
        <v>16</v>
      </c>
      <c r="D123" t="s">
        <v>17</v>
      </c>
      <c r="E123" t="s">
        <v>18</v>
      </c>
      <c r="F123" t="s">
        <v>19</v>
      </c>
      <c r="G123" t="s">
        <v>20</v>
      </c>
      <c r="H123" t="s">
        <v>21</v>
      </c>
      <c r="I123">
        <v>19828</v>
      </c>
      <c r="J123">
        <v>1134</v>
      </c>
      <c r="K123" t="s">
        <v>22</v>
      </c>
      <c r="L123">
        <v>2022</v>
      </c>
      <c r="M123" t="s">
        <v>25</v>
      </c>
      <c r="N123" t="s">
        <v>24</v>
      </c>
    </row>
    <row r="124" spans="1:14" x14ac:dyDescent="0.3">
      <c r="A124" t="s">
        <v>14</v>
      </c>
      <c r="B124" t="s">
        <v>15</v>
      </c>
      <c r="C124" t="s">
        <v>16</v>
      </c>
      <c r="D124" t="s">
        <v>17</v>
      </c>
      <c r="E124" t="s">
        <v>18</v>
      </c>
      <c r="F124" t="s">
        <v>19</v>
      </c>
      <c r="G124" t="s">
        <v>20</v>
      </c>
      <c r="H124" t="s">
        <v>28</v>
      </c>
      <c r="I124">
        <v>1751</v>
      </c>
      <c r="J124">
        <v>122</v>
      </c>
      <c r="K124" t="s">
        <v>22</v>
      </c>
      <c r="L124">
        <v>2022</v>
      </c>
      <c r="M124" t="s">
        <v>32</v>
      </c>
      <c r="N124" t="s">
        <v>24</v>
      </c>
    </row>
    <row r="125" spans="1:14" x14ac:dyDescent="0.3">
      <c r="A125" t="s">
        <v>14</v>
      </c>
      <c r="B125" t="s">
        <v>15</v>
      </c>
      <c r="C125" t="s">
        <v>16</v>
      </c>
      <c r="D125" t="s">
        <v>17</v>
      </c>
      <c r="E125" t="s">
        <v>18</v>
      </c>
      <c r="F125" t="s">
        <v>19</v>
      </c>
      <c r="G125" t="s">
        <v>20</v>
      </c>
      <c r="H125" t="s">
        <v>28</v>
      </c>
      <c r="I125">
        <v>2245</v>
      </c>
      <c r="J125">
        <v>145</v>
      </c>
      <c r="K125" t="s">
        <v>22</v>
      </c>
      <c r="L125">
        <v>2022</v>
      </c>
      <c r="M125" t="s">
        <v>33</v>
      </c>
      <c r="N125" t="s">
        <v>24</v>
      </c>
    </row>
    <row r="126" spans="1:14" x14ac:dyDescent="0.3">
      <c r="A126" t="s">
        <v>14</v>
      </c>
      <c r="B126" t="s">
        <v>15</v>
      </c>
      <c r="C126" t="s">
        <v>16</v>
      </c>
      <c r="D126" t="s">
        <v>17</v>
      </c>
      <c r="E126" t="s">
        <v>18</v>
      </c>
      <c r="F126" t="s">
        <v>19</v>
      </c>
      <c r="G126" t="s">
        <v>20</v>
      </c>
      <c r="H126" t="s">
        <v>28</v>
      </c>
      <c r="I126">
        <v>7330</v>
      </c>
      <c r="J126">
        <v>479</v>
      </c>
      <c r="K126" t="s">
        <v>22</v>
      </c>
      <c r="L126">
        <v>2022</v>
      </c>
      <c r="M126" t="s">
        <v>27</v>
      </c>
      <c r="N126" t="s">
        <v>24</v>
      </c>
    </row>
    <row r="127" spans="1:14" x14ac:dyDescent="0.3">
      <c r="A127" t="s">
        <v>14</v>
      </c>
      <c r="B127" t="s">
        <v>15</v>
      </c>
      <c r="C127" t="s">
        <v>16</v>
      </c>
      <c r="D127" t="s">
        <v>17</v>
      </c>
      <c r="E127" t="s">
        <v>18</v>
      </c>
      <c r="F127" t="s">
        <v>19</v>
      </c>
      <c r="G127" t="s">
        <v>20</v>
      </c>
      <c r="H127" t="s">
        <v>28</v>
      </c>
      <c r="I127">
        <v>3165</v>
      </c>
      <c r="J127">
        <v>207</v>
      </c>
      <c r="K127" t="s">
        <v>22</v>
      </c>
      <c r="L127">
        <v>2022</v>
      </c>
      <c r="M127" t="s">
        <v>26</v>
      </c>
      <c r="N127" t="s">
        <v>24</v>
      </c>
    </row>
    <row r="128" spans="1:14" x14ac:dyDescent="0.3">
      <c r="A128" t="s">
        <v>14</v>
      </c>
      <c r="B128" t="s">
        <v>15</v>
      </c>
      <c r="C128" t="s">
        <v>16</v>
      </c>
      <c r="D128" t="s">
        <v>17</v>
      </c>
      <c r="E128" t="s">
        <v>18</v>
      </c>
      <c r="F128" t="s">
        <v>19</v>
      </c>
      <c r="G128" t="s">
        <v>20</v>
      </c>
      <c r="H128" t="s">
        <v>28</v>
      </c>
      <c r="I128">
        <v>3559</v>
      </c>
      <c r="J128">
        <v>234</v>
      </c>
      <c r="K128" t="s">
        <v>22</v>
      </c>
      <c r="L128">
        <v>2022</v>
      </c>
      <c r="M128" t="s">
        <v>29</v>
      </c>
      <c r="N128" t="s">
        <v>24</v>
      </c>
    </row>
    <row r="129" spans="1:14" x14ac:dyDescent="0.3">
      <c r="A129" t="s">
        <v>14</v>
      </c>
      <c r="B129" t="s">
        <v>15</v>
      </c>
      <c r="C129" t="s">
        <v>16</v>
      </c>
      <c r="D129" t="s">
        <v>17</v>
      </c>
      <c r="E129" t="s">
        <v>18</v>
      </c>
      <c r="F129" t="s">
        <v>19</v>
      </c>
      <c r="G129" t="s">
        <v>20</v>
      </c>
      <c r="H129" t="s">
        <v>28</v>
      </c>
      <c r="I129">
        <v>3121</v>
      </c>
      <c r="J129">
        <v>204</v>
      </c>
      <c r="K129" t="s">
        <v>22</v>
      </c>
      <c r="L129">
        <v>2022</v>
      </c>
      <c r="M129" t="s">
        <v>34</v>
      </c>
      <c r="N129" t="s">
        <v>24</v>
      </c>
    </row>
    <row r="130" spans="1:14" x14ac:dyDescent="0.3">
      <c r="A130" t="s">
        <v>14</v>
      </c>
      <c r="B130" t="s">
        <v>15</v>
      </c>
      <c r="C130" t="s">
        <v>16</v>
      </c>
      <c r="D130" t="s">
        <v>17</v>
      </c>
      <c r="E130" t="s">
        <v>18</v>
      </c>
      <c r="F130" t="s">
        <v>19</v>
      </c>
      <c r="G130" t="s">
        <v>20</v>
      </c>
      <c r="H130" t="s">
        <v>28</v>
      </c>
      <c r="I130">
        <v>3164</v>
      </c>
      <c r="J130">
        <v>202</v>
      </c>
      <c r="K130" t="s">
        <v>22</v>
      </c>
      <c r="L130">
        <v>2022</v>
      </c>
      <c r="M130" t="s">
        <v>30</v>
      </c>
      <c r="N130" t="s">
        <v>24</v>
      </c>
    </row>
    <row r="131" spans="1:14" x14ac:dyDescent="0.3">
      <c r="A131" t="s">
        <v>14</v>
      </c>
      <c r="B131" t="s">
        <v>15</v>
      </c>
      <c r="C131" t="s">
        <v>16</v>
      </c>
      <c r="D131" t="s">
        <v>17</v>
      </c>
      <c r="E131" t="s">
        <v>18</v>
      </c>
      <c r="F131" t="s">
        <v>19</v>
      </c>
      <c r="G131" t="s">
        <v>20</v>
      </c>
      <c r="H131" t="s">
        <v>28</v>
      </c>
      <c r="I131">
        <v>3598</v>
      </c>
      <c r="J131">
        <v>230</v>
      </c>
      <c r="K131" t="s">
        <v>22</v>
      </c>
      <c r="L131">
        <v>2022</v>
      </c>
      <c r="M131" t="s">
        <v>35</v>
      </c>
      <c r="N131" t="s">
        <v>24</v>
      </c>
    </row>
    <row r="132" spans="1:14" x14ac:dyDescent="0.3">
      <c r="A132" t="s">
        <v>14</v>
      </c>
      <c r="B132" t="s">
        <v>15</v>
      </c>
      <c r="C132" t="s">
        <v>16</v>
      </c>
      <c r="D132" t="s">
        <v>17</v>
      </c>
      <c r="E132" t="s">
        <v>18</v>
      </c>
      <c r="F132" t="s">
        <v>19</v>
      </c>
      <c r="G132" t="s">
        <v>20</v>
      </c>
      <c r="H132" t="s">
        <v>28</v>
      </c>
      <c r="I132">
        <v>6547</v>
      </c>
      <c r="J132">
        <v>384</v>
      </c>
      <c r="K132" t="s">
        <v>22</v>
      </c>
      <c r="L132">
        <v>2022</v>
      </c>
      <c r="M132" t="s">
        <v>36</v>
      </c>
      <c r="N132" t="s">
        <v>24</v>
      </c>
    </row>
    <row r="133" spans="1:14" x14ac:dyDescent="0.3">
      <c r="A133" t="s">
        <v>14</v>
      </c>
      <c r="B133" t="s">
        <v>15</v>
      </c>
      <c r="C133" t="s">
        <v>16</v>
      </c>
      <c r="D133" t="s">
        <v>17</v>
      </c>
      <c r="E133" t="s">
        <v>18</v>
      </c>
      <c r="F133" t="s">
        <v>19</v>
      </c>
      <c r="G133" t="s">
        <v>20</v>
      </c>
      <c r="H133" t="s">
        <v>28</v>
      </c>
      <c r="I133">
        <v>15193</v>
      </c>
      <c r="J133">
        <v>827</v>
      </c>
      <c r="K133" t="s">
        <v>22</v>
      </c>
      <c r="L133">
        <v>2022</v>
      </c>
      <c r="M133" t="s">
        <v>23</v>
      </c>
      <c r="N133" t="s">
        <v>24</v>
      </c>
    </row>
    <row r="134" spans="1:14" x14ac:dyDescent="0.3">
      <c r="A134" t="s">
        <v>14</v>
      </c>
      <c r="B134" t="s">
        <v>15</v>
      </c>
      <c r="C134" t="s">
        <v>16</v>
      </c>
      <c r="D134" t="s">
        <v>17</v>
      </c>
      <c r="E134" t="s">
        <v>18</v>
      </c>
      <c r="F134" t="s">
        <v>19</v>
      </c>
      <c r="G134" t="s">
        <v>20</v>
      </c>
      <c r="H134" t="s">
        <v>28</v>
      </c>
      <c r="I134">
        <v>9658</v>
      </c>
      <c r="J134">
        <v>540</v>
      </c>
      <c r="K134" t="s">
        <v>22</v>
      </c>
      <c r="L134">
        <v>2022</v>
      </c>
      <c r="M134" t="s">
        <v>25</v>
      </c>
      <c r="N134" t="s">
        <v>24</v>
      </c>
    </row>
    <row r="135" spans="1:14" x14ac:dyDescent="0.3">
      <c r="A135" t="s">
        <v>14</v>
      </c>
      <c r="B135" t="s">
        <v>15</v>
      </c>
      <c r="C135" t="s">
        <v>16</v>
      </c>
      <c r="D135" t="s">
        <v>17</v>
      </c>
      <c r="E135" t="s">
        <v>18</v>
      </c>
      <c r="F135" t="s">
        <v>19</v>
      </c>
      <c r="G135" t="s">
        <v>20</v>
      </c>
      <c r="H135" t="s">
        <v>37</v>
      </c>
      <c r="I135">
        <v>1429</v>
      </c>
      <c r="J135">
        <v>60</v>
      </c>
      <c r="K135" t="s">
        <v>22</v>
      </c>
      <c r="L135">
        <v>2022</v>
      </c>
      <c r="M135" t="s">
        <v>33</v>
      </c>
      <c r="N135" t="s">
        <v>24</v>
      </c>
    </row>
    <row r="136" spans="1:14" x14ac:dyDescent="0.3">
      <c r="A136" t="s">
        <v>14</v>
      </c>
      <c r="B136" t="s">
        <v>15</v>
      </c>
      <c r="C136" t="s">
        <v>16</v>
      </c>
      <c r="D136" t="s">
        <v>17</v>
      </c>
      <c r="E136" t="s">
        <v>18</v>
      </c>
      <c r="F136" t="s">
        <v>19</v>
      </c>
      <c r="G136" t="s">
        <v>20</v>
      </c>
      <c r="H136" t="s">
        <v>38</v>
      </c>
      <c r="I136">
        <v>20711</v>
      </c>
      <c r="J136">
        <v>12910</v>
      </c>
      <c r="K136" t="s">
        <v>22</v>
      </c>
      <c r="L136">
        <v>2022</v>
      </c>
      <c r="M136" t="s">
        <v>34</v>
      </c>
      <c r="N136" t="s">
        <v>24</v>
      </c>
    </row>
    <row r="137" spans="1:14" x14ac:dyDescent="0.3">
      <c r="A137" t="s">
        <v>14</v>
      </c>
      <c r="B137" t="s">
        <v>15</v>
      </c>
      <c r="C137" t="s">
        <v>16</v>
      </c>
      <c r="D137" t="s">
        <v>17</v>
      </c>
      <c r="E137" t="s">
        <v>18</v>
      </c>
      <c r="F137" t="s">
        <v>19</v>
      </c>
      <c r="G137" t="s">
        <v>20</v>
      </c>
      <c r="H137" t="s">
        <v>38</v>
      </c>
      <c r="I137">
        <v>18830</v>
      </c>
      <c r="J137">
        <v>10800</v>
      </c>
      <c r="K137" t="s">
        <v>22</v>
      </c>
      <c r="L137">
        <v>2022</v>
      </c>
      <c r="M137" t="s">
        <v>36</v>
      </c>
      <c r="N137" t="s">
        <v>24</v>
      </c>
    </row>
    <row r="138" spans="1:14" x14ac:dyDescent="0.3">
      <c r="A138" t="s">
        <v>14</v>
      </c>
      <c r="B138" t="s">
        <v>15</v>
      </c>
      <c r="C138" t="s">
        <v>16</v>
      </c>
      <c r="D138" t="s">
        <v>17</v>
      </c>
      <c r="E138" t="s">
        <v>18</v>
      </c>
      <c r="F138" t="s">
        <v>19</v>
      </c>
      <c r="G138" t="s">
        <v>20</v>
      </c>
      <c r="H138" t="s">
        <v>39</v>
      </c>
      <c r="I138">
        <v>11522</v>
      </c>
      <c r="J138">
        <v>531</v>
      </c>
      <c r="K138" t="s">
        <v>22</v>
      </c>
      <c r="L138">
        <v>2022</v>
      </c>
      <c r="M138" t="s">
        <v>32</v>
      </c>
      <c r="N138" t="s">
        <v>24</v>
      </c>
    </row>
    <row r="139" spans="1:14" x14ac:dyDescent="0.3">
      <c r="A139" t="s">
        <v>14</v>
      </c>
      <c r="B139" t="s">
        <v>15</v>
      </c>
      <c r="C139" t="s">
        <v>16</v>
      </c>
      <c r="D139" t="s">
        <v>17</v>
      </c>
      <c r="E139" t="s">
        <v>18</v>
      </c>
      <c r="F139" t="s">
        <v>19</v>
      </c>
      <c r="G139" t="s">
        <v>20</v>
      </c>
      <c r="H139" t="s">
        <v>39</v>
      </c>
      <c r="I139">
        <v>4043</v>
      </c>
      <c r="J139">
        <v>188</v>
      </c>
      <c r="K139" t="s">
        <v>22</v>
      </c>
      <c r="L139">
        <v>2022</v>
      </c>
      <c r="M139" t="s">
        <v>33</v>
      </c>
      <c r="N139" t="s">
        <v>24</v>
      </c>
    </row>
    <row r="140" spans="1:14" x14ac:dyDescent="0.3">
      <c r="A140" t="s">
        <v>14</v>
      </c>
      <c r="B140" t="s">
        <v>15</v>
      </c>
      <c r="C140" t="s">
        <v>16</v>
      </c>
      <c r="D140" t="s">
        <v>17</v>
      </c>
      <c r="E140" t="s">
        <v>18</v>
      </c>
      <c r="F140" t="s">
        <v>19</v>
      </c>
      <c r="G140" t="s">
        <v>20</v>
      </c>
      <c r="H140" t="s">
        <v>39</v>
      </c>
      <c r="I140">
        <v>2110</v>
      </c>
      <c r="J140">
        <v>94</v>
      </c>
      <c r="K140" t="s">
        <v>22</v>
      </c>
      <c r="L140">
        <v>2022</v>
      </c>
      <c r="M140" t="s">
        <v>27</v>
      </c>
      <c r="N140" t="s">
        <v>24</v>
      </c>
    </row>
    <row r="141" spans="1:14" x14ac:dyDescent="0.3">
      <c r="A141" t="s">
        <v>14</v>
      </c>
      <c r="B141" t="s">
        <v>15</v>
      </c>
      <c r="C141" t="s">
        <v>16</v>
      </c>
      <c r="D141" t="s">
        <v>17</v>
      </c>
      <c r="E141" t="s">
        <v>18</v>
      </c>
      <c r="F141" t="s">
        <v>19</v>
      </c>
      <c r="G141" t="s">
        <v>20</v>
      </c>
      <c r="H141" t="s">
        <v>39</v>
      </c>
      <c r="I141">
        <v>12516</v>
      </c>
      <c r="J141">
        <v>579</v>
      </c>
      <c r="K141" t="s">
        <v>22</v>
      </c>
      <c r="L141">
        <v>2022</v>
      </c>
      <c r="M141" t="s">
        <v>26</v>
      </c>
      <c r="N141" t="s">
        <v>24</v>
      </c>
    </row>
    <row r="142" spans="1:14" x14ac:dyDescent="0.3">
      <c r="A142" t="s">
        <v>14</v>
      </c>
      <c r="B142" t="s">
        <v>15</v>
      </c>
      <c r="C142" t="s">
        <v>16</v>
      </c>
      <c r="D142" t="s">
        <v>17</v>
      </c>
      <c r="E142" t="s">
        <v>18</v>
      </c>
      <c r="F142" t="s">
        <v>19</v>
      </c>
      <c r="G142" t="s">
        <v>20</v>
      </c>
      <c r="H142" t="s">
        <v>39</v>
      </c>
      <c r="I142">
        <v>2122</v>
      </c>
      <c r="J142">
        <v>97</v>
      </c>
      <c r="K142" t="s">
        <v>22</v>
      </c>
      <c r="L142">
        <v>2022</v>
      </c>
      <c r="M142" t="s">
        <v>29</v>
      </c>
      <c r="N142" t="s">
        <v>24</v>
      </c>
    </row>
    <row r="143" spans="1:14" x14ac:dyDescent="0.3">
      <c r="A143" t="s">
        <v>14</v>
      </c>
      <c r="B143" t="s">
        <v>15</v>
      </c>
      <c r="C143" t="s">
        <v>16</v>
      </c>
      <c r="D143" t="s">
        <v>17</v>
      </c>
      <c r="E143" t="s">
        <v>18</v>
      </c>
      <c r="F143" t="s">
        <v>19</v>
      </c>
      <c r="G143" t="s">
        <v>20</v>
      </c>
      <c r="H143" t="s">
        <v>39</v>
      </c>
      <c r="I143">
        <v>7046</v>
      </c>
      <c r="J143">
        <v>335</v>
      </c>
      <c r="K143" t="s">
        <v>22</v>
      </c>
      <c r="L143">
        <v>2022</v>
      </c>
      <c r="M143" t="s">
        <v>34</v>
      </c>
      <c r="N143" t="s">
        <v>24</v>
      </c>
    </row>
    <row r="144" spans="1:14" x14ac:dyDescent="0.3">
      <c r="A144" t="s">
        <v>14</v>
      </c>
      <c r="B144" t="s">
        <v>15</v>
      </c>
      <c r="C144" t="s">
        <v>16</v>
      </c>
      <c r="D144" t="s">
        <v>17</v>
      </c>
      <c r="E144" t="s">
        <v>18</v>
      </c>
      <c r="F144" t="s">
        <v>19</v>
      </c>
      <c r="G144" t="s">
        <v>20</v>
      </c>
      <c r="H144" t="s">
        <v>39</v>
      </c>
      <c r="I144">
        <v>13780</v>
      </c>
      <c r="J144">
        <v>637</v>
      </c>
      <c r="K144" t="s">
        <v>22</v>
      </c>
      <c r="L144">
        <v>2022</v>
      </c>
      <c r="M144" t="s">
        <v>30</v>
      </c>
      <c r="N144" t="s">
        <v>24</v>
      </c>
    </row>
    <row r="145" spans="1:14" x14ac:dyDescent="0.3">
      <c r="A145" t="s">
        <v>14</v>
      </c>
      <c r="B145" t="s">
        <v>15</v>
      </c>
      <c r="C145" t="s">
        <v>16</v>
      </c>
      <c r="D145" t="s">
        <v>17</v>
      </c>
      <c r="E145" t="s">
        <v>18</v>
      </c>
      <c r="F145" t="s">
        <v>19</v>
      </c>
      <c r="G145" t="s">
        <v>20</v>
      </c>
      <c r="H145" t="s">
        <v>39</v>
      </c>
      <c r="I145">
        <v>2150</v>
      </c>
      <c r="J145">
        <v>102</v>
      </c>
      <c r="K145" t="s">
        <v>22</v>
      </c>
      <c r="L145">
        <v>2022</v>
      </c>
      <c r="M145" t="s">
        <v>31</v>
      </c>
      <c r="N145" t="s">
        <v>24</v>
      </c>
    </row>
    <row r="146" spans="1:14" x14ac:dyDescent="0.3">
      <c r="A146" t="s">
        <v>14</v>
      </c>
      <c r="B146" t="s">
        <v>15</v>
      </c>
      <c r="C146" t="s">
        <v>16</v>
      </c>
      <c r="D146" t="s">
        <v>17</v>
      </c>
      <c r="E146" t="s">
        <v>18</v>
      </c>
      <c r="F146" t="s">
        <v>19</v>
      </c>
      <c r="G146" t="s">
        <v>20</v>
      </c>
      <c r="H146" t="s">
        <v>39</v>
      </c>
      <c r="I146">
        <v>3567</v>
      </c>
      <c r="J146">
        <v>179</v>
      </c>
      <c r="K146" t="s">
        <v>22</v>
      </c>
      <c r="L146">
        <v>2022</v>
      </c>
      <c r="M146" t="s">
        <v>35</v>
      </c>
      <c r="N146" t="s">
        <v>24</v>
      </c>
    </row>
    <row r="147" spans="1:14" x14ac:dyDescent="0.3">
      <c r="A147" t="s">
        <v>14</v>
      </c>
      <c r="B147" t="s">
        <v>15</v>
      </c>
      <c r="C147" t="s">
        <v>16</v>
      </c>
      <c r="D147" t="s">
        <v>17</v>
      </c>
      <c r="E147" t="s">
        <v>18</v>
      </c>
      <c r="F147" t="s">
        <v>19</v>
      </c>
      <c r="G147" t="s">
        <v>20</v>
      </c>
      <c r="H147" t="s">
        <v>40</v>
      </c>
      <c r="I147">
        <v>1093</v>
      </c>
      <c r="J147">
        <v>40</v>
      </c>
      <c r="K147" t="s">
        <v>22</v>
      </c>
      <c r="L147">
        <v>2022</v>
      </c>
      <c r="M147" t="s">
        <v>34</v>
      </c>
      <c r="N147" t="s">
        <v>24</v>
      </c>
    </row>
    <row r="148" spans="1:14" x14ac:dyDescent="0.3">
      <c r="A148" t="s">
        <v>14</v>
      </c>
      <c r="B148" t="s">
        <v>15</v>
      </c>
      <c r="C148" t="s">
        <v>16</v>
      </c>
      <c r="D148" t="s">
        <v>17</v>
      </c>
      <c r="E148" t="s">
        <v>18</v>
      </c>
      <c r="F148" t="s">
        <v>19</v>
      </c>
      <c r="G148" t="s">
        <v>20</v>
      </c>
      <c r="H148" t="s">
        <v>41</v>
      </c>
      <c r="I148">
        <v>943</v>
      </c>
      <c r="J148">
        <v>116</v>
      </c>
      <c r="K148" t="s">
        <v>22</v>
      </c>
      <c r="L148">
        <v>2022</v>
      </c>
      <c r="M148" t="s">
        <v>25</v>
      </c>
      <c r="N148" t="s">
        <v>24</v>
      </c>
    </row>
    <row r="149" spans="1:14" x14ac:dyDescent="0.3">
      <c r="A149" t="s">
        <v>14</v>
      </c>
      <c r="B149" t="s">
        <v>15</v>
      </c>
      <c r="C149" t="s">
        <v>16</v>
      </c>
      <c r="D149" t="s">
        <v>17</v>
      </c>
      <c r="E149" t="s">
        <v>18</v>
      </c>
      <c r="F149" t="s">
        <v>19</v>
      </c>
      <c r="G149" t="s">
        <v>20</v>
      </c>
      <c r="H149" t="s">
        <v>42</v>
      </c>
      <c r="I149">
        <v>3053</v>
      </c>
      <c r="J149">
        <v>300</v>
      </c>
      <c r="K149" t="s">
        <v>22</v>
      </c>
      <c r="L149">
        <v>2022</v>
      </c>
      <c r="M149" t="s">
        <v>27</v>
      </c>
      <c r="N149" t="s">
        <v>24</v>
      </c>
    </row>
    <row r="150" spans="1:14" x14ac:dyDescent="0.3">
      <c r="A150" t="s">
        <v>14</v>
      </c>
      <c r="B150" t="s">
        <v>15</v>
      </c>
      <c r="C150" t="s">
        <v>16</v>
      </c>
      <c r="D150" t="s">
        <v>17</v>
      </c>
      <c r="E150" t="s">
        <v>18</v>
      </c>
      <c r="F150" t="s">
        <v>19</v>
      </c>
      <c r="G150" t="s">
        <v>20</v>
      </c>
      <c r="H150" t="s">
        <v>43</v>
      </c>
      <c r="I150">
        <v>0</v>
      </c>
      <c r="J150">
        <v>0</v>
      </c>
      <c r="K150" t="s">
        <v>22</v>
      </c>
      <c r="L150">
        <v>2022</v>
      </c>
      <c r="M150" t="s">
        <v>32</v>
      </c>
      <c r="N150" t="s">
        <v>24</v>
      </c>
    </row>
    <row r="151" spans="1:14" x14ac:dyDescent="0.3">
      <c r="A151" t="s">
        <v>14</v>
      </c>
      <c r="B151" t="s">
        <v>15</v>
      </c>
      <c r="C151" t="s">
        <v>16</v>
      </c>
      <c r="D151" t="s">
        <v>17</v>
      </c>
      <c r="E151" t="s">
        <v>18</v>
      </c>
      <c r="F151" t="s">
        <v>19</v>
      </c>
      <c r="G151" t="s">
        <v>20</v>
      </c>
      <c r="H151" t="s">
        <v>43</v>
      </c>
      <c r="I151">
        <v>0</v>
      </c>
      <c r="J151">
        <v>0</v>
      </c>
      <c r="K151" t="s">
        <v>22</v>
      </c>
      <c r="L151">
        <v>2022</v>
      </c>
      <c r="M151" t="s">
        <v>26</v>
      </c>
      <c r="N151" t="s">
        <v>24</v>
      </c>
    </row>
    <row r="152" spans="1:14" x14ac:dyDescent="0.3">
      <c r="A152" t="s">
        <v>14</v>
      </c>
      <c r="B152" t="s">
        <v>15</v>
      </c>
      <c r="C152" t="s">
        <v>16</v>
      </c>
      <c r="D152" t="s">
        <v>17</v>
      </c>
      <c r="E152" t="s">
        <v>18</v>
      </c>
      <c r="F152" t="s">
        <v>19</v>
      </c>
      <c r="G152" t="s">
        <v>20</v>
      </c>
      <c r="H152" t="s">
        <v>43</v>
      </c>
      <c r="I152">
        <v>0</v>
      </c>
      <c r="J152">
        <v>0</v>
      </c>
      <c r="K152" t="s">
        <v>22</v>
      </c>
      <c r="L152">
        <v>2022</v>
      </c>
      <c r="M152" t="s">
        <v>29</v>
      </c>
      <c r="N152" t="s">
        <v>24</v>
      </c>
    </row>
    <row r="153" spans="1:14" x14ac:dyDescent="0.3">
      <c r="A153" t="s">
        <v>14</v>
      </c>
      <c r="B153" t="s">
        <v>15</v>
      </c>
      <c r="C153" t="s">
        <v>16</v>
      </c>
      <c r="D153" t="s">
        <v>17</v>
      </c>
      <c r="E153" t="s">
        <v>18</v>
      </c>
      <c r="F153" t="s">
        <v>19</v>
      </c>
      <c r="G153" t="s">
        <v>20</v>
      </c>
      <c r="H153" t="s">
        <v>43</v>
      </c>
      <c r="I153">
        <v>7418</v>
      </c>
      <c r="J153">
        <v>2150</v>
      </c>
      <c r="K153" t="s">
        <v>22</v>
      </c>
      <c r="L153">
        <v>2022</v>
      </c>
      <c r="M153" t="s">
        <v>25</v>
      </c>
      <c r="N153" t="s">
        <v>24</v>
      </c>
    </row>
    <row r="154" spans="1:14" x14ac:dyDescent="0.3">
      <c r="A154" t="s">
        <v>14</v>
      </c>
      <c r="B154" t="s">
        <v>15</v>
      </c>
      <c r="C154" t="s">
        <v>16</v>
      </c>
      <c r="D154" t="s">
        <v>17</v>
      </c>
      <c r="E154" t="s">
        <v>18</v>
      </c>
      <c r="F154" t="s">
        <v>19</v>
      </c>
      <c r="G154" t="s">
        <v>20</v>
      </c>
      <c r="H154" t="s">
        <v>45</v>
      </c>
      <c r="I154">
        <v>3259</v>
      </c>
      <c r="J154">
        <v>240</v>
      </c>
      <c r="K154" t="s">
        <v>22</v>
      </c>
      <c r="L154">
        <v>2022</v>
      </c>
      <c r="M154" t="s">
        <v>36</v>
      </c>
      <c r="N154" t="s">
        <v>24</v>
      </c>
    </row>
    <row r="155" spans="1:14" x14ac:dyDescent="0.3">
      <c r="A155" t="s">
        <v>14</v>
      </c>
      <c r="B155" t="s">
        <v>15</v>
      </c>
      <c r="C155" t="s">
        <v>16</v>
      </c>
      <c r="D155" t="s">
        <v>17</v>
      </c>
      <c r="E155" t="s">
        <v>18</v>
      </c>
      <c r="F155" t="s">
        <v>46</v>
      </c>
      <c r="G155" t="s">
        <v>50</v>
      </c>
      <c r="H155" t="s">
        <v>51</v>
      </c>
      <c r="I155">
        <v>1863</v>
      </c>
      <c r="J155">
        <v>250</v>
      </c>
      <c r="K155" t="s">
        <v>49</v>
      </c>
      <c r="L155">
        <v>2022</v>
      </c>
      <c r="M155" t="s">
        <v>32</v>
      </c>
      <c r="N155" t="s">
        <v>24</v>
      </c>
    </row>
    <row r="156" spans="1:14" x14ac:dyDescent="0.3">
      <c r="A156" t="s">
        <v>14</v>
      </c>
      <c r="B156" t="s">
        <v>15</v>
      </c>
      <c r="C156" t="s">
        <v>16</v>
      </c>
      <c r="D156" t="s">
        <v>17</v>
      </c>
      <c r="E156" t="s">
        <v>18</v>
      </c>
      <c r="F156" t="s">
        <v>46</v>
      </c>
      <c r="G156" t="s">
        <v>50</v>
      </c>
      <c r="H156" t="s">
        <v>51</v>
      </c>
      <c r="I156">
        <v>119090</v>
      </c>
      <c r="J156">
        <v>17840</v>
      </c>
      <c r="K156" t="s">
        <v>49</v>
      </c>
      <c r="L156">
        <v>2022</v>
      </c>
      <c r="M156" t="s">
        <v>27</v>
      </c>
      <c r="N156" t="s">
        <v>24</v>
      </c>
    </row>
    <row r="157" spans="1:14" x14ac:dyDescent="0.3">
      <c r="A157" t="s">
        <v>14</v>
      </c>
      <c r="B157" t="s">
        <v>15</v>
      </c>
      <c r="C157" t="s">
        <v>16</v>
      </c>
      <c r="D157" t="s">
        <v>17</v>
      </c>
      <c r="E157" t="s">
        <v>18</v>
      </c>
      <c r="F157" t="s">
        <v>46</v>
      </c>
      <c r="G157" t="s">
        <v>50</v>
      </c>
      <c r="H157" t="s">
        <v>51</v>
      </c>
      <c r="I157">
        <v>3596</v>
      </c>
      <c r="J157">
        <v>1120</v>
      </c>
      <c r="K157" t="s">
        <v>49</v>
      </c>
      <c r="L157">
        <v>2022</v>
      </c>
      <c r="M157" t="s">
        <v>34</v>
      </c>
      <c r="N157" t="s">
        <v>24</v>
      </c>
    </row>
    <row r="158" spans="1:14" x14ac:dyDescent="0.3">
      <c r="A158" t="s">
        <v>14</v>
      </c>
      <c r="B158" t="s">
        <v>15</v>
      </c>
      <c r="C158" t="s">
        <v>16</v>
      </c>
      <c r="D158" t="s">
        <v>17</v>
      </c>
      <c r="E158" t="s">
        <v>18</v>
      </c>
      <c r="F158" t="s">
        <v>46</v>
      </c>
      <c r="G158" t="s">
        <v>50</v>
      </c>
      <c r="H158" t="s">
        <v>51</v>
      </c>
      <c r="I158">
        <v>8687</v>
      </c>
      <c r="J158">
        <v>1000</v>
      </c>
      <c r="K158" t="s">
        <v>49</v>
      </c>
      <c r="L158">
        <v>2022</v>
      </c>
      <c r="M158" t="s">
        <v>30</v>
      </c>
      <c r="N158" t="s">
        <v>24</v>
      </c>
    </row>
    <row r="159" spans="1:14" x14ac:dyDescent="0.3">
      <c r="A159" t="s">
        <v>14</v>
      </c>
      <c r="B159" t="s">
        <v>15</v>
      </c>
      <c r="C159" t="s">
        <v>16</v>
      </c>
      <c r="D159" t="s">
        <v>17</v>
      </c>
      <c r="E159" t="s">
        <v>18</v>
      </c>
      <c r="F159" t="s">
        <v>46</v>
      </c>
      <c r="G159" t="s">
        <v>50</v>
      </c>
      <c r="H159" t="s">
        <v>51</v>
      </c>
      <c r="I159">
        <v>19119</v>
      </c>
      <c r="J159">
        <v>2000</v>
      </c>
      <c r="K159" t="s">
        <v>49</v>
      </c>
      <c r="L159">
        <v>2022</v>
      </c>
      <c r="M159" t="s">
        <v>25</v>
      </c>
      <c r="N159" t="s">
        <v>24</v>
      </c>
    </row>
    <row r="160" spans="1:14" x14ac:dyDescent="0.3">
      <c r="A160" t="s">
        <v>14</v>
      </c>
      <c r="B160" t="s">
        <v>15</v>
      </c>
      <c r="C160" t="s">
        <v>60</v>
      </c>
      <c r="D160" t="s">
        <v>61</v>
      </c>
      <c r="E160" t="s">
        <v>62</v>
      </c>
      <c r="F160" t="s">
        <v>19</v>
      </c>
      <c r="G160" t="s">
        <v>20</v>
      </c>
      <c r="H160" t="s">
        <v>42</v>
      </c>
      <c r="I160">
        <v>6204</v>
      </c>
      <c r="J160">
        <v>1390</v>
      </c>
      <c r="K160" t="s">
        <v>22</v>
      </c>
      <c r="L160">
        <v>2023</v>
      </c>
      <c r="M160" t="s">
        <v>32</v>
      </c>
      <c r="N160" t="s">
        <v>24</v>
      </c>
    </row>
    <row r="161" spans="1:14" x14ac:dyDescent="0.3">
      <c r="A161" t="s">
        <v>14</v>
      </c>
      <c r="B161" t="s">
        <v>15</v>
      </c>
      <c r="C161" t="s">
        <v>60</v>
      </c>
      <c r="D161" t="s">
        <v>61</v>
      </c>
      <c r="E161" t="s">
        <v>62</v>
      </c>
      <c r="F161" t="s">
        <v>19</v>
      </c>
      <c r="G161" t="s">
        <v>20</v>
      </c>
      <c r="H161" t="s">
        <v>42</v>
      </c>
      <c r="I161">
        <v>9446</v>
      </c>
      <c r="J161">
        <v>1900</v>
      </c>
      <c r="K161" t="s">
        <v>22</v>
      </c>
      <c r="L161">
        <v>2023</v>
      </c>
      <c r="M161" t="s">
        <v>33</v>
      </c>
      <c r="N161" t="s">
        <v>24</v>
      </c>
    </row>
    <row r="162" spans="1:14" x14ac:dyDescent="0.3">
      <c r="A162" t="s">
        <v>14</v>
      </c>
      <c r="B162" t="s">
        <v>15</v>
      </c>
      <c r="C162" t="s">
        <v>60</v>
      </c>
      <c r="D162" t="s">
        <v>61</v>
      </c>
      <c r="E162" t="s">
        <v>62</v>
      </c>
      <c r="F162" t="s">
        <v>19</v>
      </c>
      <c r="G162" t="s">
        <v>20</v>
      </c>
      <c r="H162" t="s">
        <v>42</v>
      </c>
      <c r="I162">
        <v>2914</v>
      </c>
      <c r="J162">
        <v>630</v>
      </c>
      <c r="K162" t="s">
        <v>22</v>
      </c>
      <c r="L162">
        <v>2023</v>
      </c>
      <c r="M162" t="s">
        <v>27</v>
      </c>
      <c r="N162" t="s">
        <v>24</v>
      </c>
    </row>
    <row r="163" spans="1:14" x14ac:dyDescent="0.3">
      <c r="A163" t="s">
        <v>14</v>
      </c>
      <c r="B163" t="s">
        <v>15</v>
      </c>
      <c r="C163" t="s">
        <v>60</v>
      </c>
      <c r="D163" t="s">
        <v>61</v>
      </c>
      <c r="E163" t="s">
        <v>62</v>
      </c>
      <c r="F163" t="s">
        <v>19</v>
      </c>
      <c r="G163" t="s">
        <v>20</v>
      </c>
      <c r="H163" t="s">
        <v>42</v>
      </c>
      <c r="I163">
        <v>6882</v>
      </c>
      <c r="J163">
        <v>1500</v>
      </c>
      <c r="K163" t="s">
        <v>22</v>
      </c>
      <c r="L163">
        <v>2023</v>
      </c>
      <c r="M163" t="s">
        <v>26</v>
      </c>
      <c r="N163" t="s">
        <v>24</v>
      </c>
    </row>
    <row r="164" spans="1:14" x14ac:dyDescent="0.3">
      <c r="A164" t="s">
        <v>14</v>
      </c>
      <c r="B164" t="s">
        <v>15</v>
      </c>
      <c r="C164" t="s">
        <v>60</v>
      </c>
      <c r="D164" t="s">
        <v>61</v>
      </c>
      <c r="E164" t="s">
        <v>62</v>
      </c>
      <c r="F164" t="s">
        <v>19</v>
      </c>
      <c r="G164" t="s">
        <v>20</v>
      </c>
      <c r="H164" t="s">
        <v>42</v>
      </c>
      <c r="I164">
        <v>68470</v>
      </c>
      <c r="J164">
        <v>7030</v>
      </c>
      <c r="K164" t="s">
        <v>22</v>
      </c>
      <c r="L164">
        <v>2023</v>
      </c>
      <c r="M164" t="s">
        <v>29</v>
      </c>
      <c r="N164" t="s">
        <v>24</v>
      </c>
    </row>
    <row r="165" spans="1:14" x14ac:dyDescent="0.3">
      <c r="A165" t="s">
        <v>14</v>
      </c>
      <c r="B165" t="s">
        <v>15</v>
      </c>
      <c r="C165" t="s">
        <v>60</v>
      </c>
      <c r="D165" t="s">
        <v>61</v>
      </c>
      <c r="E165" t="s">
        <v>62</v>
      </c>
      <c r="F165" t="s">
        <v>19</v>
      </c>
      <c r="G165" t="s">
        <v>20</v>
      </c>
      <c r="H165" t="s">
        <v>42</v>
      </c>
      <c r="I165">
        <v>18805</v>
      </c>
      <c r="J165">
        <v>1490</v>
      </c>
      <c r="K165" t="s">
        <v>22</v>
      </c>
      <c r="L165">
        <v>2023</v>
      </c>
      <c r="M165" t="s">
        <v>34</v>
      </c>
      <c r="N165" t="s">
        <v>24</v>
      </c>
    </row>
    <row r="166" spans="1:14" x14ac:dyDescent="0.3">
      <c r="A166" t="s">
        <v>14</v>
      </c>
      <c r="B166" t="s">
        <v>15</v>
      </c>
      <c r="C166" t="s">
        <v>60</v>
      </c>
      <c r="D166" t="s">
        <v>61</v>
      </c>
      <c r="E166" t="s">
        <v>62</v>
      </c>
      <c r="F166" t="s">
        <v>19</v>
      </c>
      <c r="G166" t="s">
        <v>20</v>
      </c>
      <c r="H166" t="s">
        <v>42</v>
      </c>
      <c r="I166">
        <v>1368</v>
      </c>
      <c r="J166">
        <v>200</v>
      </c>
      <c r="K166" t="s">
        <v>22</v>
      </c>
      <c r="L166">
        <v>2023</v>
      </c>
      <c r="M166" t="s">
        <v>30</v>
      </c>
      <c r="N166" t="s">
        <v>24</v>
      </c>
    </row>
    <row r="167" spans="1:14" x14ac:dyDescent="0.3">
      <c r="A167" t="s">
        <v>14</v>
      </c>
      <c r="B167" t="s">
        <v>15</v>
      </c>
      <c r="C167" t="s">
        <v>60</v>
      </c>
      <c r="D167" t="s">
        <v>61</v>
      </c>
      <c r="E167" t="s">
        <v>62</v>
      </c>
      <c r="F167" t="s">
        <v>19</v>
      </c>
      <c r="G167" t="s">
        <v>20</v>
      </c>
      <c r="H167" t="s">
        <v>42</v>
      </c>
      <c r="I167">
        <v>1381</v>
      </c>
      <c r="J167">
        <v>200</v>
      </c>
      <c r="K167" t="s">
        <v>22</v>
      </c>
      <c r="L167">
        <v>2023</v>
      </c>
      <c r="M167" t="s">
        <v>31</v>
      </c>
      <c r="N167" t="s">
        <v>24</v>
      </c>
    </row>
    <row r="168" spans="1:14" x14ac:dyDescent="0.3">
      <c r="A168" t="s">
        <v>14</v>
      </c>
      <c r="B168" t="s">
        <v>15</v>
      </c>
      <c r="C168" t="s">
        <v>60</v>
      </c>
      <c r="D168" t="s">
        <v>61</v>
      </c>
      <c r="E168" t="s">
        <v>62</v>
      </c>
      <c r="F168" t="s">
        <v>19</v>
      </c>
      <c r="G168" t="s">
        <v>20</v>
      </c>
      <c r="H168" t="s">
        <v>42</v>
      </c>
      <c r="I168">
        <v>15002</v>
      </c>
      <c r="J168">
        <v>2400</v>
      </c>
      <c r="K168" t="s">
        <v>22</v>
      </c>
      <c r="L168">
        <v>2023</v>
      </c>
      <c r="M168" t="s">
        <v>25</v>
      </c>
      <c r="N168" t="s">
        <v>24</v>
      </c>
    </row>
    <row r="169" spans="1:14" x14ac:dyDescent="0.3">
      <c r="A169" t="s">
        <v>14</v>
      </c>
      <c r="B169" t="s">
        <v>15</v>
      </c>
      <c r="C169" t="s">
        <v>60</v>
      </c>
      <c r="D169" t="s">
        <v>61</v>
      </c>
      <c r="E169" t="s">
        <v>62</v>
      </c>
      <c r="F169" t="s">
        <v>19</v>
      </c>
      <c r="G169" t="s">
        <v>20</v>
      </c>
      <c r="H169" t="s">
        <v>45</v>
      </c>
      <c r="I169">
        <v>32771</v>
      </c>
      <c r="J169">
        <v>1960</v>
      </c>
      <c r="K169" t="s">
        <v>22</v>
      </c>
      <c r="L169">
        <v>2023</v>
      </c>
      <c r="M169" t="s">
        <v>36</v>
      </c>
      <c r="N169" t="s">
        <v>24</v>
      </c>
    </row>
    <row r="170" spans="1:14" x14ac:dyDescent="0.3">
      <c r="A170" t="s">
        <v>14</v>
      </c>
      <c r="B170" t="s">
        <v>15</v>
      </c>
      <c r="C170" t="s">
        <v>60</v>
      </c>
      <c r="D170" t="s">
        <v>61</v>
      </c>
      <c r="E170" t="s">
        <v>62</v>
      </c>
      <c r="F170" t="s">
        <v>46</v>
      </c>
      <c r="G170" t="s">
        <v>50</v>
      </c>
      <c r="H170" t="s">
        <v>59</v>
      </c>
      <c r="I170">
        <v>3658</v>
      </c>
      <c r="J170">
        <v>706</v>
      </c>
      <c r="K170" t="s">
        <v>49</v>
      </c>
      <c r="L170">
        <v>2023</v>
      </c>
      <c r="M170" t="s">
        <v>30</v>
      </c>
      <c r="N170" t="s">
        <v>24</v>
      </c>
    </row>
    <row r="171" spans="1:14" x14ac:dyDescent="0.3">
      <c r="A171" t="s">
        <v>14</v>
      </c>
      <c r="B171" t="s">
        <v>15</v>
      </c>
      <c r="C171" t="s">
        <v>60</v>
      </c>
      <c r="D171" t="s">
        <v>61</v>
      </c>
      <c r="E171" t="s">
        <v>62</v>
      </c>
      <c r="F171" t="s">
        <v>46</v>
      </c>
      <c r="G171" t="s">
        <v>50</v>
      </c>
      <c r="H171" t="s">
        <v>59</v>
      </c>
      <c r="I171">
        <v>20618</v>
      </c>
      <c r="J171">
        <v>1523</v>
      </c>
      <c r="K171" t="s">
        <v>49</v>
      </c>
      <c r="L171">
        <v>2023</v>
      </c>
      <c r="M171" t="s">
        <v>31</v>
      </c>
      <c r="N171" t="s">
        <v>24</v>
      </c>
    </row>
    <row r="172" spans="1:14" x14ac:dyDescent="0.3">
      <c r="A172" t="s">
        <v>14</v>
      </c>
      <c r="B172" t="s">
        <v>15</v>
      </c>
      <c r="C172" t="s">
        <v>60</v>
      </c>
      <c r="D172" t="s">
        <v>61</v>
      </c>
      <c r="E172" t="s">
        <v>62</v>
      </c>
      <c r="F172" t="s">
        <v>46</v>
      </c>
      <c r="G172" t="s">
        <v>50</v>
      </c>
      <c r="H172" t="s">
        <v>59</v>
      </c>
      <c r="I172">
        <v>11739</v>
      </c>
      <c r="J172">
        <v>1247</v>
      </c>
      <c r="K172" t="s">
        <v>49</v>
      </c>
      <c r="L172">
        <v>2023</v>
      </c>
      <c r="M172" t="s">
        <v>35</v>
      </c>
      <c r="N172" t="s">
        <v>24</v>
      </c>
    </row>
    <row r="173" spans="1:14" x14ac:dyDescent="0.3">
      <c r="A173" t="s">
        <v>14</v>
      </c>
      <c r="B173" t="s">
        <v>15</v>
      </c>
      <c r="C173" t="s">
        <v>60</v>
      </c>
      <c r="D173" t="s">
        <v>61</v>
      </c>
      <c r="E173" t="s">
        <v>62</v>
      </c>
      <c r="F173" t="s">
        <v>46</v>
      </c>
      <c r="G173" t="s">
        <v>50</v>
      </c>
      <c r="H173" t="s">
        <v>59</v>
      </c>
      <c r="I173">
        <v>17490</v>
      </c>
      <c r="J173">
        <v>1292</v>
      </c>
      <c r="K173" t="s">
        <v>49</v>
      </c>
      <c r="L173">
        <v>2023</v>
      </c>
      <c r="M173" t="s">
        <v>25</v>
      </c>
      <c r="N173" t="s">
        <v>24</v>
      </c>
    </row>
    <row r="174" spans="1:14" x14ac:dyDescent="0.3">
      <c r="A174" t="s">
        <v>14</v>
      </c>
      <c r="B174" t="s">
        <v>15</v>
      </c>
      <c r="C174" t="s">
        <v>60</v>
      </c>
      <c r="D174" t="s">
        <v>61</v>
      </c>
      <c r="E174" t="s">
        <v>62</v>
      </c>
      <c r="F174" t="s">
        <v>46</v>
      </c>
      <c r="G174" t="s">
        <v>50</v>
      </c>
      <c r="H174" t="s">
        <v>51</v>
      </c>
      <c r="I174">
        <v>24742</v>
      </c>
      <c r="J174">
        <v>4032</v>
      </c>
      <c r="K174" t="s">
        <v>49</v>
      </c>
      <c r="L174">
        <v>2023</v>
      </c>
      <c r="M174" t="s">
        <v>32</v>
      </c>
      <c r="N174" t="s">
        <v>24</v>
      </c>
    </row>
    <row r="175" spans="1:14" x14ac:dyDescent="0.3">
      <c r="A175" t="s">
        <v>14</v>
      </c>
      <c r="B175" t="s">
        <v>15</v>
      </c>
      <c r="C175" t="s">
        <v>60</v>
      </c>
      <c r="D175" t="s">
        <v>61</v>
      </c>
      <c r="E175" t="s">
        <v>62</v>
      </c>
      <c r="F175" t="s">
        <v>46</v>
      </c>
      <c r="G175" t="s">
        <v>50</v>
      </c>
      <c r="H175" t="s">
        <v>51</v>
      </c>
      <c r="I175">
        <v>4360</v>
      </c>
      <c r="J175">
        <v>1200</v>
      </c>
      <c r="K175" t="s">
        <v>49</v>
      </c>
      <c r="L175">
        <v>2023</v>
      </c>
      <c r="M175" t="s">
        <v>34</v>
      </c>
      <c r="N175" t="s">
        <v>24</v>
      </c>
    </row>
    <row r="176" spans="1:14" x14ac:dyDescent="0.3">
      <c r="A176" t="s">
        <v>14</v>
      </c>
      <c r="B176" t="s">
        <v>15</v>
      </c>
      <c r="C176" t="s">
        <v>60</v>
      </c>
      <c r="D176" t="s">
        <v>61</v>
      </c>
      <c r="E176" t="s">
        <v>62</v>
      </c>
      <c r="F176" t="s">
        <v>46</v>
      </c>
      <c r="G176" t="s">
        <v>50</v>
      </c>
      <c r="H176" t="s">
        <v>51</v>
      </c>
      <c r="I176">
        <v>15000</v>
      </c>
      <c r="J176">
        <v>2400</v>
      </c>
      <c r="K176" t="s">
        <v>49</v>
      </c>
      <c r="L176">
        <v>2023</v>
      </c>
      <c r="M176" t="s">
        <v>30</v>
      </c>
      <c r="N176" t="s">
        <v>24</v>
      </c>
    </row>
    <row r="177" spans="1:14" x14ac:dyDescent="0.3">
      <c r="A177" t="s">
        <v>14</v>
      </c>
      <c r="B177" t="s">
        <v>15</v>
      </c>
      <c r="C177" t="s">
        <v>60</v>
      </c>
      <c r="D177" t="s">
        <v>61</v>
      </c>
      <c r="E177" t="s">
        <v>62</v>
      </c>
      <c r="F177" t="s">
        <v>46</v>
      </c>
      <c r="G177" t="s">
        <v>50</v>
      </c>
      <c r="H177" t="s">
        <v>51</v>
      </c>
      <c r="I177">
        <v>15000</v>
      </c>
      <c r="J177">
        <v>3000</v>
      </c>
      <c r="K177" t="s">
        <v>49</v>
      </c>
      <c r="L177">
        <v>2023</v>
      </c>
      <c r="M177" t="s">
        <v>35</v>
      </c>
      <c r="N177" t="s">
        <v>24</v>
      </c>
    </row>
    <row r="178" spans="1:14" x14ac:dyDescent="0.3">
      <c r="A178" t="s">
        <v>14</v>
      </c>
      <c r="B178" t="s">
        <v>15</v>
      </c>
      <c r="C178" t="s">
        <v>60</v>
      </c>
      <c r="D178" t="s">
        <v>61</v>
      </c>
      <c r="E178" t="s">
        <v>62</v>
      </c>
      <c r="F178" t="s">
        <v>46</v>
      </c>
      <c r="G178" t="s">
        <v>50</v>
      </c>
      <c r="H178" t="s">
        <v>51</v>
      </c>
      <c r="I178">
        <v>57786</v>
      </c>
      <c r="J178">
        <v>7800</v>
      </c>
      <c r="K178" t="s">
        <v>49</v>
      </c>
      <c r="L178">
        <v>2023</v>
      </c>
      <c r="M178" t="s">
        <v>36</v>
      </c>
      <c r="N178" t="s">
        <v>24</v>
      </c>
    </row>
    <row r="179" spans="1:14" x14ac:dyDescent="0.3">
      <c r="A179" t="s">
        <v>14</v>
      </c>
      <c r="B179" t="s">
        <v>15</v>
      </c>
      <c r="C179" t="s">
        <v>60</v>
      </c>
      <c r="D179" t="s">
        <v>61</v>
      </c>
      <c r="E179" t="s">
        <v>62</v>
      </c>
      <c r="F179" t="s">
        <v>46</v>
      </c>
      <c r="G179" t="s">
        <v>50</v>
      </c>
      <c r="H179" t="s">
        <v>51</v>
      </c>
      <c r="I179">
        <v>9000</v>
      </c>
      <c r="J179">
        <v>1800</v>
      </c>
      <c r="K179" t="s">
        <v>49</v>
      </c>
      <c r="L179">
        <v>2023</v>
      </c>
      <c r="M179" t="s">
        <v>23</v>
      </c>
      <c r="N179" t="s">
        <v>24</v>
      </c>
    </row>
    <row r="180" spans="1:14" x14ac:dyDescent="0.3">
      <c r="A180" t="s">
        <v>14</v>
      </c>
      <c r="B180" t="s">
        <v>15</v>
      </c>
      <c r="C180" t="s">
        <v>60</v>
      </c>
      <c r="D180" t="s">
        <v>61</v>
      </c>
      <c r="E180" t="s">
        <v>62</v>
      </c>
      <c r="F180" t="s">
        <v>46</v>
      </c>
      <c r="G180" t="s">
        <v>50</v>
      </c>
      <c r="H180" t="s">
        <v>51</v>
      </c>
      <c r="I180">
        <v>77635</v>
      </c>
      <c r="J180">
        <v>12672</v>
      </c>
      <c r="K180" t="s">
        <v>49</v>
      </c>
      <c r="L180">
        <v>2023</v>
      </c>
      <c r="M180" t="s">
        <v>25</v>
      </c>
      <c r="N180" t="s">
        <v>24</v>
      </c>
    </row>
    <row r="181" spans="1:14" x14ac:dyDescent="0.3">
      <c r="A181" t="s">
        <v>14</v>
      </c>
      <c r="B181" t="s">
        <v>15</v>
      </c>
      <c r="C181" t="s">
        <v>52</v>
      </c>
      <c r="D181" t="s">
        <v>53</v>
      </c>
      <c r="E181" t="s">
        <v>54</v>
      </c>
      <c r="F181" t="s">
        <v>19</v>
      </c>
      <c r="G181" t="s">
        <v>20</v>
      </c>
      <c r="H181" t="s">
        <v>21</v>
      </c>
      <c r="I181">
        <v>52035</v>
      </c>
      <c r="J181">
        <v>9516</v>
      </c>
      <c r="K181" t="s">
        <v>22</v>
      </c>
      <c r="L181">
        <v>2023</v>
      </c>
      <c r="M181" t="s">
        <v>34</v>
      </c>
      <c r="N181" t="s">
        <v>24</v>
      </c>
    </row>
    <row r="182" spans="1:14" x14ac:dyDescent="0.3">
      <c r="A182" t="s">
        <v>14</v>
      </c>
      <c r="B182" t="s">
        <v>15</v>
      </c>
      <c r="C182" t="s">
        <v>52</v>
      </c>
      <c r="D182" t="s">
        <v>53</v>
      </c>
      <c r="E182" t="s">
        <v>54</v>
      </c>
      <c r="F182" t="s">
        <v>19</v>
      </c>
      <c r="G182" t="s">
        <v>20</v>
      </c>
      <c r="H182" t="s">
        <v>21</v>
      </c>
      <c r="I182">
        <v>17168</v>
      </c>
      <c r="J182">
        <v>3173</v>
      </c>
      <c r="K182" t="s">
        <v>22</v>
      </c>
      <c r="L182">
        <v>2023</v>
      </c>
      <c r="M182" t="s">
        <v>30</v>
      </c>
      <c r="N182" t="s">
        <v>24</v>
      </c>
    </row>
    <row r="183" spans="1:14" x14ac:dyDescent="0.3">
      <c r="A183" t="s">
        <v>14</v>
      </c>
      <c r="B183" t="s">
        <v>15</v>
      </c>
      <c r="C183" t="s">
        <v>52</v>
      </c>
      <c r="D183" t="s">
        <v>53</v>
      </c>
      <c r="E183" t="s">
        <v>54</v>
      </c>
      <c r="F183" t="s">
        <v>19</v>
      </c>
      <c r="G183" t="s">
        <v>20</v>
      </c>
      <c r="H183" t="s">
        <v>38</v>
      </c>
      <c r="I183">
        <v>3869</v>
      </c>
      <c r="J183">
        <v>1055</v>
      </c>
      <c r="K183" t="s">
        <v>22</v>
      </c>
      <c r="L183">
        <v>2023</v>
      </c>
      <c r="M183" t="s">
        <v>35</v>
      </c>
      <c r="N183" t="s">
        <v>24</v>
      </c>
    </row>
    <row r="184" spans="1:14" x14ac:dyDescent="0.3">
      <c r="A184" t="s">
        <v>14</v>
      </c>
      <c r="B184" t="s">
        <v>15</v>
      </c>
      <c r="C184" t="s">
        <v>52</v>
      </c>
      <c r="D184" t="s">
        <v>53</v>
      </c>
      <c r="E184" t="s">
        <v>54</v>
      </c>
      <c r="F184" t="s">
        <v>19</v>
      </c>
      <c r="G184" t="s">
        <v>20</v>
      </c>
      <c r="H184" t="s">
        <v>56</v>
      </c>
      <c r="I184">
        <v>7761</v>
      </c>
      <c r="J184">
        <v>1360</v>
      </c>
      <c r="K184" t="s">
        <v>22</v>
      </c>
      <c r="L184">
        <v>2023</v>
      </c>
      <c r="M184" t="s">
        <v>27</v>
      </c>
      <c r="N184" t="s">
        <v>24</v>
      </c>
    </row>
    <row r="185" spans="1:14" x14ac:dyDescent="0.3">
      <c r="A185" t="s">
        <v>14</v>
      </c>
      <c r="B185" t="s">
        <v>15</v>
      </c>
      <c r="C185" t="s">
        <v>52</v>
      </c>
      <c r="D185" t="s">
        <v>53</v>
      </c>
      <c r="E185" t="s">
        <v>54</v>
      </c>
      <c r="F185" t="s">
        <v>19</v>
      </c>
      <c r="G185" t="s">
        <v>20</v>
      </c>
      <c r="H185" t="s">
        <v>56</v>
      </c>
      <c r="I185">
        <v>2473</v>
      </c>
      <c r="J185">
        <v>453</v>
      </c>
      <c r="K185" t="s">
        <v>22</v>
      </c>
      <c r="L185">
        <v>2023</v>
      </c>
      <c r="M185" t="s">
        <v>34</v>
      </c>
      <c r="N185" t="s">
        <v>24</v>
      </c>
    </row>
    <row r="186" spans="1:14" x14ac:dyDescent="0.3">
      <c r="A186" t="s">
        <v>14</v>
      </c>
      <c r="B186" t="s">
        <v>15</v>
      </c>
      <c r="C186" t="s">
        <v>52</v>
      </c>
      <c r="D186" t="s">
        <v>53</v>
      </c>
      <c r="E186" t="s">
        <v>54</v>
      </c>
      <c r="F186" t="s">
        <v>19</v>
      </c>
      <c r="G186" t="s">
        <v>20</v>
      </c>
      <c r="H186" t="s">
        <v>42</v>
      </c>
      <c r="I186">
        <v>3476</v>
      </c>
      <c r="J186">
        <v>900</v>
      </c>
      <c r="K186" t="s">
        <v>22</v>
      </c>
      <c r="L186">
        <v>2023</v>
      </c>
      <c r="M186" t="s">
        <v>32</v>
      </c>
      <c r="N186" t="s">
        <v>24</v>
      </c>
    </row>
    <row r="187" spans="1:14" x14ac:dyDescent="0.3">
      <c r="A187" t="s">
        <v>14</v>
      </c>
      <c r="B187" t="s">
        <v>15</v>
      </c>
      <c r="C187" t="s">
        <v>52</v>
      </c>
      <c r="D187" t="s">
        <v>53</v>
      </c>
      <c r="E187" t="s">
        <v>54</v>
      </c>
      <c r="F187" t="s">
        <v>19</v>
      </c>
      <c r="G187" t="s">
        <v>20</v>
      </c>
      <c r="H187" t="s">
        <v>42</v>
      </c>
      <c r="I187">
        <v>1180</v>
      </c>
      <c r="J187">
        <v>300</v>
      </c>
      <c r="K187" t="s">
        <v>22</v>
      </c>
      <c r="L187">
        <v>2023</v>
      </c>
      <c r="M187" t="s">
        <v>33</v>
      </c>
      <c r="N187" t="s">
        <v>24</v>
      </c>
    </row>
    <row r="188" spans="1:14" x14ac:dyDescent="0.3">
      <c r="A188" t="s">
        <v>14</v>
      </c>
      <c r="B188" t="s">
        <v>15</v>
      </c>
      <c r="C188" t="s">
        <v>52</v>
      </c>
      <c r="D188" t="s">
        <v>53</v>
      </c>
      <c r="E188" t="s">
        <v>54</v>
      </c>
      <c r="F188" t="s">
        <v>19</v>
      </c>
      <c r="G188" t="s">
        <v>20</v>
      </c>
      <c r="H188" t="s">
        <v>42</v>
      </c>
      <c r="I188">
        <v>1706</v>
      </c>
      <c r="J188">
        <v>443</v>
      </c>
      <c r="K188" t="s">
        <v>22</v>
      </c>
      <c r="L188">
        <v>2023</v>
      </c>
      <c r="M188" t="s">
        <v>34</v>
      </c>
      <c r="N188" t="s">
        <v>24</v>
      </c>
    </row>
    <row r="189" spans="1:14" x14ac:dyDescent="0.3">
      <c r="A189" t="s">
        <v>14</v>
      </c>
      <c r="B189" t="s">
        <v>15</v>
      </c>
      <c r="C189" t="s">
        <v>52</v>
      </c>
      <c r="D189" t="s">
        <v>53</v>
      </c>
      <c r="E189" t="s">
        <v>54</v>
      </c>
      <c r="F189" t="s">
        <v>19</v>
      </c>
      <c r="G189" t="s">
        <v>20</v>
      </c>
      <c r="H189" t="s">
        <v>42</v>
      </c>
      <c r="I189">
        <v>2858</v>
      </c>
      <c r="J189">
        <v>600</v>
      </c>
      <c r="K189" t="s">
        <v>22</v>
      </c>
      <c r="L189">
        <v>2023</v>
      </c>
      <c r="M189" t="s">
        <v>36</v>
      </c>
      <c r="N189" t="s">
        <v>24</v>
      </c>
    </row>
    <row r="190" spans="1:14" x14ac:dyDescent="0.3">
      <c r="A190" t="s">
        <v>14</v>
      </c>
      <c r="B190" t="s">
        <v>15</v>
      </c>
      <c r="C190" t="s">
        <v>52</v>
      </c>
      <c r="D190" t="s">
        <v>53</v>
      </c>
      <c r="E190" t="s">
        <v>54</v>
      </c>
      <c r="F190" t="s">
        <v>19</v>
      </c>
      <c r="G190" t="s">
        <v>20</v>
      </c>
      <c r="H190" t="s">
        <v>42</v>
      </c>
      <c r="I190">
        <v>2599</v>
      </c>
      <c r="J190">
        <v>600</v>
      </c>
      <c r="K190" t="s">
        <v>22</v>
      </c>
      <c r="L190">
        <v>2023</v>
      </c>
      <c r="M190" t="s">
        <v>25</v>
      </c>
      <c r="N190" t="s">
        <v>24</v>
      </c>
    </row>
    <row r="191" spans="1:14" x14ac:dyDescent="0.3">
      <c r="A191" t="s">
        <v>14</v>
      </c>
      <c r="B191" t="s">
        <v>15</v>
      </c>
      <c r="C191" t="s">
        <v>52</v>
      </c>
      <c r="D191" t="s">
        <v>53</v>
      </c>
      <c r="E191" t="s">
        <v>54</v>
      </c>
      <c r="F191" t="s">
        <v>19</v>
      </c>
      <c r="G191" t="s">
        <v>20</v>
      </c>
      <c r="H191" t="s">
        <v>58</v>
      </c>
      <c r="I191">
        <v>1342</v>
      </c>
      <c r="J191">
        <v>344</v>
      </c>
      <c r="K191" t="s">
        <v>22</v>
      </c>
      <c r="L191">
        <v>2023</v>
      </c>
      <c r="M191" t="s">
        <v>29</v>
      </c>
      <c r="N191" t="s">
        <v>24</v>
      </c>
    </row>
    <row r="192" spans="1:14" x14ac:dyDescent="0.3">
      <c r="A192" t="s">
        <v>14</v>
      </c>
      <c r="B192" t="s">
        <v>15</v>
      </c>
      <c r="C192" t="s">
        <v>52</v>
      </c>
      <c r="D192" t="s">
        <v>53</v>
      </c>
      <c r="E192" t="s">
        <v>54</v>
      </c>
      <c r="F192" t="s">
        <v>46</v>
      </c>
      <c r="G192" t="s">
        <v>50</v>
      </c>
      <c r="H192" t="s">
        <v>59</v>
      </c>
      <c r="I192">
        <v>206446</v>
      </c>
      <c r="J192">
        <v>31897</v>
      </c>
      <c r="K192" t="s">
        <v>49</v>
      </c>
      <c r="L192">
        <v>2023</v>
      </c>
      <c r="M192" t="s">
        <v>30</v>
      </c>
      <c r="N192" t="s">
        <v>24</v>
      </c>
    </row>
    <row r="193" spans="1:14" x14ac:dyDescent="0.3">
      <c r="A193" t="s">
        <v>14</v>
      </c>
      <c r="B193" t="s">
        <v>15</v>
      </c>
      <c r="C193" t="s">
        <v>52</v>
      </c>
      <c r="D193" t="s">
        <v>53</v>
      </c>
      <c r="E193" t="s">
        <v>54</v>
      </c>
      <c r="F193" t="s">
        <v>46</v>
      </c>
      <c r="G193" t="s">
        <v>50</v>
      </c>
      <c r="H193" t="s">
        <v>59</v>
      </c>
      <c r="I193">
        <v>110762</v>
      </c>
      <c r="J193">
        <v>17654</v>
      </c>
      <c r="K193" t="s">
        <v>49</v>
      </c>
      <c r="L193">
        <v>2023</v>
      </c>
      <c r="M193" t="s">
        <v>31</v>
      </c>
      <c r="N193" t="s">
        <v>24</v>
      </c>
    </row>
    <row r="194" spans="1:14" x14ac:dyDescent="0.3">
      <c r="A194" t="s">
        <v>14</v>
      </c>
      <c r="B194" t="s">
        <v>15</v>
      </c>
      <c r="C194" t="s">
        <v>52</v>
      </c>
      <c r="D194" t="s">
        <v>53</v>
      </c>
      <c r="E194" t="s">
        <v>54</v>
      </c>
      <c r="F194" t="s">
        <v>46</v>
      </c>
      <c r="G194" t="s">
        <v>50</v>
      </c>
      <c r="H194" t="s">
        <v>51</v>
      </c>
      <c r="I194">
        <v>3150</v>
      </c>
      <c r="J194">
        <v>1000</v>
      </c>
      <c r="K194" t="s">
        <v>49</v>
      </c>
      <c r="L194">
        <v>2023</v>
      </c>
      <c r="M194" t="s">
        <v>27</v>
      </c>
      <c r="N194" t="s">
        <v>24</v>
      </c>
    </row>
    <row r="195" spans="1:14" x14ac:dyDescent="0.3">
      <c r="A195" t="s">
        <v>14</v>
      </c>
      <c r="B195" t="s">
        <v>15</v>
      </c>
      <c r="C195" t="s">
        <v>52</v>
      </c>
      <c r="D195" t="s">
        <v>53</v>
      </c>
      <c r="E195" t="s">
        <v>54</v>
      </c>
      <c r="F195" t="s">
        <v>46</v>
      </c>
      <c r="G195" t="s">
        <v>50</v>
      </c>
      <c r="H195" t="s">
        <v>51</v>
      </c>
      <c r="I195">
        <v>17616</v>
      </c>
      <c r="J195">
        <v>5280</v>
      </c>
      <c r="K195" t="s">
        <v>49</v>
      </c>
      <c r="L195">
        <v>2023</v>
      </c>
      <c r="M195" t="s">
        <v>30</v>
      </c>
      <c r="N195" t="s">
        <v>24</v>
      </c>
    </row>
    <row r="196" spans="1:14" x14ac:dyDescent="0.3">
      <c r="A196" t="s">
        <v>14</v>
      </c>
      <c r="B196" t="s">
        <v>15</v>
      </c>
      <c r="C196" t="s">
        <v>52</v>
      </c>
      <c r="D196" t="s">
        <v>53</v>
      </c>
      <c r="E196" t="s">
        <v>54</v>
      </c>
      <c r="F196" t="s">
        <v>46</v>
      </c>
      <c r="G196" t="s">
        <v>50</v>
      </c>
      <c r="H196" t="s">
        <v>51</v>
      </c>
      <c r="I196">
        <v>4185</v>
      </c>
      <c r="J196">
        <v>1200</v>
      </c>
      <c r="K196" t="s">
        <v>49</v>
      </c>
      <c r="L196">
        <v>2023</v>
      </c>
      <c r="M196" t="s">
        <v>35</v>
      </c>
      <c r="N196" t="s">
        <v>24</v>
      </c>
    </row>
    <row r="197" spans="1:14" x14ac:dyDescent="0.3">
      <c r="A197" t="s">
        <v>14</v>
      </c>
      <c r="B197" t="s">
        <v>15</v>
      </c>
      <c r="C197" t="s">
        <v>52</v>
      </c>
      <c r="D197" t="s">
        <v>53</v>
      </c>
      <c r="E197" t="s">
        <v>54</v>
      </c>
      <c r="F197" t="s">
        <v>46</v>
      </c>
      <c r="G197" t="s">
        <v>50</v>
      </c>
      <c r="H197" t="s">
        <v>51</v>
      </c>
      <c r="I197">
        <v>8000</v>
      </c>
      <c r="J197">
        <v>2000</v>
      </c>
      <c r="K197" t="s">
        <v>49</v>
      </c>
      <c r="L197">
        <v>2023</v>
      </c>
      <c r="M197" t="s">
        <v>23</v>
      </c>
      <c r="N197" t="s">
        <v>24</v>
      </c>
    </row>
    <row r="198" spans="1:14" x14ac:dyDescent="0.3">
      <c r="A198" t="s">
        <v>14</v>
      </c>
      <c r="B198" t="s">
        <v>15</v>
      </c>
      <c r="C198" t="s">
        <v>16</v>
      </c>
      <c r="D198" t="s">
        <v>17</v>
      </c>
      <c r="E198" t="s">
        <v>18</v>
      </c>
      <c r="F198" t="s">
        <v>19</v>
      </c>
      <c r="G198" t="s">
        <v>20</v>
      </c>
      <c r="H198" t="s">
        <v>21</v>
      </c>
      <c r="I198">
        <v>55111</v>
      </c>
      <c r="J198">
        <v>3078</v>
      </c>
      <c r="K198" t="s">
        <v>22</v>
      </c>
      <c r="L198">
        <v>2023</v>
      </c>
      <c r="M198" t="s">
        <v>27</v>
      </c>
      <c r="N198" t="s">
        <v>24</v>
      </c>
    </row>
    <row r="199" spans="1:14" x14ac:dyDescent="0.3">
      <c r="A199" t="s">
        <v>14</v>
      </c>
      <c r="B199" t="s">
        <v>15</v>
      </c>
      <c r="C199" t="s">
        <v>16</v>
      </c>
      <c r="D199" t="s">
        <v>17</v>
      </c>
      <c r="E199" t="s">
        <v>18</v>
      </c>
      <c r="F199" t="s">
        <v>19</v>
      </c>
      <c r="G199" t="s">
        <v>20</v>
      </c>
      <c r="H199" t="s">
        <v>21</v>
      </c>
      <c r="I199">
        <v>5808</v>
      </c>
      <c r="J199">
        <v>324</v>
      </c>
      <c r="K199" t="s">
        <v>22</v>
      </c>
      <c r="L199">
        <v>2023</v>
      </c>
      <c r="M199" t="s">
        <v>26</v>
      </c>
      <c r="N199" t="s">
        <v>24</v>
      </c>
    </row>
    <row r="200" spans="1:14" x14ac:dyDescent="0.3">
      <c r="A200" t="s">
        <v>14</v>
      </c>
      <c r="B200" t="s">
        <v>15</v>
      </c>
      <c r="C200" t="s">
        <v>16</v>
      </c>
      <c r="D200" t="s">
        <v>17</v>
      </c>
      <c r="E200" t="s">
        <v>18</v>
      </c>
      <c r="F200" t="s">
        <v>19</v>
      </c>
      <c r="G200" t="s">
        <v>20</v>
      </c>
      <c r="H200" t="s">
        <v>21</v>
      </c>
      <c r="I200">
        <v>163873</v>
      </c>
      <c r="J200">
        <v>9072</v>
      </c>
      <c r="K200" t="s">
        <v>22</v>
      </c>
      <c r="L200">
        <v>2023</v>
      </c>
      <c r="M200" t="s">
        <v>23</v>
      </c>
      <c r="N200" t="s">
        <v>24</v>
      </c>
    </row>
    <row r="201" spans="1:14" x14ac:dyDescent="0.3">
      <c r="A201" t="s">
        <v>14</v>
      </c>
      <c r="B201" t="s">
        <v>15</v>
      </c>
      <c r="C201" t="s">
        <v>16</v>
      </c>
      <c r="D201" t="s">
        <v>17</v>
      </c>
      <c r="E201" t="s">
        <v>18</v>
      </c>
      <c r="F201" t="s">
        <v>19</v>
      </c>
      <c r="G201" t="s">
        <v>20</v>
      </c>
      <c r="H201" t="s">
        <v>21</v>
      </c>
      <c r="I201">
        <v>152703</v>
      </c>
      <c r="J201">
        <v>8424</v>
      </c>
      <c r="K201" t="s">
        <v>22</v>
      </c>
      <c r="L201">
        <v>2023</v>
      </c>
      <c r="M201" t="s">
        <v>25</v>
      </c>
      <c r="N201" t="s">
        <v>24</v>
      </c>
    </row>
    <row r="202" spans="1:14" x14ac:dyDescent="0.3">
      <c r="A202" t="s">
        <v>14</v>
      </c>
      <c r="B202" t="s">
        <v>15</v>
      </c>
      <c r="C202" t="s">
        <v>16</v>
      </c>
      <c r="D202" t="s">
        <v>17</v>
      </c>
      <c r="E202" t="s">
        <v>18</v>
      </c>
      <c r="F202" t="s">
        <v>19</v>
      </c>
      <c r="G202" t="s">
        <v>20</v>
      </c>
      <c r="H202" t="s">
        <v>28</v>
      </c>
      <c r="I202">
        <v>3010</v>
      </c>
      <c r="J202">
        <v>172</v>
      </c>
      <c r="K202" t="s">
        <v>22</v>
      </c>
      <c r="L202">
        <v>2023</v>
      </c>
      <c r="M202" t="s">
        <v>32</v>
      </c>
      <c r="N202" t="s">
        <v>24</v>
      </c>
    </row>
    <row r="203" spans="1:14" x14ac:dyDescent="0.3">
      <c r="A203" t="s">
        <v>14</v>
      </c>
      <c r="B203" t="s">
        <v>15</v>
      </c>
      <c r="C203" t="s">
        <v>16</v>
      </c>
      <c r="D203" t="s">
        <v>17</v>
      </c>
      <c r="E203" t="s">
        <v>18</v>
      </c>
      <c r="F203" t="s">
        <v>19</v>
      </c>
      <c r="G203" t="s">
        <v>20</v>
      </c>
      <c r="H203" t="s">
        <v>28</v>
      </c>
      <c r="I203">
        <v>2590</v>
      </c>
      <c r="J203">
        <v>148</v>
      </c>
      <c r="K203" t="s">
        <v>22</v>
      </c>
      <c r="L203">
        <v>2023</v>
      </c>
      <c r="M203" t="s">
        <v>33</v>
      </c>
      <c r="N203" t="s">
        <v>24</v>
      </c>
    </row>
    <row r="204" spans="1:14" x14ac:dyDescent="0.3">
      <c r="A204" t="s">
        <v>14</v>
      </c>
      <c r="B204" t="s">
        <v>15</v>
      </c>
      <c r="C204" t="s">
        <v>16</v>
      </c>
      <c r="D204" t="s">
        <v>17</v>
      </c>
      <c r="E204" t="s">
        <v>18</v>
      </c>
      <c r="F204" t="s">
        <v>19</v>
      </c>
      <c r="G204" t="s">
        <v>20</v>
      </c>
      <c r="H204" t="s">
        <v>28</v>
      </c>
      <c r="I204">
        <v>6212</v>
      </c>
      <c r="J204">
        <v>337</v>
      </c>
      <c r="K204" t="s">
        <v>22</v>
      </c>
      <c r="L204">
        <v>2023</v>
      </c>
      <c r="M204" t="s">
        <v>27</v>
      </c>
      <c r="N204" t="s">
        <v>24</v>
      </c>
    </row>
    <row r="205" spans="1:14" x14ac:dyDescent="0.3">
      <c r="A205" t="s">
        <v>14</v>
      </c>
      <c r="B205" t="s">
        <v>15</v>
      </c>
      <c r="C205" t="s">
        <v>16</v>
      </c>
      <c r="D205" t="s">
        <v>17</v>
      </c>
      <c r="E205" t="s">
        <v>18</v>
      </c>
      <c r="F205" t="s">
        <v>19</v>
      </c>
      <c r="G205" t="s">
        <v>20</v>
      </c>
      <c r="H205" t="s">
        <v>28</v>
      </c>
      <c r="I205">
        <v>2571</v>
      </c>
      <c r="J205">
        <v>145</v>
      </c>
      <c r="K205" t="s">
        <v>22</v>
      </c>
      <c r="L205">
        <v>2023</v>
      </c>
      <c r="M205" t="s">
        <v>26</v>
      </c>
      <c r="N205" t="s">
        <v>24</v>
      </c>
    </row>
    <row r="206" spans="1:14" x14ac:dyDescent="0.3">
      <c r="A206" t="s">
        <v>14</v>
      </c>
      <c r="B206" t="s">
        <v>15</v>
      </c>
      <c r="C206" t="s">
        <v>16</v>
      </c>
      <c r="D206" t="s">
        <v>17</v>
      </c>
      <c r="E206" t="s">
        <v>18</v>
      </c>
      <c r="F206" t="s">
        <v>19</v>
      </c>
      <c r="G206" t="s">
        <v>20</v>
      </c>
      <c r="H206" t="s">
        <v>28</v>
      </c>
      <c r="I206">
        <v>3621</v>
      </c>
      <c r="J206">
        <v>205</v>
      </c>
      <c r="K206" t="s">
        <v>22</v>
      </c>
      <c r="L206">
        <v>2023</v>
      </c>
      <c r="M206" t="s">
        <v>29</v>
      </c>
      <c r="N206" t="s">
        <v>24</v>
      </c>
    </row>
    <row r="207" spans="1:14" x14ac:dyDescent="0.3">
      <c r="A207" t="s">
        <v>14</v>
      </c>
      <c r="B207" t="s">
        <v>15</v>
      </c>
      <c r="C207" t="s">
        <v>16</v>
      </c>
      <c r="D207" t="s">
        <v>17</v>
      </c>
      <c r="E207" t="s">
        <v>18</v>
      </c>
      <c r="F207" t="s">
        <v>19</v>
      </c>
      <c r="G207" t="s">
        <v>20</v>
      </c>
      <c r="H207" t="s">
        <v>28</v>
      </c>
      <c r="I207">
        <v>4671</v>
      </c>
      <c r="J207">
        <v>265</v>
      </c>
      <c r="K207" t="s">
        <v>22</v>
      </c>
      <c r="L207">
        <v>2023</v>
      </c>
      <c r="M207" t="s">
        <v>34</v>
      </c>
      <c r="N207" t="s">
        <v>24</v>
      </c>
    </row>
    <row r="208" spans="1:14" x14ac:dyDescent="0.3">
      <c r="A208" t="s">
        <v>14</v>
      </c>
      <c r="B208" t="s">
        <v>15</v>
      </c>
      <c r="C208" t="s">
        <v>16</v>
      </c>
      <c r="D208" t="s">
        <v>17</v>
      </c>
      <c r="E208" t="s">
        <v>18</v>
      </c>
      <c r="F208" t="s">
        <v>19</v>
      </c>
      <c r="G208" t="s">
        <v>20</v>
      </c>
      <c r="H208" t="s">
        <v>28</v>
      </c>
      <c r="I208">
        <v>3763</v>
      </c>
      <c r="J208">
        <v>215</v>
      </c>
      <c r="K208" t="s">
        <v>22</v>
      </c>
      <c r="L208">
        <v>2023</v>
      </c>
      <c r="M208" t="s">
        <v>30</v>
      </c>
      <c r="N208" t="s">
        <v>24</v>
      </c>
    </row>
    <row r="209" spans="1:14" x14ac:dyDescent="0.3">
      <c r="A209" t="s">
        <v>14</v>
      </c>
      <c r="B209" t="s">
        <v>15</v>
      </c>
      <c r="C209" t="s">
        <v>16</v>
      </c>
      <c r="D209" t="s">
        <v>17</v>
      </c>
      <c r="E209" t="s">
        <v>18</v>
      </c>
      <c r="F209" t="s">
        <v>19</v>
      </c>
      <c r="G209" t="s">
        <v>20</v>
      </c>
      <c r="H209" t="s">
        <v>28</v>
      </c>
      <c r="I209">
        <v>2590</v>
      </c>
      <c r="J209">
        <v>148</v>
      </c>
      <c r="K209" t="s">
        <v>22</v>
      </c>
      <c r="L209">
        <v>2023</v>
      </c>
      <c r="M209" t="s">
        <v>31</v>
      </c>
      <c r="N209" t="s">
        <v>24</v>
      </c>
    </row>
    <row r="210" spans="1:14" x14ac:dyDescent="0.3">
      <c r="A210" t="s">
        <v>14</v>
      </c>
      <c r="B210" t="s">
        <v>15</v>
      </c>
      <c r="C210" t="s">
        <v>16</v>
      </c>
      <c r="D210" t="s">
        <v>17</v>
      </c>
      <c r="E210" t="s">
        <v>18</v>
      </c>
      <c r="F210" t="s">
        <v>19</v>
      </c>
      <c r="G210" t="s">
        <v>20</v>
      </c>
      <c r="H210" t="s">
        <v>28</v>
      </c>
      <c r="I210">
        <v>6765</v>
      </c>
      <c r="J210">
        <v>367</v>
      </c>
      <c r="K210" t="s">
        <v>22</v>
      </c>
      <c r="L210">
        <v>2023</v>
      </c>
      <c r="M210" t="s">
        <v>35</v>
      </c>
      <c r="N210" t="s">
        <v>24</v>
      </c>
    </row>
    <row r="211" spans="1:14" x14ac:dyDescent="0.3">
      <c r="A211" t="s">
        <v>14</v>
      </c>
      <c r="B211" t="s">
        <v>15</v>
      </c>
      <c r="C211" t="s">
        <v>16</v>
      </c>
      <c r="D211" t="s">
        <v>17</v>
      </c>
      <c r="E211" t="s">
        <v>18</v>
      </c>
      <c r="F211" t="s">
        <v>19</v>
      </c>
      <c r="G211" t="s">
        <v>20</v>
      </c>
      <c r="H211" t="s">
        <v>28</v>
      </c>
      <c r="I211">
        <v>10199</v>
      </c>
      <c r="J211">
        <v>542</v>
      </c>
      <c r="K211" t="s">
        <v>22</v>
      </c>
      <c r="L211">
        <v>2023</v>
      </c>
      <c r="M211" t="s">
        <v>36</v>
      </c>
      <c r="N211" t="s">
        <v>24</v>
      </c>
    </row>
    <row r="212" spans="1:14" x14ac:dyDescent="0.3">
      <c r="A212" t="s">
        <v>14</v>
      </c>
      <c r="B212" t="s">
        <v>15</v>
      </c>
      <c r="C212" t="s">
        <v>16</v>
      </c>
      <c r="D212" t="s">
        <v>17</v>
      </c>
      <c r="E212" t="s">
        <v>18</v>
      </c>
      <c r="F212" t="s">
        <v>19</v>
      </c>
      <c r="G212" t="s">
        <v>20</v>
      </c>
      <c r="H212" t="s">
        <v>28</v>
      </c>
      <c r="I212">
        <v>15461</v>
      </c>
      <c r="J212">
        <v>827</v>
      </c>
      <c r="K212" t="s">
        <v>22</v>
      </c>
      <c r="L212">
        <v>2023</v>
      </c>
      <c r="M212" t="s">
        <v>23</v>
      </c>
      <c r="N212" t="s">
        <v>24</v>
      </c>
    </row>
    <row r="213" spans="1:14" x14ac:dyDescent="0.3">
      <c r="A213" t="s">
        <v>14</v>
      </c>
      <c r="B213" t="s">
        <v>15</v>
      </c>
      <c r="C213" t="s">
        <v>16</v>
      </c>
      <c r="D213" t="s">
        <v>17</v>
      </c>
      <c r="E213" t="s">
        <v>18</v>
      </c>
      <c r="F213" t="s">
        <v>19</v>
      </c>
      <c r="G213" t="s">
        <v>20</v>
      </c>
      <c r="H213" t="s">
        <v>28</v>
      </c>
      <c r="I213">
        <v>13512</v>
      </c>
      <c r="J213">
        <v>762</v>
      </c>
      <c r="K213" t="s">
        <v>22</v>
      </c>
      <c r="L213">
        <v>2023</v>
      </c>
      <c r="M213" t="s">
        <v>25</v>
      </c>
      <c r="N213" t="s">
        <v>24</v>
      </c>
    </row>
    <row r="214" spans="1:14" x14ac:dyDescent="0.3">
      <c r="A214" t="s">
        <v>14</v>
      </c>
      <c r="B214" t="s">
        <v>15</v>
      </c>
      <c r="C214" t="s">
        <v>16</v>
      </c>
      <c r="D214" t="s">
        <v>17</v>
      </c>
      <c r="E214" t="s">
        <v>18</v>
      </c>
      <c r="F214" t="s">
        <v>19</v>
      </c>
      <c r="G214" t="s">
        <v>20</v>
      </c>
      <c r="H214" t="s">
        <v>38</v>
      </c>
      <c r="I214">
        <v>6013</v>
      </c>
      <c r="J214">
        <v>2355</v>
      </c>
      <c r="K214" t="s">
        <v>22</v>
      </c>
      <c r="L214">
        <v>2023</v>
      </c>
      <c r="M214" t="s">
        <v>32</v>
      </c>
      <c r="N214" t="s">
        <v>24</v>
      </c>
    </row>
    <row r="215" spans="1:14" x14ac:dyDescent="0.3">
      <c r="A215" t="s">
        <v>14</v>
      </c>
      <c r="B215" t="s">
        <v>15</v>
      </c>
      <c r="C215" t="s">
        <v>16</v>
      </c>
      <c r="D215" t="s">
        <v>17</v>
      </c>
      <c r="E215" t="s">
        <v>18</v>
      </c>
      <c r="F215" t="s">
        <v>19</v>
      </c>
      <c r="G215" t="s">
        <v>20</v>
      </c>
      <c r="H215" t="s">
        <v>38</v>
      </c>
      <c r="I215">
        <v>1999</v>
      </c>
      <c r="J215">
        <v>993</v>
      </c>
      <c r="K215" t="s">
        <v>22</v>
      </c>
      <c r="L215">
        <v>2023</v>
      </c>
      <c r="M215" t="s">
        <v>27</v>
      </c>
      <c r="N215" t="s">
        <v>24</v>
      </c>
    </row>
    <row r="216" spans="1:14" x14ac:dyDescent="0.3">
      <c r="A216" t="s">
        <v>14</v>
      </c>
      <c r="B216" t="s">
        <v>15</v>
      </c>
      <c r="C216" t="s">
        <v>16</v>
      </c>
      <c r="D216" t="s">
        <v>17</v>
      </c>
      <c r="E216" t="s">
        <v>18</v>
      </c>
      <c r="F216" t="s">
        <v>19</v>
      </c>
      <c r="G216" t="s">
        <v>20</v>
      </c>
      <c r="H216" t="s">
        <v>38</v>
      </c>
      <c r="I216">
        <v>2254</v>
      </c>
      <c r="J216">
        <v>1242</v>
      </c>
      <c r="K216" t="s">
        <v>22</v>
      </c>
      <c r="L216">
        <v>2023</v>
      </c>
      <c r="M216" t="s">
        <v>29</v>
      </c>
      <c r="N216" t="s">
        <v>24</v>
      </c>
    </row>
    <row r="217" spans="1:14" x14ac:dyDescent="0.3">
      <c r="A217" t="s">
        <v>14</v>
      </c>
      <c r="B217" t="s">
        <v>15</v>
      </c>
      <c r="C217" t="s">
        <v>16</v>
      </c>
      <c r="D217" t="s">
        <v>17</v>
      </c>
      <c r="E217" t="s">
        <v>18</v>
      </c>
      <c r="F217" t="s">
        <v>19</v>
      </c>
      <c r="G217" t="s">
        <v>20</v>
      </c>
      <c r="H217" t="s">
        <v>38</v>
      </c>
      <c r="I217">
        <v>1259</v>
      </c>
      <c r="J217">
        <v>764</v>
      </c>
      <c r="K217" t="s">
        <v>22</v>
      </c>
      <c r="L217">
        <v>2023</v>
      </c>
      <c r="M217" t="s">
        <v>30</v>
      </c>
      <c r="N217" t="s">
        <v>24</v>
      </c>
    </row>
    <row r="218" spans="1:14" x14ac:dyDescent="0.3">
      <c r="A218" t="s">
        <v>14</v>
      </c>
      <c r="B218" t="s">
        <v>15</v>
      </c>
      <c r="C218" t="s">
        <v>16</v>
      </c>
      <c r="D218" t="s">
        <v>17</v>
      </c>
      <c r="E218" t="s">
        <v>18</v>
      </c>
      <c r="F218" t="s">
        <v>19</v>
      </c>
      <c r="G218" t="s">
        <v>20</v>
      </c>
      <c r="H218" t="s">
        <v>38</v>
      </c>
      <c r="I218">
        <v>1400</v>
      </c>
      <c r="J218">
        <v>728</v>
      </c>
      <c r="K218" t="s">
        <v>22</v>
      </c>
      <c r="L218">
        <v>2023</v>
      </c>
      <c r="M218" t="s">
        <v>36</v>
      </c>
      <c r="N218" t="s">
        <v>24</v>
      </c>
    </row>
    <row r="219" spans="1:14" x14ac:dyDescent="0.3">
      <c r="A219" t="s">
        <v>14</v>
      </c>
      <c r="B219" t="s">
        <v>15</v>
      </c>
      <c r="C219" t="s">
        <v>16</v>
      </c>
      <c r="D219" t="s">
        <v>17</v>
      </c>
      <c r="E219" t="s">
        <v>18</v>
      </c>
      <c r="F219" t="s">
        <v>19</v>
      </c>
      <c r="G219" t="s">
        <v>20</v>
      </c>
      <c r="H219" t="s">
        <v>39</v>
      </c>
      <c r="I219">
        <v>3796</v>
      </c>
      <c r="J219">
        <v>49</v>
      </c>
      <c r="K219" t="s">
        <v>22</v>
      </c>
      <c r="L219">
        <v>2023</v>
      </c>
      <c r="M219" t="s">
        <v>23</v>
      </c>
      <c r="N219" t="s">
        <v>24</v>
      </c>
    </row>
    <row r="220" spans="1:14" x14ac:dyDescent="0.3">
      <c r="A220" t="s">
        <v>14</v>
      </c>
      <c r="B220" t="s">
        <v>15</v>
      </c>
      <c r="C220" t="s">
        <v>16</v>
      </c>
      <c r="D220" t="s">
        <v>17</v>
      </c>
      <c r="E220" t="s">
        <v>18</v>
      </c>
      <c r="F220" t="s">
        <v>19</v>
      </c>
      <c r="G220" t="s">
        <v>20</v>
      </c>
      <c r="H220" t="s">
        <v>39</v>
      </c>
      <c r="I220">
        <v>25070</v>
      </c>
      <c r="J220">
        <v>516</v>
      </c>
      <c r="K220" t="s">
        <v>22</v>
      </c>
      <c r="L220">
        <v>2023</v>
      </c>
      <c r="M220" t="s">
        <v>25</v>
      </c>
      <c r="N220" t="s">
        <v>24</v>
      </c>
    </row>
    <row r="221" spans="1:14" x14ac:dyDescent="0.3">
      <c r="A221" t="s">
        <v>14</v>
      </c>
      <c r="B221" t="s">
        <v>15</v>
      </c>
      <c r="C221" t="s">
        <v>16</v>
      </c>
      <c r="D221" t="s">
        <v>17</v>
      </c>
      <c r="E221" t="s">
        <v>18</v>
      </c>
      <c r="F221" t="s">
        <v>19</v>
      </c>
      <c r="G221" t="s">
        <v>20</v>
      </c>
      <c r="H221" t="s">
        <v>41</v>
      </c>
      <c r="I221">
        <v>1269</v>
      </c>
      <c r="J221">
        <v>64</v>
      </c>
      <c r="K221" t="s">
        <v>22</v>
      </c>
      <c r="L221">
        <v>2023</v>
      </c>
      <c r="M221" t="s">
        <v>25</v>
      </c>
      <c r="N221" t="s">
        <v>24</v>
      </c>
    </row>
    <row r="222" spans="1:14" x14ac:dyDescent="0.3">
      <c r="A222" t="s">
        <v>14</v>
      </c>
      <c r="B222" t="s">
        <v>15</v>
      </c>
      <c r="C222" t="s">
        <v>16</v>
      </c>
      <c r="D222" t="s">
        <v>17</v>
      </c>
      <c r="E222" t="s">
        <v>18</v>
      </c>
      <c r="F222" t="s">
        <v>19</v>
      </c>
      <c r="G222" t="s">
        <v>20</v>
      </c>
      <c r="H222" t="s">
        <v>42</v>
      </c>
      <c r="I222">
        <v>6808</v>
      </c>
      <c r="J222">
        <v>590</v>
      </c>
      <c r="K222" t="s">
        <v>22</v>
      </c>
      <c r="L222">
        <v>2023</v>
      </c>
      <c r="M222" t="s">
        <v>34</v>
      </c>
      <c r="N222" t="s">
        <v>24</v>
      </c>
    </row>
    <row r="223" spans="1:14" x14ac:dyDescent="0.3">
      <c r="A223" t="s">
        <v>14</v>
      </c>
      <c r="B223" t="s">
        <v>15</v>
      </c>
      <c r="C223" t="s">
        <v>16</v>
      </c>
      <c r="D223" t="s">
        <v>17</v>
      </c>
      <c r="E223" t="s">
        <v>18</v>
      </c>
      <c r="F223" t="s">
        <v>19</v>
      </c>
      <c r="G223" t="s">
        <v>20</v>
      </c>
      <c r="H223" t="s">
        <v>42</v>
      </c>
      <c r="I223">
        <v>9602</v>
      </c>
      <c r="J223">
        <v>930</v>
      </c>
      <c r="K223" t="s">
        <v>22</v>
      </c>
      <c r="L223">
        <v>2023</v>
      </c>
      <c r="M223" t="s">
        <v>30</v>
      </c>
      <c r="N223" t="s">
        <v>24</v>
      </c>
    </row>
    <row r="224" spans="1:14" x14ac:dyDescent="0.3">
      <c r="A224" t="s">
        <v>14</v>
      </c>
      <c r="B224" t="s">
        <v>15</v>
      </c>
      <c r="C224" t="s">
        <v>16</v>
      </c>
      <c r="D224" t="s">
        <v>17</v>
      </c>
      <c r="E224" t="s">
        <v>18</v>
      </c>
      <c r="F224" t="s">
        <v>19</v>
      </c>
      <c r="G224" t="s">
        <v>20</v>
      </c>
      <c r="H224" t="s">
        <v>42</v>
      </c>
      <c r="I224">
        <v>1517</v>
      </c>
      <c r="J224">
        <v>108</v>
      </c>
      <c r="K224" t="s">
        <v>22</v>
      </c>
      <c r="L224">
        <v>2023</v>
      </c>
      <c r="M224" t="s">
        <v>35</v>
      </c>
      <c r="N224" t="s">
        <v>24</v>
      </c>
    </row>
    <row r="225" spans="1:14" x14ac:dyDescent="0.3">
      <c r="A225" t="s">
        <v>14</v>
      </c>
      <c r="B225" t="s">
        <v>15</v>
      </c>
      <c r="C225" t="s">
        <v>16</v>
      </c>
      <c r="D225" t="s">
        <v>17</v>
      </c>
      <c r="E225" t="s">
        <v>18</v>
      </c>
      <c r="F225" t="s">
        <v>19</v>
      </c>
      <c r="G225" t="s">
        <v>20</v>
      </c>
      <c r="H225" t="s">
        <v>42</v>
      </c>
      <c r="I225">
        <v>28366</v>
      </c>
      <c r="J225">
        <v>2240</v>
      </c>
      <c r="K225" t="s">
        <v>22</v>
      </c>
      <c r="L225">
        <v>2023</v>
      </c>
      <c r="M225" t="s">
        <v>36</v>
      </c>
      <c r="N225" t="s">
        <v>24</v>
      </c>
    </row>
    <row r="226" spans="1:14" x14ac:dyDescent="0.3">
      <c r="A226" t="s">
        <v>14</v>
      </c>
      <c r="B226" t="s">
        <v>15</v>
      </c>
      <c r="C226" t="s">
        <v>16</v>
      </c>
      <c r="D226" t="s">
        <v>17</v>
      </c>
      <c r="E226" t="s">
        <v>18</v>
      </c>
      <c r="F226" t="s">
        <v>19</v>
      </c>
      <c r="G226" t="s">
        <v>20</v>
      </c>
      <c r="H226" t="s">
        <v>42</v>
      </c>
      <c r="I226">
        <v>1554</v>
      </c>
      <c r="J226">
        <v>100</v>
      </c>
      <c r="K226" t="s">
        <v>22</v>
      </c>
      <c r="L226">
        <v>2023</v>
      </c>
      <c r="M226" t="s">
        <v>23</v>
      </c>
      <c r="N226" t="s">
        <v>24</v>
      </c>
    </row>
    <row r="227" spans="1:14" x14ac:dyDescent="0.3">
      <c r="A227" t="s">
        <v>14</v>
      </c>
      <c r="B227" t="s">
        <v>15</v>
      </c>
      <c r="C227" t="s">
        <v>16</v>
      </c>
      <c r="D227" t="s">
        <v>17</v>
      </c>
      <c r="E227" t="s">
        <v>18</v>
      </c>
      <c r="F227" t="s">
        <v>19</v>
      </c>
      <c r="G227" t="s">
        <v>20</v>
      </c>
      <c r="H227" t="s">
        <v>42</v>
      </c>
      <c r="I227">
        <v>5776</v>
      </c>
      <c r="J227">
        <v>500</v>
      </c>
      <c r="K227" t="s">
        <v>22</v>
      </c>
      <c r="L227">
        <v>2023</v>
      </c>
      <c r="M227" t="s">
        <v>25</v>
      </c>
      <c r="N227" t="s">
        <v>24</v>
      </c>
    </row>
    <row r="228" spans="1:14" x14ac:dyDescent="0.3">
      <c r="A228" t="s">
        <v>14</v>
      </c>
      <c r="B228" t="s">
        <v>15</v>
      </c>
      <c r="C228" t="s">
        <v>16</v>
      </c>
      <c r="D228" t="s">
        <v>17</v>
      </c>
      <c r="E228" t="s">
        <v>18</v>
      </c>
      <c r="F228" t="s">
        <v>19</v>
      </c>
      <c r="G228" t="s">
        <v>20</v>
      </c>
      <c r="H228" t="s">
        <v>43</v>
      </c>
      <c r="I228">
        <v>1147</v>
      </c>
      <c r="J228">
        <v>57</v>
      </c>
      <c r="K228" t="s">
        <v>22</v>
      </c>
      <c r="L228">
        <v>2023</v>
      </c>
      <c r="M228" t="s">
        <v>25</v>
      </c>
      <c r="N228" t="s">
        <v>24</v>
      </c>
    </row>
    <row r="229" spans="1:14" x14ac:dyDescent="0.3">
      <c r="A229" t="s">
        <v>14</v>
      </c>
      <c r="B229" t="s">
        <v>15</v>
      </c>
      <c r="C229" t="s">
        <v>16</v>
      </c>
      <c r="D229" t="s">
        <v>17</v>
      </c>
      <c r="E229" t="s">
        <v>18</v>
      </c>
      <c r="F229" t="s">
        <v>46</v>
      </c>
      <c r="G229" t="s">
        <v>50</v>
      </c>
      <c r="H229" t="s">
        <v>51</v>
      </c>
      <c r="I229">
        <v>75905</v>
      </c>
      <c r="J229">
        <v>500</v>
      </c>
      <c r="K229" t="s">
        <v>49</v>
      </c>
      <c r="L229">
        <v>2023</v>
      </c>
      <c r="M229" t="s">
        <v>31</v>
      </c>
      <c r="N229" t="s">
        <v>24</v>
      </c>
    </row>
    <row r="230" spans="1:14" x14ac:dyDescent="0.3">
      <c r="A230" t="s">
        <v>14</v>
      </c>
      <c r="B230" t="s">
        <v>15</v>
      </c>
      <c r="C230" t="s">
        <v>16</v>
      </c>
      <c r="D230" t="s">
        <v>17</v>
      </c>
      <c r="E230" t="s">
        <v>18</v>
      </c>
      <c r="F230" t="s">
        <v>46</v>
      </c>
      <c r="G230" t="s">
        <v>50</v>
      </c>
      <c r="H230" t="s">
        <v>51</v>
      </c>
      <c r="I230">
        <v>87944</v>
      </c>
      <c r="J230">
        <v>19867</v>
      </c>
      <c r="K230" t="s">
        <v>49</v>
      </c>
      <c r="L230">
        <v>2023</v>
      </c>
      <c r="M230" t="s">
        <v>35</v>
      </c>
      <c r="N230" t="s">
        <v>24</v>
      </c>
    </row>
    <row r="231" spans="1:14" x14ac:dyDescent="0.3">
      <c r="A231" t="s">
        <v>14</v>
      </c>
      <c r="B231" t="s">
        <v>15</v>
      </c>
      <c r="C231" t="s">
        <v>16</v>
      </c>
      <c r="D231" t="s">
        <v>17</v>
      </c>
      <c r="E231" t="s">
        <v>18</v>
      </c>
      <c r="F231" t="s">
        <v>46</v>
      </c>
      <c r="G231" t="s">
        <v>50</v>
      </c>
      <c r="H231" t="s">
        <v>51</v>
      </c>
      <c r="I231">
        <v>18268</v>
      </c>
      <c r="J231">
        <v>1500</v>
      </c>
      <c r="K231" t="s">
        <v>49</v>
      </c>
      <c r="L231">
        <v>2023</v>
      </c>
      <c r="M231" t="s">
        <v>23</v>
      </c>
      <c r="N231" t="s">
        <v>24</v>
      </c>
    </row>
    <row r="232" spans="1:14" x14ac:dyDescent="0.3">
      <c r="A232" t="s">
        <v>14</v>
      </c>
      <c r="B232" t="s">
        <v>15</v>
      </c>
      <c r="C232" t="s">
        <v>60</v>
      </c>
      <c r="D232" t="s">
        <v>61</v>
      </c>
      <c r="E232" t="s">
        <v>62</v>
      </c>
      <c r="F232" t="s">
        <v>19</v>
      </c>
      <c r="G232" t="s">
        <v>20</v>
      </c>
      <c r="H232" t="s">
        <v>42</v>
      </c>
      <c r="I232">
        <v>1378</v>
      </c>
      <c r="J232">
        <v>200</v>
      </c>
      <c r="K232" t="s">
        <v>22</v>
      </c>
      <c r="L232">
        <v>2024</v>
      </c>
      <c r="M232" t="s">
        <v>32</v>
      </c>
      <c r="N232" t="s">
        <v>24</v>
      </c>
    </row>
    <row r="233" spans="1:14" x14ac:dyDescent="0.3">
      <c r="A233" t="s">
        <v>14</v>
      </c>
      <c r="B233" t="s">
        <v>15</v>
      </c>
      <c r="C233" t="s">
        <v>60</v>
      </c>
      <c r="D233" t="s">
        <v>61</v>
      </c>
      <c r="E233" t="s">
        <v>62</v>
      </c>
      <c r="F233" t="s">
        <v>19</v>
      </c>
      <c r="G233" t="s">
        <v>20</v>
      </c>
      <c r="H233" t="s">
        <v>42</v>
      </c>
      <c r="I233">
        <v>29724</v>
      </c>
      <c r="J233">
        <v>4775</v>
      </c>
      <c r="K233" t="s">
        <v>22</v>
      </c>
      <c r="L233">
        <v>2024</v>
      </c>
      <c r="M233" t="s">
        <v>23</v>
      </c>
      <c r="N233" t="s">
        <v>24</v>
      </c>
    </row>
    <row r="234" spans="1:14" x14ac:dyDescent="0.3">
      <c r="A234" t="s">
        <v>14</v>
      </c>
      <c r="B234" t="s">
        <v>15</v>
      </c>
      <c r="C234" t="s">
        <v>60</v>
      </c>
      <c r="D234" t="s">
        <v>61</v>
      </c>
      <c r="E234" t="s">
        <v>62</v>
      </c>
      <c r="F234" t="s">
        <v>46</v>
      </c>
      <c r="G234" t="s">
        <v>47</v>
      </c>
      <c r="H234" t="s">
        <v>63</v>
      </c>
      <c r="I234">
        <v>141322</v>
      </c>
      <c r="J234">
        <v>17600</v>
      </c>
      <c r="K234" t="s">
        <v>49</v>
      </c>
      <c r="L234">
        <v>2024</v>
      </c>
      <c r="M234" t="s">
        <v>23</v>
      </c>
      <c r="N234" t="s">
        <v>24</v>
      </c>
    </row>
    <row r="235" spans="1:14" x14ac:dyDescent="0.3">
      <c r="A235" t="s">
        <v>14</v>
      </c>
      <c r="B235" t="s">
        <v>15</v>
      </c>
      <c r="C235" t="s">
        <v>60</v>
      </c>
      <c r="D235" t="s">
        <v>61</v>
      </c>
      <c r="E235" t="s">
        <v>62</v>
      </c>
      <c r="F235" t="s">
        <v>46</v>
      </c>
      <c r="G235" t="s">
        <v>50</v>
      </c>
      <c r="H235" t="s">
        <v>66</v>
      </c>
      <c r="I235">
        <v>5559</v>
      </c>
      <c r="J235">
        <v>1083</v>
      </c>
      <c r="K235" t="s">
        <v>49</v>
      </c>
      <c r="L235">
        <v>2024</v>
      </c>
      <c r="M235" t="s">
        <v>27</v>
      </c>
      <c r="N235" t="s">
        <v>24</v>
      </c>
    </row>
    <row r="236" spans="1:14" x14ac:dyDescent="0.3">
      <c r="A236" t="s">
        <v>14</v>
      </c>
      <c r="B236" t="s">
        <v>15</v>
      </c>
      <c r="C236" t="s">
        <v>60</v>
      </c>
      <c r="D236" t="s">
        <v>61</v>
      </c>
      <c r="E236" t="s">
        <v>62</v>
      </c>
      <c r="F236" t="s">
        <v>46</v>
      </c>
      <c r="G236" t="s">
        <v>50</v>
      </c>
      <c r="H236" t="s">
        <v>66</v>
      </c>
      <c r="I236">
        <v>7658</v>
      </c>
      <c r="J236">
        <v>1468</v>
      </c>
      <c r="K236" t="s">
        <v>49</v>
      </c>
      <c r="L236">
        <v>2024</v>
      </c>
      <c r="M236" t="s">
        <v>29</v>
      </c>
      <c r="N236" t="s">
        <v>24</v>
      </c>
    </row>
    <row r="237" spans="1:14" x14ac:dyDescent="0.3">
      <c r="A237" t="s">
        <v>14</v>
      </c>
      <c r="B237" t="s">
        <v>15</v>
      </c>
      <c r="C237" t="s">
        <v>60</v>
      </c>
      <c r="D237" t="s">
        <v>61</v>
      </c>
      <c r="E237" t="s">
        <v>62</v>
      </c>
      <c r="F237" t="s">
        <v>46</v>
      </c>
      <c r="G237" t="s">
        <v>50</v>
      </c>
      <c r="H237" t="s">
        <v>59</v>
      </c>
      <c r="I237">
        <v>16068</v>
      </c>
      <c r="J237">
        <v>1187</v>
      </c>
      <c r="K237" t="s">
        <v>49</v>
      </c>
      <c r="L237">
        <v>2024</v>
      </c>
      <c r="M237" t="s">
        <v>33</v>
      </c>
      <c r="N237" t="s">
        <v>24</v>
      </c>
    </row>
    <row r="238" spans="1:14" x14ac:dyDescent="0.3">
      <c r="A238" t="s">
        <v>14</v>
      </c>
      <c r="B238" t="s">
        <v>15</v>
      </c>
      <c r="C238" t="s">
        <v>60</v>
      </c>
      <c r="D238" t="s">
        <v>61</v>
      </c>
      <c r="E238" t="s">
        <v>62</v>
      </c>
      <c r="F238" t="s">
        <v>46</v>
      </c>
      <c r="G238" t="s">
        <v>50</v>
      </c>
      <c r="H238" t="s">
        <v>59</v>
      </c>
      <c r="I238">
        <v>18201</v>
      </c>
      <c r="J238">
        <v>1344</v>
      </c>
      <c r="K238" t="s">
        <v>49</v>
      </c>
      <c r="L238">
        <v>2024</v>
      </c>
      <c r="M238" t="s">
        <v>34</v>
      </c>
      <c r="N238" t="s">
        <v>24</v>
      </c>
    </row>
    <row r="239" spans="1:14" x14ac:dyDescent="0.3">
      <c r="A239" t="s">
        <v>14</v>
      </c>
      <c r="B239" t="s">
        <v>15</v>
      </c>
      <c r="C239" t="s">
        <v>60</v>
      </c>
      <c r="D239" t="s">
        <v>61</v>
      </c>
      <c r="E239" t="s">
        <v>62</v>
      </c>
      <c r="F239" t="s">
        <v>46</v>
      </c>
      <c r="G239" t="s">
        <v>50</v>
      </c>
      <c r="H239" t="s">
        <v>59</v>
      </c>
      <c r="I239">
        <v>18201</v>
      </c>
      <c r="J239">
        <v>1344</v>
      </c>
      <c r="K239" t="s">
        <v>49</v>
      </c>
      <c r="L239">
        <v>2024</v>
      </c>
      <c r="M239" t="s">
        <v>31</v>
      </c>
      <c r="N239" t="s">
        <v>24</v>
      </c>
    </row>
    <row r="240" spans="1:14" x14ac:dyDescent="0.3">
      <c r="A240" t="s">
        <v>14</v>
      </c>
      <c r="B240" t="s">
        <v>15</v>
      </c>
      <c r="C240" t="s">
        <v>60</v>
      </c>
      <c r="D240" t="s">
        <v>61</v>
      </c>
      <c r="E240" t="s">
        <v>62</v>
      </c>
      <c r="F240" t="s">
        <v>46</v>
      </c>
      <c r="G240" t="s">
        <v>50</v>
      </c>
      <c r="H240" t="s">
        <v>59</v>
      </c>
      <c r="I240">
        <v>11779</v>
      </c>
      <c r="J240">
        <v>1008</v>
      </c>
      <c r="K240" t="s">
        <v>49</v>
      </c>
      <c r="L240">
        <v>2024</v>
      </c>
      <c r="M240" t="s">
        <v>23</v>
      </c>
      <c r="N240" t="s">
        <v>24</v>
      </c>
    </row>
    <row r="241" spans="1:14" x14ac:dyDescent="0.3">
      <c r="A241" t="s">
        <v>14</v>
      </c>
      <c r="B241" t="s">
        <v>15</v>
      </c>
      <c r="C241" t="s">
        <v>60</v>
      </c>
      <c r="D241" t="s">
        <v>61</v>
      </c>
      <c r="E241" t="s">
        <v>62</v>
      </c>
      <c r="F241" t="s">
        <v>46</v>
      </c>
      <c r="G241" t="s">
        <v>50</v>
      </c>
      <c r="H241" t="s">
        <v>59</v>
      </c>
      <c r="I241">
        <v>3926</v>
      </c>
      <c r="J241">
        <v>336</v>
      </c>
      <c r="K241" t="s">
        <v>49</v>
      </c>
      <c r="L241">
        <v>2024</v>
      </c>
      <c r="M241" t="s">
        <v>25</v>
      </c>
      <c r="N241" t="s">
        <v>24</v>
      </c>
    </row>
    <row r="242" spans="1:14" x14ac:dyDescent="0.3">
      <c r="A242" t="s">
        <v>14</v>
      </c>
      <c r="B242" t="s">
        <v>15</v>
      </c>
      <c r="C242" t="s">
        <v>60</v>
      </c>
      <c r="D242" t="s">
        <v>61</v>
      </c>
      <c r="E242" t="s">
        <v>62</v>
      </c>
      <c r="F242" t="s">
        <v>46</v>
      </c>
      <c r="G242" t="s">
        <v>50</v>
      </c>
      <c r="H242" t="s">
        <v>51</v>
      </c>
      <c r="I242">
        <v>9000</v>
      </c>
      <c r="J242">
        <v>1800</v>
      </c>
      <c r="K242" t="s">
        <v>49</v>
      </c>
      <c r="L242">
        <v>2024</v>
      </c>
      <c r="M242" t="s">
        <v>32</v>
      </c>
      <c r="N242" t="s">
        <v>24</v>
      </c>
    </row>
    <row r="243" spans="1:14" x14ac:dyDescent="0.3">
      <c r="A243" t="s">
        <v>14</v>
      </c>
      <c r="B243" t="s">
        <v>15</v>
      </c>
      <c r="C243" t="s">
        <v>60</v>
      </c>
      <c r="D243" t="s">
        <v>61</v>
      </c>
      <c r="E243" t="s">
        <v>62</v>
      </c>
      <c r="F243" t="s">
        <v>46</v>
      </c>
      <c r="G243" t="s">
        <v>50</v>
      </c>
      <c r="H243" t="s">
        <v>51</v>
      </c>
      <c r="I243">
        <v>106087</v>
      </c>
      <c r="J243">
        <v>15000</v>
      </c>
      <c r="K243" t="s">
        <v>49</v>
      </c>
      <c r="L243">
        <v>2024</v>
      </c>
      <c r="M243" t="s">
        <v>33</v>
      </c>
      <c r="N243" t="s">
        <v>24</v>
      </c>
    </row>
    <row r="244" spans="1:14" x14ac:dyDescent="0.3">
      <c r="A244" t="s">
        <v>14</v>
      </c>
      <c r="B244" t="s">
        <v>15</v>
      </c>
      <c r="C244" t="s">
        <v>60</v>
      </c>
      <c r="D244" t="s">
        <v>61</v>
      </c>
      <c r="E244" t="s">
        <v>62</v>
      </c>
      <c r="F244" t="s">
        <v>46</v>
      </c>
      <c r="G244" t="s">
        <v>50</v>
      </c>
      <c r="H244" t="s">
        <v>51</v>
      </c>
      <c r="I244">
        <v>24524</v>
      </c>
      <c r="J244">
        <v>4800</v>
      </c>
      <c r="K244" t="s">
        <v>49</v>
      </c>
      <c r="L244">
        <v>2024</v>
      </c>
      <c r="M244" t="s">
        <v>29</v>
      </c>
      <c r="N244" t="s">
        <v>24</v>
      </c>
    </row>
    <row r="245" spans="1:14" x14ac:dyDescent="0.3">
      <c r="A245" t="s">
        <v>14</v>
      </c>
      <c r="B245" t="s">
        <v>15</v>
      </c>
      <c r="C245" t="s">
        <v>60</v>
      </c>
      <c r="D245" t="s">
        <v>61</v>
      </c>
      <c r="E245" t="s">
        <v>62</v>
      </c>
      <c r="F245" t="s">
        <v>46</v>
      </c>
      <c r="G245" t="s">
        <v>50</v>
      </c>
      <c r="H245" t="s">
        <v>51</v>
      </c>
      <c r="I245">
        <v>12086</v>
      </c>
      <c r="J245">
        <v>2400</v>
      </c>
      <c r="K245" t="s">
        <v>49</v>
      </c>
      <c r="L245">
        <v>2024</v>
      </c>
      <c r="M245" t="s">
        <v>34</v>
      </c>
      <c r="N245" t="s">
        <v>24</v>
      </c>
    </row>
    <row r="246" spans="1:14" x14ac:dyDescent="0.3">
      <c r="A246" t="s">
        <v>14</v>
      </c>
      <c r="B246" t="s">
        <v>15</v>
      </c>
      <c r="C246" t="s">
        <v>60</v>
      </c>
      <c r="D246" t="s">
        <v>61</v>
      </c>
      <c r="E246" t="s">
        <v>62</v>
      </c>
      <c r="F246" t="s">
        <v>46</v>
      </c>
      <c r="G246" t="s">
        <v>50</v>
      </c>
      <c r="H246" t="s">
        <v>51</v>
      </c>
      <c r="I246">
        <v>158536</v>
      </c>
      <c r="J246">
        <v>23760</v>
      </c>
      <c r="K246" t="s">
        <v>49</v>
      </c>
      <c r="L246">
        <v>2024</v>
      </c>
      <c r="M246" t="s">
        <v>30</v>
      </c>
      <c r="N246" t="s">
        <v>24</v>
      </c>
    </row>
    <row r="247" spans="1:14" x14ac:dyDescent="0.3">
      <c r="A247" t="s">
        <v>14</v>
      </c>
      <c r="B247" t="s">
        <v>15</v>
      </c>
      <c r="C247" t="s">
        <v>60</v>
      </c>
      <c r="D247" t="s">
        <v>61</v>
      </c>
      <c r="E247" t="s">
        <v>62</v>
      </c>
      <c r="F247" t="s">
        <v>46</v>
      </c>
      <c r="G247" t="s">
        <v>50</v>
      </c>
      <c r="H247" t="s">
        <v>51</v>
      </c>
      <c r="I247">
        <v>24669</v>
      </c>
      <c r="J247">
        <v>4200</v>
      </c>
      <c r="K247" t="s">
        <v>49</v>
      </c>
      <c r="L247">
        <v>2024</v>
      </c>
      <c r="M247" t="s">
        <v>31</v>
      </c>
      <c r="N247" t="s">
        <v>24</v>
      </c>
    </row>
    <row r="248" spans="1:14" x14ac:dyDescent="0.3">
      <c r="A248" t="s">
        <v>14</v>
      </c>
      <c r="B248" t="s">
        <v>15</v>
      </c>
      <c r="C248" t="s">
        <v>60</v>
      </c>
      <c r="D248" t="s">
        <v>61</v>
      </c>
      <c r="E248" t="s">
        <v>62</v>
      </c>
      <c r="F248" t="s">
        <v>46</v>
      </c>
      <c r="G248" t="s">
        <v>50</v>
      </c>
      <c r="H248" t="s">
        <v>51</v>
      </c>
      <c r="I248">
        <v>34910</v>
      </c>
      <c r="J248">
        <v>6000</v>
      </c>
      <c r="K248" t="s">
        <v>49</v>
      </c>
      <c r="L248">
        <v>2024</v>
      </c>
      <c r="M248" t="s">
        <v>23</v>
      </c>
      <c r="N248" t="s">
        <v>24</v>
      </c>
    </row>
    <row r="249" spans="1:14" x14ac:dyDescent="0.3">
      <c r="A249" t="s">
        <v>14</v>
      </c>
      <c r="B249" t="s">
        <v>15</v>
      </c>
      <c r="C249" t="s">
        <v>60</v>
      </c>
      <c r="D249" t="s">
        <v>61</v>
      </c>
      <c r="E249" t="s">
        <v>62</v>
      </c>
      <c r="F249" t="s">
        <v>46</v>
      </c>
      <c r="G249" t="s">
        <v>50</v>
      </c>
      <c r="H249" t="s">
        <v>51</v>
      </c>
      <c r="I249">
        <v>40847</v>
      </c>
      <c r="J249">
        <v>7000</v>
      </c>
      <c r="K249" t="s">
        <v>49</v>
      </c>
      <c r="L249">
        <v>2024</v>
      </c>
      <c r="M249" t="s">
        <v>25</v>
      </c>
      <c r="N249" t="s">
        <v>24</v>
      </c>
    </row>
    <row r="250" spans="1:14" x14ac:dyDescent="0.3">
      <c r="A250" t="s">
        <v>14</v>
      </c>
      <c r="B250" t="s">
        <v>15</v>
      </c>
      <c r="C250" t="s">
        <v>52</v>
      </c>
      <c r="D250" t="s">
        <v>53</v>
      </c>
      <c r="E250" t="s">
        <v>54</v>
      </c>
      <c r="F250" t="s">
        <v>19</v>
      </c>
      <c r="G250" t="s">
        <v>20</v>
      </c>
      <c r="H250" t="s">
        <v>38</v>
      </c>
      <c r="I250">
        <v>2560</v>
      </c>
      <c r="J250">
        <v>648</v>
      </c>
      <c r="K250" t="s">
        <v>22</v>
      </c>
      <c r="L250">
        <v>2024</v>
      </c>
      <c r="M250" t="s">
        <v>36</v>
      </c>
      <c r="N250" t="s">
        <v>24</v>
      </c>
    </row>
    <row r="251" spans="1:14" x14ac:dyDescent="0.3">
      <c r="A251" t="s">
        <v>14</v>
      </c>
      <c r="B251" t="s">
        <v>15</v>
      </c>
      <c r="C251" t="s">
        <v>52</v>
      </c>
      <c r="D251" t="s">
        <v>53</v>
      </c>
      <c r="E251" t="s">
        <v>54</v>
      </c>
      <c r="F251" t="s">
        <v>19</v>
      </c>
      <c r="G251" t="s">
        <v>20</v>
      </c>
      <c r="H251" t="s">
        <v>42</v>
      </c>
      <c r="I251">
        <v>2592</v>
      </c>
      <c r="J251">
        <v>600</v>
      </c>
      <c r="K251" t="s">
        <v>22</v>
      </c>
      <c r="L251">
        <v>2024</v>
      </c>
      <c r="M251" t="s">
        <v>32</v>
      </c>
      <c r="N251" t="s">
        <v>24</v>
      </c>
    </row>
    <row r="252" spans="1:14" x14ac:dyDescent="0.3">
      <c r="A252" t="s">
        <v>14</v>
      </c>
      <c r="B252" t="s">
        <v>15</v>
      </c>
      <c r="C252" t="s">
        <v>52</v>
      </c>
      <c r="D252" t="s">
        <v>53</v>
      </c>
      <c r="E252" t="s">
        <v>54</v>
      </c>
      <c r="F252" t="s">
        <v>19</v>
      </c>
      <c r="G252" t="s">
        <v>20</v>
      </c>
      <c r="H252" t="s">
        <v>42</v>
      </c>
      <c r="I252">
        <v>2617</v>
      </c>
      <c r="J252">
        <v>600</v>
      </c>
      <c r="K252" t="s">
        <v>22</v>
      </c>
      <c r="L252">
        <v>2024</v>
      </c>
      <c r="M252" t="s">
        <v>26</v>
      </c>
      <c r="N252" t="s">
        <v>24</v>
      </c>
    </row>
    <row r="253" spans="1:14" x14ac:dyDescent="0.3">
      <c r="A253" t="s">
        <v>14</v>
      </c>
      <c r="B253" t="s">
        <v>15</v>
      </c>
      <c r="C253" t="s">
        <v>52</v>
      </c>
      <c r="D253" t="s">
        <v>53</v>
      </c>
      <c r="E253" t="s">
        <v>54</v>
      </c>
      <c r="F253" t="s">
        <v>19</v>
      </c>
      <c r="G253" t="s">
        <v>20</v>
      </c>
      <c r="H253" t="s">
        <v>42</v>
      </c>
      <c r="I253">
        <v>2413</v>
      </c>
      <c r="J253">
        <v>500</v>
      </c>
      <c r="K253" t="s">
        <v>22</v>
      </c>
      <c r="L253">
        <v>2024</v>
      </c>
      <c r="M253" t="s">
        <v>30</v>
      </c>
      <c r="N253" t="s">
        <v>24</v>
      </c>
    </row>
    <row r="254" spans="1:14" x14ac:dyDescent="0.3">
      <c r="A254" t="s">
        <v>14</v>
      </c>
      <c r="B254" t="s">
        <v>15</v>
      </c>
      <c r="C254" t="s">
        <v>52</v>
      </c>
      <c r="D254" t="s">
        <v>53</v>
      </c>
      <c r="E254" t="s">
        <v>54</v>
      </c>
      <c r="F254" t="s">
        <v>19</v>
      </c>
      <c r="G254" t="s">
        <v>20</v>
      </c>
      <c r="H254" t="s">
        <v>42</v>
      </c>
      <c r="I254">
        <v>7987</v>
      </c>
      <c r="J254">
        <v>2400</v>
      </c>
      <c r="K254" t="s">
        <v>22</v>
      </c>
      <c r="L254">
        <v>2024</v>
      </c>
      <c r="M254" t="s">
        <v>35</v>
      </c>
      <c r="N254" t="s">
        <v>24</v>
      </c>
    </row>
    <row r="255" spans="1:14" x14ac:dyDescent="0.3">
      <c r="A255" t="s">
        <v>14</v>
      </c>
      <c r="B255" t="s">
        <v>15</v>
      </c>
      <c r="C255" t="s">
        <v>52</v>
      </c>
      <c r="D255" t="s">
        <v>53</v>
      </c>
      <c r="E255" t="s">
        <v>54</v>
      </c>
      <c r="F255" t="s">
        <v>19</v>
      </c>
      <c r="G255" t="s">
        <v>20</v>
      </c>
      <c r="H255" t="s">
        <v>58</v>
      </c>
      <c r="I255">
        <v>5060</v>
      </c>
      <c r="J255">
        <v>951</v>
      </c>
      <c r="K255" t="s">
        <v>22</v>
      </c>
      <c r="L255">
        <v>2024</v>
      </c>
      <c r="M255" t="s">
        <v>34</v>
      </c>
      <c r="N255" t="s">
        <v>24</v>
      </c>
    </row>
    <row r="256" spans="1:14" x14ac:dyDescent="0.3">
      <c r="A256" t="s">
        <v>14</v>
      </c>
      <c r="B256" t="s">
        <v>15</v>
      </c>
      <c r="C256" t="s">
        <v>52</v>
      </c>
      <c r="D256" t="s">
        <v>53</v>
      </c>
      <c r="E256" t="s">
        <v>54</v>
      </c>
      <c r="F256" t="s">
        <v>19</v>
      </c>
      <c r="G256" t="s">
        <v>20</v>
      </c>
      <c r="H256" t="s">
        <v>58</v>
      </c>
      <c r="I256">
        <v>7403</v>
      </c>
      <c r="J256">
        <v>1421</v>
      </c>
      <c r="K256" t="s">
        <v>22</v>
      </c>
      <c r="L256">
        <v>2024</v>
      </c>
      <c r="M256" t="s">
        <v>30</v>
      </c>
      <c r="N256" t="s">
        <v>24</v>
      </c>
    </row>
    <row r="257" spans="1:14" x14ac:dyDescent="0.3">
      <c r="A257" t="s">
        <v>14</v>
      </c>
      <c r="B257" t="s">
        <v>15</v>
      </c>
      <c r="C257" t="s">
        <v>52</v>
      </c>
      <c r="D257" t="s">
        <v>53</v>
      </c>
      <c r="E257" t="s">
        <v>54</v>
      </c>
      <c r="F257" t="s">
        <v>19</v>
      </c>
      <c r="G257" t="s">
        <v>20</v>
      </c>
      <c r="H257" t="s">
        <v>58</v>
      </c>
      <c r="I257">
        <v>2781</v>
      </c>
      <c r="J257">
        <v>500</v>
      </c>
      <c r="K257" t="s">
        <v>22</v>
      </c>
      <c r="L257">
        <v>2024</v>
      </c>
      <c r="M257" t="s">
        <v>35</v>
      </c>
      <c r="N257" t="s">
        <v>24</v>
      </c>
    </row>
    <row r="258" spans="1:14" x14ac:dyDescent="0.3">
      <c r="A258" t="s">
        <v>14</v>
      </c>
      <c r="B258" t="s">
        <v>15</v>
      </c>
      <c r="C258" t="s">
        <v>52</v>
      </c>
      <c r="D258" t="s">
        <v>53</v>
      </c>
      <c r="E258" t="s">
        <v>54</v>
      </c>
      <c r="F258" t="s">
        <v>19</v>
      </c>
      <c r="G258" t="s">
        <v>20</v>
      </c>
      <c r="H258" t="s">
        <v>58</v>
      </c>
      <c r="I258">
        <v>1018</v>
      </c>
      <c r="J258">
        <v>212</v>
      </c>
      <c r="K258" t="s">
        <v>22</v>
      </c>
      <c r="L258">
        <v>2024</v>
      </c>
      <c r="M258" t="s">
        <v>25</v>
      </c>
      <c r="N258" t="s">
        <v>24</v>
      </c>
    </row>
    <row r="259" spans="1:14" x14ac:dyDescent="0.3">
      <c r="A259" t="s">
        <v>14</v>
      </c>
      <c r="B259" t="s">
        <v>15</v>
      </c>
      <c r="C259" t="s">
        <v>52</v>
      </c>
      <c r="D259" t="s">
        <v>53</v>
      </c>
      <c r="E259" t="s">
        <v>54</v>
      </c>
      <c r="F259" t="s">
        <v>46</v>
      </c>
      <c r="G259" t="s">
        <v>50</v>
      </c>
      <c r="H259" t="s">
        <v>59</v>
      </c>
      <c r="I259">
        <v>5184</v>
      </c>
      <c r="J259">
        <v>1080</v>
      </c>
      <c r="K259" t="s">
        <v>49</v>
      </c>
      <c r="L259">
        <v>2024</v>
      </c>
      <c r="M259" t="s">
        <v>30</v>
      </c>
      <c r="N259" t="s">
        <v>24</v>
      </c>
    </row>
    <row r="260" spans="1:14" x14ac:dyDescent="0.3">
      <c r="A260" t="s">
        <v>14</v>
      </c>
      <c r="B260" t="s">
        <v>15</v>
      </c>
      <c r="C260" t="s">
        <v>52</v>
      </c>
      <c r="D260" t="s">
        <v>53</v>
      </c>
      <c r="E260" t="s">
        <v>54</v>
      </c>
      <c r="F260" t="s">
        <v>46</v>
      </c>
      <c r="G260" t="s">
        <v>50</v>
      </c>
      <c r="H260" t="s">
        <v>59</v>
      </c>
      <c r="I260">
        <v>5300</v>
      </c>
      <c r="J260">
        <v>1060</v>
      </c>
      <c r="K260" t="s">
        <v>49</v>
      </c>
      <c r="L260">
        <v>2024</v>
      </c>
      <c r="M260" t="s">
        <v>36</v>
      </c>
      <c r="N260" t="s">
        <v>24</v>
      </c>
    </row>
    <row r="261" spans="1:14" x14ac:dyDescent="0.3">
      <c r="A261" t="s">
        <v>14</v>
      </c>
      <c r="B261" t="s">
        <v>15</v>
      </c>
      <c r="C261" t="s">
        <v>52</v>
      </c>
      <c r="D261" t="s">
        <v>53</v>
      </c>
      <c r="E261" t="s">
        <v>54</v>
      </c>
      <c r="F261" t="s">
        <v>46</v>
      </c>
      <c r="G261" t="s">
        <v>50</v>
      </c>
      <c r="H261" t="s">
        <v>51</v>
      </c>
      <c r="I261">
        <v>8000</v>
      </c>
      <c r="J261">
        <v>2000</v>
      </c>
      <c r="K261" t="s">
        <v>49</v>
      </c>
      <c r="L261">
        <v>2024</v>
      </c>
      <c r="M261" t="s">
        <v>32</v>
      </c>
      <c r="N261" t="s">
        <v>24</v>
      </c>
    </row>
    <row r="262" spans="1:14" x14ac:dyDescent="0.3">
      <c r="A262" t="s">
        <v>14</v>
      </c>
      <c r="B262" t="s">
        <v>15</v>
      </c>
      <c r="C262" t="s">
        <v>52</v>
      </c>
      <c r="D262" t="s">
        <v>53</v>
      </c>
      <c r="E262" t="s">
        <v>54</v>
      </c>
      <c r="F262" t="s">
        <v>46</v>
      </c>
      <c r="G262" t="s">
        <v>50</v>
      </c>
      <c r="H262" t="s">
        <v>51</v>
      </c>
      <c r="I262">
        <v>3697</v>
      </c>
      <c r="J262">
        <v>936</v>
      </c>
      <c r="K262" t="s">
        <v>49</v>
      </c>
      <c r="L262">
        <v>2024</v>
      </c>
      <c r="M262" t="s">
        <v>27</v>
      </c>
      <c r="N262" t="s">
        <v>24</v>
      </c>
    </row>
    <row r="263" spans="1:14" x14ac:dyDescent="0.3">
      <c r="A263" t="s">
        <v>14</v>
      </c>
      <c r="B263" t="s">
        <v>15</v>
      </c>
      <c r="C263" t="s">
        <v>52</v>
      </c>
      <c r="D263" t="s">
        <v>53</v>
      </c>
      <c r="E263" t="s">
        <v>54</v>
      </c>
      <c r="F263" t="s">
        <v>46</v>
      </c>
      <c r="G263" t="s">
        <v>50</v>
      </c>
      <c r="H263" t="s">
        <v>51</v>
      </c>
      <c r="I263">
        <v>16453</v>
      </c>
      <c r="J263">
        <v>4016</v>
      </c>
      <c r="K263" t="s">
        <v>49</v>
      </c>
      <c r="L263">
        <v>2024</v>
      </c>
      <c r="M263" t="s">
        <v>26</v>
      </c>
      <c r="N263" t="s">
        <v>24</v>
      </c>
    </row>
    <row r="264" spans="1:14" x14ac:dyDescent="0.3">
      <c r="A264" t="s">
        <v>14</v>
      </c>
      <c r="B264" t="s">
        <v>15</v>
      </c>
      <c r="C264" t="s">
        <v>52</v>
      </c>
      <c r="D264" t="s">
        <v>53</v>
      </c>
      <c r="E264" t="s">
        <v>54</v>
      </c>
      <c r="F264" t="s">
        <v>46</v>
      </c>
      <c r="G264" t="s">
        <v>50</v>
      </c>
      <c r="H264" t="s">
        <v>51</v>
      </c>
      <c r="I264">
        <v>24450</v>
      </c>
      <c r="J264">
        <v>6210</v>
      </c>
      <c r="K264" t="s">
        <v>49</v>
      </c>
      <c r="L264">
        <v>2024</v>
      </c>
      <c r="M264" t="s">
        <v>29</v>
      </c>
      <c r="N264" t="s">
        <v>24</v>
      </c>
    </row>
    <row r="265" spans="1:14" x14ac:dyDescent="0.3">
      <c r="A265" t="s">
        <v>14</v>
      </c>
      <c r="B265" t="s">
        <v>15</v>
      </c>
      <c r="C265" t="s">
        <v>52</v>
      </c>
      <c r="D265" t="s">
        <v>53</v>
      </c>
      <c r="E265" t="s">
        <v>54</v>
      </c>
      <c r="F265" t="s">
        <v>46</v>
      </c>
      <c r="G265" t="s">
        <v>50</v>
      </c>
      <c r="H265" t="s">
        <v>51</v>
      </c>
      <c r="I265">
        <v>4834</v>
      </c>
      <c r="J265">
        <v>1200</v>
      </c>
      <c r="K265" t="s">
        <v>49</v>
      </c>
      <c r="L265">
        <v>2024</v>
      </c>
      <c r="M265" t="s">
        <v>34</v>
      </c>
      <c r="N265" t="s">
        <v>24</v>
      </c>
    </row>
    <row r="266" spans="1:14" x14ac:dyDescent="0.3">
      <c r="A266" t="s">
        <v>14</v>
      </c>
      <c r="B266" t="s">
        <v>15</v>
      </c>
      <c r="C266" t="s">
        <v>52</v>
      </c>
      <c r="D266" t="s">
        <v>53</v>
      </c>
      <c r="E266" t="s">
        <v>54</v>
      </c>
      <c r="F266" t="s">
        <v>46</v>
      </c>
      <c r="G266" t="s">
        <v>50</v>
      </c>
      <c r="H266" t="s">
        <v>51</v>
      </c>
      <c r="I266">
        <v>14969</v>
      </c>
      <c r="J266">
        <v>3600</v>
      </c>
      <c r="K266" t="s">
        <v>49</v>
      </c>
      <c r="L266">
        <v>2024</v>
      </c>
      <c r="M266" t="s">
        <v>30</v>
      </c>
      <c r="N266" t="s">
        <v>24</v>
      </c>
    </row>
    <row r="267" spans="1:14" x14ac:dyDescent="0.3">
      <c r="A267" t="s">
        <v>14</v>
      </c>
      <c r="B267" t="s">
        <v>15</v>
      </c>
      <c r="C267" t="s">
        <v>52</v>
      </c>
      <c r="D267" t="s">
        <v>53</v>
      </c>
      <c r="E267" t="s">
        <v>54</v>
      </c>
      <c r="F267" t="s">
        <v>46</v>
      </c>
      <c r="G267" t="s">
        <v>50</v>
      </c>
      <c r="H267" t="s">
        <v>51</v>
      </c>
      <c r="I267">
        <v>2560</v>
      </c>
      <c r="J267">
        <v>648</v>
      </c>
      <c r="K267" t="s">
        <v>49</v>
      </c>
      <c r="L267">
        <v>2024</v>
      </c>
      <c r="M267" t="s">
        <v>35</v>
      </c>
      <c r="N267" t="s">
        <v>24</v>
      </c>
    </row>
    <row r="268" spans="1:14" x14ac:dyDescent="0.3">
      <c r="A268" t="s">
        <v>14</v>
      </c>
      <c r="B268" t="s">
        <v>15</v>
      </c>
      <c r="C268" t="s">
        <v>52</v>
      </c>
      <c r="D268" t="s">
        <v>53</v>
      </c>
      <c r="E268" t="s">
        <v>54</v>
      </c>
      <c r="F268" t="s">
        <v>46</v>
      </c>
      <c r="G268" t="s">
        <v>50</v>
      </c>
      <c r="H268" t="s">
        <v>51</v>
      </c>
      <c r="I268">
        <v>23711</v>
      </c>
      <c r="J268">
        <v>5888</v>
      </c>
      <c r="K268" t="s">
        <v>49</v>
      </c>
      <c r="L268">
        <v>2024</v>
      </c>
      <c r="M268" t="s">
        <v>36</v>
      </c>
      <c r="N268" t="s">
        <v>24</v>
      </c>
    </row>
    <row r="269" spans="1:14" x14ac:dyDescent="0.3">
      <c r="A269" t="s">
        <v>14</v>
      </c>
      <c r="B269" t="s">
        <v>15</v>
      </c>
      <c r="C269" t="s">
        <v>52</v>
      </c>
      <c r="D269" t="s">
        <v>53</v>
      </c>
      <c r="E269" t="s">
        <v>54</v>
      </c>
      <c r="F269" t="s">
        <v>46</v>
      </c>
      <c r="G269" t="s">
        <v>50</v>
      </c>
      <c r="H269" t="s">
        <v>51</v>
      </c>
      <c r="I269">
        <v>10750</v>
      </c>
      <c r="J269">
        <v>2900</v>
      </c>
      <c r="K269" t="s">
        <v>49</v>
      </c>
      <c r="L269">
        <v>2024</v>
      </c>
      <c r="M269" t="s">
        <v>23</v>
      </c>
      <c r="N269" t="s">
        <v>24</v>
      </c>
    </row>
    <row r="270" spans="1:14" x14ac:dyDescent="0.3">
      <c r="A270" t="s">
        <v>14</v>
      </c>
      <c r="B270" t="s">
        <v>15</v>
      </c>
      <c r="C270" t="s">
        <v>52</v>
      </c>
      <c r="D270" t="s">
        <v>53</v>
      </c>
      <c r="E270" t="s">
        <v>54</v>
      </c>
      <c r="F270" t="s">
        <v>46</v>
      </c>
      <c r="G270" t="s">
        <v>50</v>
      </c>
      <c r="H270" t="s">
        <v>51</v>
      </c>
      <c r="I270">
        <v>2042</v>
      </c>
      <c r="J270">
        <v>500</v>
      </c>
      <c r="K270" t="s">
        <v>49</v>
      </c>
      <c r="L270">
        <v>2024</v>
      </c>
      <c r="M270" t="s">
        <v>25</v>
      </c>
      <c r="N270" t="s">
        <v>24</v>
      </c>
    </row>
    <row r="271" spans="1:14" x14ac:dyDescent="0.3">
      <c r="A271" t="s">
        <v>14</v>
      </c>
      <c r="B271" t="s">
        <v>15</v>
      </c>
      <c r="C271" t="s">
        <v>16</v>
      </c>
      <c r="D271" t="s">
        <v>17</v>
      </c>
      <c r="E271" t="s">
        <v>18</v>
      </c>
      <c r="F271" t="s">
        <v>19</v>
      </c>
      <c r="G271" t="s">
        <v>20</v>
      </c>
      <c r="H271" t="s">
        <v>21</v>
      </c>
      <c r="I271">
        <v>14445</v>
      </c>
      <c r="J271">
        <v>810</v>
      </c>
      <c r="K271" t="s">
        <v>22</v>
      </c>
      <c r="L271">
        <v>2024</v>
      </c>
      <c r="M271" t="s">
        <v>27</v>
      </c>
      <c r="N271" t="s">
        <v>24</v>
      </c>
    </row>
    <row r="272" spans="1:14" x14ac:dyDescent="0.3">
      <c r="A272" t="s">
        <v>14</v>
      </c>
      <c r="B272" t="s">
        <v>15</v>
      </c>
      <c r="C272" t="s">
        <v>16</v>
      </c>
      <c r="D272" t="s">
        <v>17</v>
      </c>
      <c r="E272" t="s">
        <v>18</v>
      </c>
      <c r="F272" t="s">
        <v>19</v>
      </c>
      <c r="G272" t="s">
        <v>20</v>
      </c>
      <c r="H272" t="s">
        <v>21</v>
      </c>
      <c r="I272">
        <v>34656</v>
      </c>
      <c r="J272">
        <v>1944</v>
      </c>
      <c r="K272" t="s">
        <v>22</v>
      </c>
      <c r="L272">
        <v>2024</v>
      </c>
      <c r="M272" t="s">
        <v>26</v>
      </c>
      <c r="N272" t="s">
        <v>24</v>
      </c>
    </row>
    <row r="273" spans="1:14" x14ac:dyDescent="0.3">
      <c r="A273" t="s">
        <v>14</v>
      </c>
      <c r="B273" t="s">
        <v>15</v>
      </c>
      <c r="C273" t="s">
        <v>16</v>
      </c>
      <c r="D273" t="s">
        <v>17</v>
      </c>
      <c r="E273" t="s">
        <v>18</v>
      </c>
      <c r="F273" t="s">
        <v>19</v>
      </c>
      <c r="G273" t="s">
        <v>20</v>
      </c>
      <c r="H273" t="s">
        <v>28</v>
      </c>
      <c r="I273">
        <v>3413</v>
      </c>
      <c r="J273">
        <v>115</v>
      </c>
      <c r="K273" t="s">
        <v>22</v>
      </c>
      <c r="L273">
        <v>2024</v>
      </c>
      <c r="M273" t="s">
        <v>33</v>
      </c>
      <c r="N273" t="s">
        <v>24</v>
      </c>
    </row>
    <row r="274" spans="1:14" x14ac:dyDescent="0.3">
      <c r="A274" t="s">
        <v>14</v>
      </c>
      <c r="B274" t="s">
        <v>15</v>
      </c>
      <c r="C274" t="s">
        <v>16</v>
      </c>
      <c r="D274" t="s">
        <v>17</v>
      </c>
      <c r="E274" t="s">
        <v>18</v>
      </c>
      <c r="F274" t="s">
        <v>19</v>
      </c>
      <c r="G274" t="s">
        <v>20</v>
      </c>
      <c r="H274" t="s">
        <v>28</v>
      </c>
      <c r="I274">
        <v>6793</v>
      </c>
      <c r="J274">
        <v>372</v>
      </c>
      <c r="K274" t="s">
        <v>22</v>
      </c>
      <c r="L274">
        <v>2024</v>
      </c>
      <c r="M274" t="s">
        <v>27</v>
      </c>
      <c r="N274" t="s">
        <v>24</v>
      </c>
    </row>
    <row r="275" spans="1:14" x14ac:dyDescent="0.3">
      <c r="A275" t="s">
        <v>14</v>
      </c>
      <c r="B275" t="s">
        <v>15</v>
      </c>
      <c r="C275" t="s">
        <v>16</v>
      </c>
      <c r="D275" t="s">
        <v>17</v>
      </c>
      <c r="E275" t="s">
        <v>18</v>
      </c>
      <c r="F275" t="s">
        <v>19</v>
      </c>
      <c r="G275" t="s">
        <v>20</v>
      </c>
      <c r="H275" t="s">
        <v>28</v>
      </c>
      <c r="I275">
        <v>4391</v>
      </c>
      <c r="J275">
        <v>249</v>
      </c>
      <c r="K275" t="s">
        <v>22</v>
      </c>
      <c r="L275">
        <v>2024</v>
      </c>
      <c r="M275" t="s">
        <v>26</v>
      </c>
      <c r="N275" t="s">
        <v>24</v>
      </c>
    </row>
    <row r="276" spans="1:14" x14ac:dyDescent="0.3">
      <c r="A276" t="s">
        <v>14</v>
      </c>
      <c r="B276" t="s">
        <v>15</v>
      </c>
      <c r="C276" t="s">
        <v>16</v>
      </c>
      <c r="D276" t="s">
        <v>17</v>
      </c>
      <c r="E276" t="s">
        <v>18</v>
      </c>
      <c r="F276" t="s">
        <v>19</v>
      </c>
      <c r="G276" t="s">
        <v>20</v>
      </c>
      <c r="H276" t="s">
        <v>28</v>
      </c>
      <c r="I276">
        <v>3877</v>
      </c>
      <c r="J276">
        <v>218</v>
      </c>
      <c r="K276" t="s">
        <v>22</v>
      </c>
      <c r="L276">
        <v>2024</v>
      </c>
      <c r="M276" t="s">
        <v>29</v>
      </c>
      <c r="N276" t="s">
        <v>24</v>
      </c>
    </row>
    <row r="277" spans="1:14" x14ac:dyDescent="0.3">
      <c r="A277" t="s">
        <v>14</v>
      </c>
      <c r="B277" t="s">
        <v>15</v>
      </c>
      <c r="C277" t="s">
        <v>16</v>
      </c>
      <c r="D277" t="s">
        <v>17</v>
      </c>
      <c r="E277" t="s">
        <v>18</v>
      </c>
      <c r="F277" t="s">
        <v>19</v>
      </c>
      <c r="G277" t="s">
        <v>20</v>
      </c>
      <c r="H277" t="s">
        <v>28</v>
      </c>
      <c r="I277">
        <v>3036</v>
      </c>
      <c r="J277">
        <v>174</v>
      </c>
      <c r="K277" t="s">
        <v>22</v>
      </c>
      <c r="L277">
        <v>2024</v>
      </c>
      <c r="M277" t="s">
        <v>34</v>
      </c>
      <c r="N277" t="s">
        <v>24</v>
      </c>
    </row>
    <row r="278" spans="1:14" x14ac:dyDescent="0.3">
      <c r="A278" t="s">
        <v>14</v>
      </c>
      <c r="B278" t="s">
        <v>15</v>
      </c>
      <c r="C278" t="s">
        <v>16</v>
      </c>
      <c r="D278" t="s">
        <v>17</v>
      </c>
      <c r="E278" t="s">
        <v>18</v>
      </c>
      <c r="F278" t="s">
        <v>19</v>
      </c>
      <c r="G278" t="s">
        <v>20</v>
      </c>
      <c r="H278" t="s">
        <v>28</v>
      </c>
      <c r="I278">
        <v>3010</v>
      </c>
      <c r="J278">
        <v>120</v>
      </c>
      <c r="K278" t="s">
        <v>22</v>
      </c>
      <c r="L278">
        <v>2024</v>
      </c>
      <c r="M278" t="s">
        <v>30</v>
      </c>
      <c r="N278" t="s">
        <v>24</v>
      </c>
    </row>
    <row r="279" spans="1:14" x14ac:dyDescent="0.3">
      <c r="A279" t="s">
        <v>14</v>
      </c>
      <c r="B279" t="s">
        <v>15</v>
      </c>
      <c r="C279" t="s">
        <v>16</v>
      </c>
      <c r="D279" t="s">
        <v>17</v>
      </c>
      <c r="E279" t="s">
        <v>18</v>
      </c>
      <c r="F279" t="s">
        <v>19</v>
      </c>
      <c r="G279" t="s">
        <v>20</v>
      </c>
      <c r="H279" t="s">
        <v>28</v>
      </c>
      <c r="I279">
        <v>7134</v>
      </c>
      <c r="J279">
        <v>387</v>
      </c>
      <c r="K279" t="s">
        <v>22</v>
      </c>
      <c r="L279">
        <v>2024</v>
      </c>
      <c r="M279" t="s">
        <v>35</v>
      </c>
      <c r="N279" t="s">
        <v>24</v>
      </c>
    </row>
    <row r="280" spans="1:14" x14ac:dyDescent="0.3">
      <c r="A280" t="s">
        <v>14</v>
      </c>
      <c r="B280" t="s">
        <v>15</v>
      </c>
      <c r="C280" t="s">
        <v>16</v>
      </c>
      <c r="D280" t="s">
        <v>17</v>
      </c>
      <c r="E280" t="s">
        <v>18</v>
      </c>
      <c r="F280" t="s">
        <v>19</v>
      </c>
      <c r="G280" t="s">
        <v>20</v>
      </c>
      <c r="H280" t="s">
        <v>28</v>
      </c>
      <c r="I280">
        <v>6994</v>
      </c>
      <c r="J280">
        <v>382</v>
      </c>
      <c r="K280" t="s">
        <v>22</v>
      </c>
      <c r="L280">
        <v>2024</v>
      </c>
      <c r="M280" t="s">
        <v>36</v>
      </c>
      <c r="N280" t="s">
        <v>24</v>
      </c>
    </row>
    <row r="281" spans="1:14" x14ac:dyDescent="0.3">
      <c r="A281" t="s">
        <v>14</v>
      </c>
      <c r="B281" t="s">
        <v>15</v>
      </c>
      <c r="C281" t="s">
        <v>16</v>
      </c>
      <c r="D281" t="s">
        <v>17</v>
      </c>
      <c r="E281" t="s">
        <v>18</v>
      </c>
      <c r="F281" t="s">
        <v>19</v>
      </c>
      <c r="G281" t="s">
        <v>20</v>
      </c>
      <c r="H281" t="s">
        <v>28</v>
      </c>
      <c r="I281">
        <v>8165</v>
      </c>
      <c r="J281">
        <v>446</v>
      </c>
      <c r="K281" t="s">
        <v>22</v>
      </c>
      <c r="L281">
        <v>2024</v>
      </c>
      <c r="M281" t="s">
        <v>23</v>
      </c>
      <c r="N281" t="s">
        <v>24</v>
      </c>
    </row>
    <row r="282" spans="1:14" x14ac:dyDescent="0.3">
      <c r="A282" t="s">
        <v>14</v>
      </c>
      <c r="B282" t="s">
        <v>15</v>
      </c>
      <c r="C282" t="s">
        <v>16</v>
      </c>
      <c r="D282" t="s">
        <v>17</v>
      </c>
      <c r="E282" t="s">
        <v>18</v>
      </c>
      <c r="F282" t="s">
        <v>19</v>
      </c>
      <c r="G282" t="s">
        <v>20</v>
      </c>
      <c r="H282" t="s">
        <v>28</v>
      </c>
      <c r="I282">
        <v>15009</v>
      </c>
      <c r="J282">
        <v>857</v>
      </c>
      <c r="K282" t="s">
        <v>22</v>
      </c>
      <c r="L282">
        <v>2024</v>
      </c>
      <c r="M282" t="s">
        <v>25</v>
      </c>
      <c r="N282" t="s">
        <v>24</v>
      </c>
    </row>
    <row r="283" spans="1:14" x14ac:dyDescent="0.3">
      <c r="A283" t="s">
        <v>14</v>
      </c>
      <c r="B283" t="s">
        <v>15</v>
      </c>
      <c r="C283" t="s">
        <v>16</v>
      </c>
      <c r="D283" t="s">
        <v>17</v>
      </c>
      <c r="E283" t="s">
        <v>18</v>
      </c>
      <c r="F283" t="s">
        <v>19</v>
      </c>
      <c r="G283" t="s">
        <v>20</v>
      </c>
      <c r="H283" t="s">
        <v>38</v>
      </c>
      <c r="I283">
        <v>3606</v>
      </c>
      <c r="J283">
        <v>1111</v>
      </c>
      <c r="K283" t="s">
        <v>22</v>
      </c>
      <c r="L283">
        <v>2024</v>
      </c>
      <c r="M283" t="s">
        <v>32</v>
      </c>
      <c r="N283" t="s">
        <v>24</v>
      </c>
    </row>
    <row r="284" spans="1:14" x14ac:dyDescent="0.3">
      <c r="A284" t="s">
        <v>14</v>
      </c>
      <c r="B284" t="s">
        <v>15</v>
      </c>
      <c r="C284" t="s">
        <v>16</v>
      </c>
      <c r="D284" t="s">
        <v>17</v>
      </c>
      <c r="E284" t="s">
        <v>18</v>
      </c>
      <c r="F284" t="s">
        <v>19</v>
      </c>
      <c r="G284" t="s">
        <v>20</v>
      </c>
      <c r="H284" t="s">
        <v>38</v>
      </c>
      <c r="I284">
        <v>10795</v>
      </c>
      <c r="J284">
        <v>10740</v>
      </c>
      <c r="K284" t="s">
        <v>22</v>
      </c>
      <c r="L284">
        <v>2024</v>
      </c>
      <c r="M284" t="s">
        <v>29</v>
      </c>
      <c r="N284" t="s">
        <v>24</v>
      </c>
    </row>
    <row r="285" spans="1:14" x14ac:dyDescent="0.3">
      <c r="A285" t="s">
        <v>14</v>
      </c>
      <c r="B285" t="s">
        <v>15</v>
      </c>
      <c r="C285" t="s">
        <v>16</v>
      </c>
      <c r="D285" t="s">
        <v>17</v>
      </c>
      <c r="E285" t="s">
        <v>18</v>
      </c>
      <c r="F285" t="s">
        <v>19</v>
      </c>
      <c r="G285" t="s">
        <v>20</v>
      </c>
      <c r="H285" t="s">
        <v>39</v>
      </c>
      <c r="I285">
        <v>2589</v>
      </c>
      <c r="J285">
        <v>131</v>
      </c>
      <c r="K285" t="s">
        <v>22</v>
      </c>
      <c r="L285">
        <v>2024</v>
      </c>
      <c r="M285" t="s">
        <v>32</v>
      </c>
      <c r="N285" t="s">
        <v>24</v>
      </c>
    </row>
    <row r="286" spans="1:14" x14ac:dyDescent="0.3">
      <c r="A286" t="s">
        <v>14</v>
      </c>
      <c r="B286" t="s">
        <v>15</v>
      </c>
      <c r="C286" t="s">
        <v>16</v>
      </c>
      <c r="D286" t="s">
        <v>17</v>
      </c>
      <c r="E286" t="s">
        <v>18</v>
      </c>
      <c r="F286" t="s">
        <v>19</v>
      </c>
      <c r="G286" t="s">
        <v>20</v>
      </c>
      <c r="H286" t="s">
        <v>39</v>
      </c>
      <c r="I286">
        <v>6250</v>
      </c>
      <c r="J286">
        <v>17</v>
      </c>
      <c r="K286" t="s">
        <v>22</v>
      </c>
      <c r="L286">
        <v>2024</v>
      </c>
      <c r="M286" t="s">
        <v>33</v>
      </c>
      <c r="N286" t="s">
        <v>24</v>
      </c>
    </row>
    <row r="287" spans="1:14" x14ac:dyDescent="0.3">
      <c r="A287" t="s">
        <v>14</v>
      </c>
      <c r="B287" t="s">
        <v>15</v>
      </c>
      <c r="C287" t="s">
        <v>16</v>
      </c>
      <c r="D287" t="s">
        <v>17</v>
      </c>
      <c r="E287" t="s">
        <v>18</v>
      </c>
      <c r="F287" t="s">
        <v>19</v>
      </c>
      <c r="G287" t="s">
        <v>20</v>
      </c>
      <c r="H287" t="s">
        <v>39</v>
      </c>
      <c r="I287">
        <v>1994</v>
      </c>
      <c r="J287">
        <v>96</v>
      </c>
      <c r="K287" t="s">
        <v>22</v>
      </c>
      <c r="L287">
        <v>2024</v>
      </c>
      <c r="M287" t="s">
        <v>27</v>
      </c>
      <c r="N287" t="s">
        <v>24</v>
      </c>
    </row>
    <row r="288" spans="1:14" x14ac:dyDescent="0.3">
      <c r="A288" t="s">
        <v>14</v>
      </c>
      <c r="B288" t="s">
        <v>15</v>
      </c>
      <c r="C288" t="s">
        <v>16</v>
      </c>
      <c r="D288" t="s">
        <v>17</v>
      </c>
      <c r="E288" t="s">
        <v>18</v>
      </c>
      <c r="F288" t="s">
        <v>19</v>
      </c>
      <c r="G288" t="s">
        <v>20</v>
      </c>
      <c r="H288" t="s">
        <v>39</v>
      </c>
      <c r="I288">
        <v>1250</v>
      </c>
      <c r="J288">
        <v>63</v>
      </c>
      <c r="K288" t="s">
        <v>22</v>
      </c>
      <c r="L288">
        <v>2024</v>
      </c>
      <c r="M288" t="s">
        <v>26</v>
      </c>
      <c r="N288" t="s">
        <v>24</v>
      </c>
    </row>
    <row r="289" spans="1:14" x14ac:dyDescent="0.3">
      <c r="A289" t="s">
        <v>14</v>
      </c>
      <c r="B289" t="s">
        <v>15</v>
      </c>
      <c r="C289" t="s">
        <v>16</v>
      </c>
      <c r="D289" t="s">
        <v>17</v>
      </c>
      <c r="E289" t="s">
        <v>18</v>
      </c>
      <c r="F289" t="s">
        <v>19</v>
      </c>
      <c r="G289" t="s">
        <v>20</v>
      </c>
      <c r="H289" t="s">
        <v>39</v>
      </c>
      <c r="I289">
        <v>3182</v>
      </c>
      <c r="J289">
        <v>183</v>
      </c>
      <c r="K289" t="s">
        <v>22</v>
      </c>
      <c r="L289">
        <v>2024</v>
      </c>
      <c r="M289" t="s">
        <v>34</v>
      </c>
      <c r="N289" t="s">
        <v>24</v>
      </c>
    </row>
    <row r="290" spans="1:14" x14ac:dyDescent="0.3">
      <c r="A290" t="s">
        <v>14</v>
      </c>
      <c r="B290" t="s">
        <v>15</v>
      </c>
      <c r="C290" t="s">
        <v>16</v>
      </c>
      <c r="D290" t="s">
        <v>17</v>
      </c>
      <c r="E290" t="s">
        <v>18</v>
      </c>
      <c r="F290" t="s">
        <v>19</v>
      </c>
      <c r="G290" t="s">
        <v>20</v>
      </c>
      <c r="H290" t="s">
        <v>39</v>
      </c>
      <c r="I290">
        <v>12175</v>
      </c>
      <c r="J290">
        <v>566</v>
      </c>
      <c r="K290" t="s">
        <v>22</v>
      </c>
      <c r="L290">
        <v>2024</v>
      </c>
      <c r="M290" t="s">
        <v>30</v>
      </c>
      <c r="N290" t="s">
        <v>24</v>
      </c>
    </row>
    <row r="291" spans="1:14" x14ac:dyDescent="0.3">
      <c r="A291" t="s">
        <v>14</v>
      </c>
      <c r="B291" t="s">
        <v>15</v>
      </c>
      <c r="C291" t="s">
        <v>16</v>
      </c>
      <c r="D291" t="s">
        <v>17</v>
      </c>
      <c r="E291" t="s">
        <v>18</v>
      </c>
      <c r="F291" t="s">
        <v>19</v>
      </c>
      <c r="G291" t="s">
        <v>20</v>
      </c>
      <c r="H291" t="s">
        <v>39</v>
      </c>
      <c r="I291">
        <v>49836</v>
      </c>
      <c r="J291">
        <v>2315</v>
      </c>
      <c r="K291" t="s">
        <v>22</v>
      </c>
      <c r="L291">
        <v>2024</v>
      </c>
      <c r="M291" t="s">
        <v>31</v>
      </c>
      <c r="N291" t="s">
        <v>24</v>
      </c>
    </row>
    <row r="292" spans="1:14" x14ac:dyDescent="0.3">
      <c r="A292" t="s">
        <v>14</v>
      </c>
      <c r="B292" t="s">
        <v>15</v>
      </c>
      <c r="C292" t="s">
        <v>16</v>
      </c>
      <c r="D292" t="s">
        <v>17</v>
      </c>
      <c r="E292" t="s">
        <v>18</v>
      </c>
      <c r="F292" t="s">
        <v>19</v>
      </c>
      <c r="G292" t="s">
        <v>20</v>
      </c>
      <c r="H292" t="s">
        <v>39</v>
      </c>
      <c r="I292">
        <v>50313</v>
      </c>
      <c r="J292">
        <v>2330</v>
      </c>
      <c r="K292" t="s">
        <v>22</v>
      </c>
      <c r="L292">
        <v>2024</v>
      </c>
      <c r="M292" t="s">
        <v>35</v>
      </c>
      <c r="N292" t="s">
        <v>24</v>
      </c>
    </row>
    <row r="293" spans="1:14" x14ac:dyDescent="0.3">
      <c r="A293" t="s">
        <v>14</v>
      </c>
      <c r="B293" t="s">
        <v>15</v>
      </c>
      <c r="C293" t="s">
        <v>16</v>
      </c>
      <c r="D293" t="s">
        <v>17</v>
      </c>
      <c r="E293" t="s">
        <v>18</v>
      </c>
      <c r="F293" t="s">
        <v>19</v>
      </c>
      <c r="G293" t="s">
        <v>20</v>
      </c>
      <c r="H293" t="s">
        <v>39</v>
      </c>
      <c r="I293">
        <v>29150</v>
      </c>
      <c r="J293">
        <v>1342</v>
      </c>
      <c r="K293" t="s">
        <v>22</v>
      </c>
      <c r="L293">
        <v>2024</v>
      </c>
      <c r="M293" t="s">
        <v>36</v>
      </c>
      <c r="N293" t="s">
        <v>24</v>
      </c>
    </row>
    <row r="294" spans="1:14" x14ac:dyDescent="0.3">
      <c r="A294" t="s">
        <v>14</v>
      </c>
      <c r="B294" t="s">
        <v>15</v>
      </c>
      <c r="C294" t="s">
        <v>16</v>
      </c>
      <c r="D294" t="s">
        <v>17</v>
      </c>
      <c r="E294" t="s">
        <v>18</v>
      </c>
      <c r="F294" t="s">
        <v>19</v>
      </c>
      <c r="G294" t="s">
        <v>20</v>
      </c>
      <c r="H294" t="s">
        <v>39</v>
      </c>
      <c r="I294">
        <v>29165</v>
      </c>
      <c r="J294">
        <v>1298</v>
      </c>
      <c r="K294" t="s">
        <v>22</v>
      </c>
      <c r="L294">
        <v>2024</v>
      </c>
      <c r="M294" t="s">
        <v>23</v>
      </c>
      <c r="N294" t="s">
        <v>24</v>
      </c>
    </row>
    <row r="295" spans="1:14" x14ac:dyDescent="0.3">
      <c r="A295" t="s">
        <v>14</v>
      </c>
      <c r="B295" t="s">
        <v>15</v>
      </c>
      <c r="C295" t="s">
        <v>16</v>
      </c>
      <c r="D295" t="s">
        <v>17</v>
      </c>
      <c r="E295" t="s">
        <v>18</v>
      </c>
      <c r="F295" t="s">
        <v>19</v>
      </c>
      <c r="G295" t="s">
        <v>20</v>
      </c>
      <c r="H295" t="s">
        <v>39</v>
      </c>
      <c r="I295">
        <v>196500</v>
      </c>
      <c r="J295">
        <v>9269</v>
      </c>
      <c r="K295" t="s">
        <v>22</v>
      </c>
      <c r="L295">
        <v>2024</v>
      </c>
      <c r="M295" t="s">
        <v>25</v>
      </c>
      <c r="N295" t="s">
        <v>24</v>
      </c>
    </row>
    <row r="296" spans="1:14" x14ac:dyDescent="0.3">
      <c r="A296" t="s">
        <v>14</v>
      </c>
      <c r="B296" t="s">
        <v>15</v>
      </c>
      <c r="C296" t="s">
        <v>16</v>
      </c>
      <c r="D296" t="s">
        <v>17</v>
      </c>
      <c r="E296" t="s">
        <v>18</v>
      </c>
      <c r="F296" t="s">
        <v>19</v>
      </c>
      <c r="G296" t="s">
        <v>20</v>
      </c>
      <c r="H296" t="s">
        <v>41</v>
      </c>
      <c r="I296">
        <v>1272</v>
      </c>
      <c r="J296">
        <v>150</v>
      </c>
      <c r="K296" t="s">
        <v>22</v>
      </c>
      <c r="L296">
        <v>2024</v>
      </c>
      <c r="M296" t="s">
        <v>25</v>
      </c>
      <c r="N296" t="s">
        <v>24</v>
      </c>
    </row>
    <row r="297" spans="1:14" x14ac:dyDescent="0.3">
      <c r="A297" t="s">
        <v>14</v>
      </c>
      <c r="B297" t="s">
        <v>15</v>
      </c>
      <c r="C297" t="s">
        <v>16</v>
      </c>
      <c r="D297" t="s">
        <v>17</v>
      </c>
      <c r="E297" t="s">
        <v>18</v>
      </c>
      <c r="F297" t="s">
        <v>19</v>
      </c>
      <c r="G297" t="s">
        <v>20</v>
      </c>
      <c r="H297" t="s">
        <v>42</v>
      </c>
      <c r="I297">
        <v>5761</v>
      </c>
      <c r="J297">
        <v>500</v>
      </c>
      <c r="K297" t="s">
        <v>22</v>
      </c>
      <c r="L297">
        <v>2024</v>
      </c>
      <c r="M297" t="s">
        <v>32</v>
      </c>
      <c r="N297" t="s">
        <v>24</v>
      </c>
    </row>
    <row r="298" spans="1:14" x14ac:dyDescent="0.3">
      <c r="A298" t="s">
        <v>14</v>
      </c>
      <c r="B298" t="s">
        <v>15</v>
      </c>
      <c r="C298" t="s">
        <v>16</v>
      </c>
      <c r="D298" t="s">
        <v>17</v>
      </c>
      <c r="E298" t="s">
        <v>18</v>
      </c>
      <c r="F298" t="s">
        <v>19</v>
      </c>
      <c r="G298" t="s">
        <v>20</v>
      </c>
      <c r="H298" t="s">
        <v>42</v>
      </c>
      <c r="I298">
        <v>5718</v>
      </c>
      <c r="J298">
        <v>500</v>
      </c>
      <c r="K298" t="s">
        <v>22</v>
      </c>
      <c r="L298">
        <v>2024</v>
      </c>
      <c r="M298" t="s">
        <v>26</v>
      </c>
      <c r="N298" t="s">
        <v>24</v>
      </c>
    </row>
    <row r="299" spans="1:14" x14ac:dyDescent="0.3">
      <c r="A299" t="s">
        <v>14</v>
      </c>
      <c r="B299" t="s">
        <v>15</v>
      </c>
      <c r="C299" t="s">
        <v>16</v>
      </c>
      <c r="D299" t="s">
        <v>17</v>
      </c>
      <c r="E299" t="s">
        <v>18</v>
      </c>
      <c r="F299" t="s">
        <v>19</v>
      </c>
      <c r="G299" t="s">
        <v>20</v>
      </c>
      <c r="H299" t="s">
        <v>42</v>
      </c>
      <c r="I299">
        <v>8841</v>
      </c>
      <c r="J299">
        <v>1120</v>
      </c>
      <c r="K299" t="s">
        <v>22</v>
      </c>
      <c r="L299">
        <v>2024</v>
      </c>
      <c r="M299" t="s">
        <v>35</v>
      </c>
      <c r="N299" t="s">
        <v>24</v>
      </c>
    </row>
    <row r="300" spans="1:14" x14ac:dyDescent="0.3">
      <c r="A300" t="s">
        <v>14</v>
      </c>
      <c r="B300" t="s">
        <v>15</v>
      </c>
      <c r="C300" t="s">
        <v>16</v>
      </c>
      <c r="D300" t="s">
        <v>17</v>
      </c>
      <c r="E300" t="s">
        <v>18</v>
      </c>
      <c r="F300" t="s">
        <v>19</v>
      </c>
      <c r="G300" t="s">
        <v>20</v>
      </c>
      <c r="H300" t="s">
        <v>42</v>
      </c>
      <c r="I300">
        <v>5572</v>
      </c>
      <c r="J300">
        <v>560</v>
      </c>
      <c r="K300" t="s">
        <v>22</v>
      </c>
      <c r="L300">
        <v>2024</v>
      </c>
      <c r="M300" t="s">
        <v>36</v>
      </c>
      <c r="N300" t="s">
        <v>24</v>
      </c>
    </row>
    <row r="301" spans="1:14" x14ac:dyDescent="0.3">
      <c r="A301" t="s">
        <v>14</v>
      </c>
      <c r="B301" t="s">
        <v>15</v>
      </c>
      <c r="C301" t="s">
        <v>16</v>
      </c>
      <c r="D301" t="s">
        <v>17</v>
      </c>
      <c r="E301" t="s">
        <v>18</v>
      </c>
      <c r="F301" t="s">
        <v>19</v>
      </c>
      <c r="G301" t="s">
        <v>20</v>
      </c>
      <c r="H301" t="s">
        <v>42</v>
      </c>
      <c r="I301">
        <v>5462</v>
      </c>
      <c r="J301">
        <v>560</v>
      </c>
      <c r="K301" t="s">
        <v>22</v>
      </c>
      <c r="L301">
        <v>2024</v>
      </c>
      <c r="M301" t="s">
        <v>25</v>
      </c>
      <c r="N301" t="s">
        <v>24</v>
      </c>
    </row>
    <row r="302" spans="1:14" x14ac:dyDescent="0.3">
      <c r="A302" t="s">
        <v>14</v>
      </c>
      <c r="B302" t="s">
        <v>15</v>
      </c>
      <c r="C302" t="s">
        <v>16</v>
      </c>
      <c r="D302" t="s">
        <v>17</v>
      </c>
      <c r="E302" t="s">
        <v>18</v>
      </c>
      <c r="F302" t="s">
        <v>19</v>
      </c>
      <c r="G302" t="s">
        <v>20</v>
      </c>
      <c r="H302" t="s">
        <v>43</v>
      </c>
      <c r="I302">
        <v>2001</v>
      </c>
      <c r="J302">
        <v>75</v>
      </c>
      <c r="K302" t="s">
        <v>22</v>
      </c>
      <c r="L302">
        <v>2024</v>
      </c>
      <c r="M302" t="s">
        <v>33</v>
      </c>
      <c r="N302" t="s">
        <v>24</v>
      </c>
    </row>
    <row r="303" spans="1:14" x14ac:dyDescent="0.3">
      <c r="A303" t="s">
        <v>14</v>
      </c>
      <c r="B303" t="s">
        <v>15</v>
      </c>
      <c r="C303" t="s">
        <v>16</v>
      </c>
      <c r="D303" t="s">
        <v>17</v>
      </c>
      <c r="E303" t="s">
        <v>18</v>
      </c>
      <c r="F303" t="s">
        <v>19</v>
      </c>
      <c r="G303" t="s">
        <v>20</v>
      </c>
      <c r="H303" t="s">
        <v>43</v>
      </c>
      <c r="I303">
        <v>895</v>
      </c>
      <c r="J303">
        <v>4</v>
      </c>
      <c r="K303" t="s">
        <v>22</v>
      </c>
      <c r="L303">
        <v>2024</v>
      </c>
      <c r="M303" t="s">
        <v>26</v>
      </c>
      <c r="N303" t="s">
        <v>24</v>
      </c>
    </row>
    <row r="304" spans="1:14" x14ac:dyDescent="0.3">
      <c r="A304" t="s">
        <v>14</v>
      </c>
      <c r="B304" t="s">
        <v>15</v>
      </c>
      <c r="C304" t="s">
        <v>16</v>
      </c>
      <c r="D304" t="s">
        <v>17</v>
      </c>
      <c r="E304" t="s">
        <v>18</v>
      </c>
      <c r="F304" t="s">
        <v>19</v>
      </c>
      <c r="G304" t="s">
        <v>20</v>
      </c>
      <c r="H304" t="s">
        <v>43</v>
      </c>
      <c r="I304">
        <v>1287</v>
      </c>
      <c r="J304">
        <v>44</v>
      </c>
      <c r="K304" t="s">
        <v>22</v>
      </c>
      <c r="L304">
        <v>2024</v>
      </c>
      <c r="M304" t="s">
        <v>34</v>
      </c>
      <c r="N304" t="s">
        <v>24</v>
      </c>
    </row>
    <row r="305" spans="1:14" x14ac:dyDescent="0.3">
      <c r="A305" t="s">
        <v>14</v>
      </c>
      <c r="B305" t="s">
        <v>15</v>
      </c>
      <c r="C305" t="s">
        <v>16</v>
      </c>
      <c r="D305" t="s">
        <v>17</v>
      </c>
      <c r="E305" t="s">
        <v>18</v>
      </c>
      <c r="F305" t="s">
        <v>19</v>
      </c>
      <c r="G305" t="s">
        <v>20</v>
      </c>
      <c r="H305" t="s">
        <v>43</v>
      </c>
      <c r="I305">
        <v>1710</v>
      </c>
      <c r="J305">
        <v>20</v>
      </c>
      <c r="K305" t="s">
        <v>22</v>
      </c>
      <c r="L305">
        <v>2024</v>
      </c>
      <c r="M305" t="s">
        <v>30</v>
      </c>
      <c r="N305" t="s">
        <v>24</v>
      </c>
    </row>
    <row r="306" spans="1:14" x14ac:dyDescent="0.3">
      <c r="A306" t="s">
        <v>14</v>
      </c>
      <c r="B306" t="s">
        <v>15</v>
      </c>
      <c r="C306" t="s">
        <v>16</v>
      </c>
      <c r="D306" t="s">
        <v>17</v>
      </c>
      <c r="E306" t="s">
        <v>18</v>
      </c>
      <c r="F306" t="s">
        <v>19</v>
      </c>
      <c r="G306" t="s">
        <v>20</v>
      </c>
      <c r="H306" t="s">
        <v>43</v>
      </c>
      <c r="I306">
        <v>1866</v>
      </c>
      <c r="J306">
        <v>28</v>
      </c>
      <c r="K306" t="s">
        <v>22</v>
      </c>
      <c r="L306">
        <v>2024</v>
      </c>
      <c r="M306" t="s">
        <v>31</v>
      </c>
      <c r="N306" t="s">
        <v>24</v>
      </c>
    </row>
    <row r="307" spans="1:14" x14ac:dyDescent="0.3">
      <c r="A307" t="s">
        <v>14</v>
      </c>
      <c r="B307" t="s">
        <v>15</v>
      </c>
      <c r="C307" t="s">
        <v>16</v>
      </c>
      <c r="D307" t="s">
        <v>17</v>
      </c>
      <c r="E307" t="s">
        <v>18</v>
      </c>
      <c r="F307" t="s">
        <v>19</v>
      </c>
      <c r="G307" t="s">
        <v>20</v>
      </c>
      <c r="H307" t="s">
        <v>43</v>
      </c>
      <c r="I307">
        <v>5834</v>
      </c>
      <c r="J307">
        <v>426</v>
      </c>
      <c r="K307" t="s">
        <v>22</v>
      </c>
      <c r="L307">
        <v>2024</v>
      </c>
      <c r="M307" t="s">
        <v>36</v>
      </c>
      <c r="N307" t="s">
        <v>24</v>
      </c>
    </row>
    <row r="308" spans="1:14" x14ac:dyDescent="0.3">
      <c r="A308" t="s">
        <v>14</v>
      </c>
      <c r="B308" t="s">
        <v>15</v>
      </c>
      <c r="C308" t="s">
        <v>16</v>
      </c>
      <c r="D308" t="s">
        <v>17</v>
      </c>
      <c r="E308" t="s">
        <v>18</v>
      </c>
      <c r="F308" t="s">
        <v>19</v>
      </c>
      <c r="G308" t="s">
        <v>20</v>
      </c>
      <c r="H308" t="s">
        <v>43</v>
      </c>
      <c r="I308">
        <v>1711</v>
      </c>
      <c r="J308">
        <v>60</v>
      </c>
      <c r="K308" t="s">
        <v>22</v>
      </c>
      <c r="L308">
        <v>2024</v>
      </c>
      <c r="M308" t="s">
        <v>23</v>
      </c>
      <c r="N308" t="s">
        <v>24</v>
      </c>
    </row>
    <row r="309" spans="1:14" x14ac:dyDescent="0.3">
      <c r="A309" t="s">
        <v>14</v>
      </c>
      <c r="B309" t="s">
        <v>15</v>
      </c>
      <c r="C309" t="s">
        <v>16</v>
      </c>
      <c r="D309" t="s">
        <v>17</v>
      </c>
      <c r="E309" t="s">
        <v>18</v>
      </c>
      <c r="F309" t="s">
        <v>19</v>
      </c>
      <c r="G309" t="s">
        <v>20</v>
      </c>
      <c r="H309" t="s">
        <v>43</v>
      </c>
      <c r="I309">
        <v>1217</v>
      </c>
      <c r="J309">
        <v>128</v>
      </c>
      <c r="K309" t="s">
        <v>22</v>
      </c>
      <c r="L309">
        <v>2024</v>
      </c>
      <c r="M309" t="s">
        <v>25</v>
      </c>
      <c r="N309" t="s">
        <v>24</v>
      </c>
    </row>
    <row r="310" spans="1:14" x14ac:dyDescent="0.3">
      <c r="A310" t="s">
        <v>14</v>
      </c>
      <c r="B310" t="s">
        <v>15</v>
      </c>
      <c r="C310" t="s">
        <v>16</v>
      </c>
      <c r="D310" t="s">
        <v>17</v>
      </c>
      <c r="E310" t="s">
        <v>18</v>
      </c>
      <c r="F310" t="s">
        <v>46</v>
      </c>
      <c r="G310" t="s">
        <v>47</v>
      </c>
      <c r="H310" t="s">
        <v>48</v>
      </c>
      <c r="I310">
        <v>1939</v>
      </c>
      <c r="J310">
        <v>360</v>
      </c>
      <c r="K310" t="s">
        <v>49</v>
      </c>
      <c r="L310">
        <v>2024</v>
      </c>
      <c r="M310" t="s">
        <v>31</v>
      </c>
      <c r="N310" t="s">
        <v>24</v>
      </c>
    </row>
    <row r="311" spans="1:14" x14ac:dyDescent="0.3">
      <c r="A311" t="s">
        <v>14</v>
      </c>
      <c r="B311" t="s">
        <v>15</v>
      </c>
      <c r="C311" t="s">
        <v>16</v>
      </c>
      <c r="D311" t="s">
        <v>17</v>
      </c>
      <c r="E311" t="s">
        <v>18</v>
      </c>
      <c r="F311" t="s">
        <v>46</v>
      </c>
      <c r="G311" t="s">
        <v>50</v>
      </c>
      <c r="H311" t="s">
        <v>51</v>
      </c>
      <c r="I311">
        <v>23239</v>
      </c>
      <c r="J311">
        <v>1920</v>
      </c>
      <c r="K311" t="s">
        <v>49</v>
      </c>
      <c r="L311">
        <v>2024</v>
      </c>
      <c r="M311" t="s">
        <v>32</v>
      </c>
      <c r="N311" t="s">
        <v>24</v>
      </c>
    </row>
    <row r="312" spans="1:14" x14ac:dyDescent="0.3">
      <c r="A312" t="s">
        <v>14</v>
      </c>
      <c r="B312" t="s">
        <v>15</v>
      </c>
      <c r="C312" t="s">
        <v>16</v>
      </c>
      <c r="D312" t="s">
        <v>17</v>
      </c>
      <c r="E312" t="s">
        <v>18</v>
      </c>
      <c r="F312" t="s">
        <v>46</v>
      </c>
      <c r="G312" t="s">
        <v>50</v>
      </c>
      <c r="H312" t="s">
        <v>51</v>
      </c>
      <c r="I312">
        <v>23136</v>
      </c>
      <c r="J312">
        <v>2000</v>
      </c>
      <c r="K312" t="s">
        <v>49</v>
      </c>
      <c r="L312">
        <v>2024</v>
      </c>
      <c r="M312" t="s">
        <v>29</v>
      </c>
      <c r="N312" t="s">
        <v>24</v>
      </c>
    </row>
    <row r="313" spans="1:14" x14ac:dyDescent="0.3">
      <c r="A313" t="s">
        <v>14</v>
      </c>
      <c r="B313" t="s">
        <v>15</v>
      </c>
      <c r="C313" t="s">
        <v>16</v>
      </c>
      <c r="D313" t="s">
        <v>17</v>
      </c>
      <c r="E313" t="s">
        <v>18</v>
      </c>
      <c r="F313" t="s">
        <v>46</v>
      </c>
      <c r="G313" t="s">
        <v>50</v>
      </c>
      <c r="H313" t="s">
        <v>51</v>
      </c>
      <c r="I313">
        <v>1637</v>
      </c>
      <c r="J313">
        <v>85</v>
      </c>
      <c r="K313" t="s">
        <v>49</v>
      </c>
      <c r="L313">
        <v>2024</v>
      </c>
      <c r="M313" t="s">
        <v>34</v>
      </c>
      <c r="N313" t="s">
        <v>24</v>
      </c>
    </row>
    <row r="314" spans="1:14" x14ac:dyDescent="0.3">
      <c r="A314" t="s">
        <v>14</v>
      </c>
      <c r="B314" t="s">
        <v>15</v>
      </c>
      <c r="C314" t="s">
        <v>16</v>
      </c>
      <c r="D314" t="s">
        <v>17</v>
      </c>
      <c r="E314" t="s">
        <v>18</v>
      </c>
      <c r="F314" t="s">
        <v>46</v>
      </c>
      <c r="G314" t="s">
        <v>50</v>
      </c>
      <c r="H314" t="s">
        <v>51</v>
      </c>
      <c r="I314">
        <v>17160</v>
      </c>
      <c r="J314">
        <v>1500</v>
      </c>
      <c r="K314" t="s">
        <v>49</v>
      </c>
      <c r="L314">
        <v>2024</v>
      </c>
      <c r="M314" t="s">
        <v>30</v>
      </c>
      <c r="N314" t="s">
        <v>24</v>
      </c>
    </row>
    <row r="315" spans="1:14" x14ac:dyDescent="0.3">
      <c r="A315" t="s">
        <v>14</v>
      </c>
      <c r="B315" t="s">
        <v>15</v>
      </c>
      <c r="C315" t="s">
        <v>16</v>
      </c>
      <c r="D315" t="s">
        <v>17</v>
      </c>
      <c r="E315" t="s">
        <v>18</v>
      </c>
      <c r="F315" t="s">
        <v>46</v>
      </c>
      <c r="G315" t="s">
        <v>50</v>
      </c>
      <c r="H315" t="s">
        <v>51</v>
      </c>
      <c r="I315">
        <v>5648</v>
      </c>
      <c r="J315">
        <v>500</v>
      </c>
      <c r="K315" t="s">
        <v>49</v>
      </c>
      <c r="L315">
        <v>2024</v>
      </c>
      <c r="M315" t="s">
        <v>25</v>
      </c>
      <c r="N315" t="s">
        <v>24</v>
      </c>
    </row>
    <row r="316" spans="1:14" x14ac:dyDescent="0.3">
      <c r="A316" t="s">
        <v>14</v>
      </c>
      <c r="B316" t="s">
        <v>15</v>
      </c>
      <c r="C316" t="s">
        <v>60</v>
      </c>
      <c r="D316" t="s">
        <v>61</v>
      </c>
      <c r="E316" t="s">
        <v>62</v>
      </c>
      <c r="F316" t="s">
        <v>19</v>
      </c>
      <c r="G316" t="s">
        <v>20</v>
      </c>
      <c r="H316" t="s">
        <v>42</v>
      </c>
      <c r="I316">
        <v>7901</v>
      </c>
      <c r="J316">
        <v>1200</v>
      </c>
      <c r="K316" t="s">
        <v>22</v>
      </c>
      <c r="L316">
        <v>2025</v>
      </c>
      <c r="M316" t="s">
        <v>34</v>
      </c>
      <c r="N316" t="s">
        <v>24</v>
      </c>
    </row>
    <row r="317" spans="1:14" x14ac:dyDescent="0.3">
      <c r="A317" t="s">
        <v>14</v>
      </c>
      <c r="B317" t="s">
        <v>15</v>
      </c>
      <c r="C317" t="s">
        <v>60</v>
      </c>
      <c r="D317" t="s">
        <v>61</v>
      </c>
      <c r="E317" t="s">
        <v>62</v>
      </c>
      <c r="F317" t="s">
        <v>19</v>
      </c>
      <c r="G317" t="s">
        <v>20</v>
      </c>
      <c r="H317" t="s">
        <v>42</v>
      </c>
      <c r="I317">
        <v>32338</v>
      </c>
      <c r="J317">
        <v>5400</v>
      </c>
      <c r="K317" t="s">
        <v>22</v>
      </c>
      <c r="L317">
        <v>2025</v>
      </c>
      <c r="M317" t="s">
        <v>30</v>
      </c>
      <c r="N317" t="s">
        <v>24</v>
      </c>
    </row>
    <row r="318" spans="1:14" x14ac:dyDescent="0.3">
      <c r="A318" t="s">
        <v>14</v>
      </c>
      <c r="B318" t="s">
        <v>15</v>
      </c>
      <c r="C318" t="s">
        <v>60</v>
      </c>
      <c r="D318" t="s">
        <v>61</v>
      </c>
      <c r="E318" t="s">
        <v>62</v>
      </c>
      <c r="F318" t="s">
        <v>46</v>
      </c>
      <c r="G318" t="s">
        <v>47</v>
      </c>
      <c r="H318" t="s">
        <v>63</v>
      </c>
      <c r="I318">
        <v>129296</v>
      </c>
      <c r="J318">
        <v>17600</v>
      </c>
      <c r="K318" t="s">
        <v>49</v>
      </c>
      <c r="L318">
        <v>2025</v>
      </c>
      <c r="M318" t="s">
        <v>31</v>
      </c>
      <c r="N318" t="s">
        <v>24</v>
      </c>
    </row>
    <row r="319" spans="1:14" x14ac:dyDescent="0.3">
      <c r="A319" t="s">
        <v>14</v>
      </c>
      <c r="B319" t="s">
        <v>15</v>
      </c>
      <c r="C319" t="s">
        <v>60</v>
      </c>
      <c r="D319" t="s">
        <v>61</v>
      </c>
      <c r="E319" t="s">
        <v>62</v>
      </c>
      <c r="F319" t="s">
        <v>46</v>
      </c>
      <c r="G319" t="s">
        <v>50</v>
      </c>
      <c r="H319" t="s">
        <v>66</v>
      </c>
      <c r="I319">
        <v>15420</v>
      </c>
      <c r="J319">
        <v>1200</v>
      </c>
      <c r="K319" t="s">
        <v>49</v>
      </c>
      <c r="L319">
        <v>2025</v>
      </c>
      <c r="M319" t="s">
        <v>31</v>
      </c>
      <c r="N319" t="s">
        <v>24</v>
      </c>
    </row>
    <row r="320" spans="1:14" x14ac:dyDescent="0.3">
      <c r="A320" t="s">
        <v>14</v>
      </c>
      <c r="B320" t="s">
        <v>15</v>
      </c>
      <c r="C320" t="s">
        <v>60</v>
      </c>
      <c r="D320" t="s">
        <v>61</v>
      </c>
      <c r="E320" t="s">
        <v>62</v>
      </c>
      <c r="F320" t="s">
        <v>46</v>
      </c>
      <c r="G320" t="s">
        <v>50</v>
      </c>
      <c r="H320" t="s">
        <v>59</v>
      </c>
      <c r="I320">
        <v>8134</v>
      </c>
      <c r="J320">
        <v>672</v>
      </c>
      <c r="K320" t="s">
        <v>49</v>
      </c>
      <c r="L320">
        <v>2025</v>
      </c>
      <c r="M320" t="s">
        <v>29</v>
      </c>
      <c r="N320" t="s">
        <v>24</v>
      </c>
    </row>
    <row r="321" spans="1:14" x14ac:dyDescent="0.3">
      <c r="A321" t="s">
        <v>14</v>
      </c>
      <c r="B321" t="s">
        <v>15</v>
      </c>
      <c r="C321" t="s">
        <v>60</v>
      </c>
      <c r="D321" t="s">
        <v>61</v>
      </c>
      <c r="E321" t="s">
        <v>62</v>
      </c>
      <c r="F321" t="s">
        <v>46</v>
      </c>
      <c r="G321" t="s">
        <v>50</v>
      </c>
      <c r="H321" t="s">
        <v>59</v>
      </c>
      <c r="I321">
        <v>3600</v>
      </c>
      <c r="J321">
        <v>336</v>
      </c>
      <c r="K321" t="s">
        <v>49</v>
      </c>
      <c r="L321">
        <v>2025</v>
      </c>
      <c r="M321" t="s">
        <v>31</v>
      </c>
      <c r="N321" t="s">
        <v>24</v>
      </c>
    </row>
    <row r="322" spans="1:14" x14ac:dyDescent="0.3">
      <c r="A322" t="s">
        <v>14</v>
      </c>
      <c r="B322" t="s">
        <v>15</v>
      </c>
      <c r="C322" t="s">
        <v>60</v>
      </c>
      <c r="D322" t="s">
        <v>61</v>
      </c>
      <c r="E322" t="s">
        <v>62</v>
      </c>
      <c r="F322" t="s">
        <v>46</v>
      </c>
      <c r="G322" t="s">
        <v>50</v>
      </c>
      <c r="H322" t="s">
        <v>51</v>
      </c>
      <c r="I322">
        <v>124726</v>
      </c>
      <c r="J322">
        <v>17160</v>
      </c>
      <c r="K322" t="s">
        <v>49</v>
      </c>
      <c r="L322">
        <v>2025</v>
      </c>
      <c r="M322" t="s">
        <v>33</v>
      </c>
      <c r="N322" t="s">
        <v>24</v>
      </c>
    </row>
    <row r="323" spans="1:14" x14ac:dyDescent="0.3">
      <c r="A323" t="s">
        <v>14</v>
      </c>
      <c r="B323" t="s">
        <v>15</v>
      </c>
      <c r="C323" t="s">
        <v>60</v>
      </c>
      <c r="D323" t="s">
        <v>61</v>
      </c>
      <c r="E323" t="s">
        <v>62</v>
      </c>
      <c r="F323" t="s">
        <v>46</v>
      </c>
      <c r="G323" t="s">
        <v>50</v>
      </c>
      <c r="H323" t="s">
        <v>51</v>
      </c>
      <c r="I323">
        <v>85726</v>
      </c>
      <c r="J323">
        <v>12105</v>
      </c>
      <c r="K323" t="s">
        <v>49</v>
      </c>
      <c r="L323">
        <v>2025</v>
      </c>
      <c r="M323" t="s">
        <v>27</v>
      </c>
      <c r="N323" t="s">
        <v>24</v>
      </c>
    </row>
    <row r="324" spans="1:14" x14ac:dyDescent="0.3">
      <c r="A324" t="s">
        <v>14</v>
      </c>
      <c r="B324" t="s">
        <v>15</v>
      </c>
      <c r="C324" t="s">
        <v>60</v>
      </c>
      <c r="D324" t="s">
        <v>61</v>
      </c>
      <c r="E324" t="s">
        <v>62</v>
      </c>
      <c r="F324" t="s">
        <v>46</v>
      </c>
      <c r="G324" t="s">
        <v>50</v>
      </c>
      <c r="H324" t="s">
        <v>51</v>
      </c>
      <c r="I324">
        <v>126349</v>
      </c>
      <c r="J324">
        <v>17160</v>
      </c>
      <c r="K324" t="s">
        <v>49</v>
      </c>
      <c r="L324">
        <v>2025</v>
      </c>
      <c r="M324" t="s">
        <v>29</v>
      </c>
      <c r="N324" t="s">
        <v>24</v>
      </c>
    </row>
    <row r="325" spans="1:14" x14ac:dyDescent="0.3">
      <c r="A325" t="s">
        <v>14</v>
      </c>
      <c r="B325" t="s">
        <v>15</v>
      </c>
      <c r="C325" t="s">
        <v>52</v>
      </c>
      <c r="D325" t="s">
        <v>53</v>
      </c>
      <c r="E325" t="s">
        <v>54</v>
      </c>
      <c r="F325" t="s">
        <v>19</v>
      </c>
      <c r="G325" t="s">
        <v>20</v>
      </c>
      <c r="H325" t="s">
        <v>42</v>
      </c>
      <c r="I325">
        <v>5762</v>
      </c>
      <c r="J325">
        <v>1350</v>
      </c>
      <c r="K325" t="s">
        <v>22</v>
      </c>
      <c r="L325">
        <v>2025</v>
      </c>
      <c r="M325" t="s">
        <v>26</v>
      </c>
      <c r="N325" t="s">
        <v>24</v>
      </c>
    </row>
    <row r="326" spans="1:14" x14ac:dyDescent="0.3">
      <c r="A326" t="s">
        <v>14</v>
      </c>
      <c r="B326" t="s">
        <v>15</v>
      </c>
      <c r="C326" t="s">
        <v>52</v>
      </c>
      <c r="D326" t="s">
        <v>53</v>
      </c>
      <c r="E326" t="s">
        <v>54</v>
      </c>
      <c r="F326" t="s">
        <v>19</v>
      </c>
      <c r="G326" t="s">
        <v>20</v>
      </c>
      <c r="H326" t="s">
        <v>42</v>
      </c>
      <c r="I326">
        <v>2723</v>
      </c>
      <c r="J326">
        <v>600</v>
      </c>
      <c r="K326" t="s">
        <v>22</v>
      </c>
      <c r="L326">
        <v>2025</v>
      </c>
      <c r="M326" t="s">
        <v>29</v>
      </c>
      <c r="N326" t="s">
        <v>24</v>
      </c>
    </row>
    <row r="327" spans="1:14" x14ac:dyDescent="0.3">
      <c r="A327" t="s">
        <v>14</v>
      </c>
      <c r="B327" t="s">
        <v>15</v>
      </c>
      <c r="C327" t="s">
        <v>52</v>
      </c>
      <c r="D327" t="s">
        <v>53</v>
      </c>
      <c r="E327" t="s">
        <v>54</v>
      </c>
      <c r="F327" t="s">
        <v>19</v>
      </c>
      <c r="G327" t="s">
        <v>20</v>
      </c>
      <c r="H327" t="s">
        <v>42</v>
      </c>
      <c r="I327">
        <v>15398</v>
      </c>
      <c r="J327">
        <v>3200</v>
      </c>
      <c r="K327" t="s">
        <v>22</v>
      </c>
      <c r="L327">
        <v>2025</v>
      </c>
      <c r="M327" t="s">
        <v>34</v>
      </c>
      <c r="N327" t="s">
        <v>24</v>
      </c>
    </row>
    <row r="328" spans="1:14" x14ac:dyDescent="0.3">
      <c r="A328" t="s">
        <v>14</v>
      </c>
      <c r="B328" t="s">
        <v>15</v>
      </c>
      <c r="C328" t="s">
        <v>52</v>
      </c>
      <c r="D328" t="s">
        <v>53</v>
      </c>
      <c r="E328" t="s">
        <v>54</v>
      </c>
      <c r="F328" t="s">
        <v>19</v>
      </c>
      <c r="G328" t="s">
        <v>20</v>
      </c>
      <c r="H328" t="s">
        <v>42</v>
      </c>
      <c r="I328">
        <v>2721</v>
      </c>
      <c r="J328">
        <v>600</v>
      </c>
      <c r="K328" t="s">
        <v>22</v>
      </c>
      <c r="L328">
        <v>2025</v>
      </c>
      <c r="M328" t="s">
        <v>30</v>
      </c>
      <c r="N328" t="s">
        <v>24</v>
      </c>
    </row>
    <row r="329" spans="1:14" x14ac:dyDescent="0.3">
      <c r="A329" t="s">
        <v>14</v>
      </c>
      <c r="B329" t="s">
        <v>15</v>
      </c>
      <c r="C329" t="s">
        <v>52</v>
      </c>
      <c r="D329" t="s">
        <v>53</v>
      </c>
      <c r="E329" t="s">
        <v>54</v>
      </c>
      <c r="F329" t="s">
        <v>19</v>
      </c>
      <c r="G329" t="s">
        <v>20</v>
      </c>
      <c r="H329" t="s">
        <v>42</v>
      </c>
      <c r="I329">
        <v>20408</v>
      </c>
      <c r="J329">
        <v>4930</v>
      </c>
      <c r="K329" t="s">
        <v>22</v>
      </c>
      <c r="L329">
        <v>2025</v>
      </c>
      <c r="M329" t="s">
        <v>31</v>
      </c>
      <c r="N329" t="s">
        <v>24</v>
      </c>
    </row>
    <row r="330" spans="1:14" x14ac:dyDescent="0.3">
      <c r="A330" t="s">
        <v>14</v>
      </c>
      <c r="B330" t="s">
        <v>15</v>
      </c>
      <c r="C330" t="s">
        <v>52</v>
      </c>
      <c r="D330" t="s">
        <v>53</v>
      </c>
      <c r="E330" t="s">
        <v>54</v>
      </c>
      <c r="F330" t="s">
        <v>19</v>
      </c>
      <c r="G330" t="s">
        <v>20</v>
      </c>
      <c r="H330" t="s">
        <v>58</v>
      </c>
      <c r="I330">
        <v>2022</v>
      </c>
      <c r="J330">
        <v>397</v>
      </c>
      <c r="K330" t="s">
        <v>22</v>
      </c>
      <c r="L330">
        <v>2025</v>
      </c>
      <c r="M330" t="s">
        <v>29</v>
      </c>
      <c r="N330" t="s">
        <v>24</v>
      </c>
    </row>
    <row r="331" spans="1:14" x14ac:dyDescent="0.3">
      <c r="A331" t="s">
        <v>14</v>
      </c>
      <c r="B331" t="s">
        <v>15</v>
      </c>
      <c r="C331" t="s">
        <v>52</v>
      </c>
      <c r="D331" t="s">
        <v>53</v>
      </c>
      <c r="E331" t="s">
        <v>54</v>
      </c>
      <c r="F331" t="s">
        <v>19</v>
      </c>
      <c r="G331" t="s">
        <v>20</v>
      </c>
      <c r="H331" t="s">
        <v>58</v>
      </c>
      <c r="I331">
        <v>1129</v>
      </c>
      <c r="J331">
        <v>200</v>
      </c>
      <c r="K331" t="s">
        <v>22</v>
      </c>
      <c r="L331">
        <v>2025</v>
      </c>
      <c r="M331" t="s">
        <v>31</v>
      </c>
      <c r="N331" t="s">
        <v>24</v>
      </c>
    </row>
    <row r="332" spans="1:14" x14ac:dyDescent="0.3">
      <c r="A332" t="s">
        <v>14</v>
      </c>
      <c r="B332" t="s">
        <v>15</v>
      </c>
      <c r="C332" t="s">
        <v>52</v>
      </c>
      <c r="D332" t="s">
        <v>53</v>
      </c>
      <c r="E332" t="s">
        <v>54</v>
      </c>
      <c r="F332" t="s">
        <v>46</v>
      </c>
      <c r="G332" t="s">
        <v>50</v>
      </c>
      <c r="H332" t="s">
        <v>51</v>
      </c>
      <c r="I332">
        <v>6071</v>
      </c>
      <c r="J332">
        <v>1500</v>
      </c>
      <c r="K332" t="s">
        <v>49</v>
      </c>
      <c r="L332">
        <v>2025</v>
      </c>
      <c r="M332" t="s">
        <v>32</v>
      </c>
      <c r="N332" t="s">
        <v>24</v>
      </c>
    </row>
    <row r="333" spans="1:14" x14ac:dyDescent="0.3">
      <c r="A333" t="s">
        <v>14</v>
      </c>
      <c r="B333" t="s">
        <v>15</v>
      </c>
      <c r="C333" t="s">
        <v>52</v>
      </c>
      <c r="D333" t="s">
        <v>53</v>
      </c>
      <c r="E333" t="s">
        <v>54</v>
      </c>
      <c r="F333" t="s">
        <v>46</v>
      </c>
      <c r="G333" t="s">
        <v>50</v>
      </c>
      <c r="H333" t="s">
        <v>51</v>
      </c>
      <c r="I333">
        <v>8400</v>
      </c>
      <c r="J333">
        <v>2000</v>
      </c>
      <c r="K333" t="s">
        <v>49</v>
      </c>
      <c r="L333">
        <v>2025</v>
      </c>
      <c r="M333" t="s">
        <v>27</v>
      </c>
      <c r="N333" t="s">
        <v>24</v>
      </c>
    </row>
    <row r="334" spans="1:14" x14ac:dyDescent="0.3">
      <c r="A334" t="s">
        <v>14</v>
      </c>
      <c r="B334" t="s">
        <v>15</v>
      </c>
      <c r="C334" t="s">
        <v>52</v>
      </c>
      <c r="D334" t="s">
        <v>53</v>
      </c>
      <c r="E334" t="s">
        <v>54</v>
      </c>
      <c r="F334" t="s">
        <v>46</v>
      </c>
      <c r="G334" t="s">
        <v>50</v>
      </c>
      <c r="H334" t="s">
        <v>51</v>
      </c>
      <c r="I334">
        <v>8400</v>
      </c>
      <c r="J334">
        <v>2000</v>
      </c>
      <c r="K334" t="s">
        <v>49</v>
      </c>
      <c r="L334">
        <v>2025</v>
      </c>
      <c r="M334" t="s">
        <v>30</v>
      </c>
      <c r="N334" t="s">
        <v>24</v>
      </c>
    </row>
    <row r="335" spans="1:14" x14ac:dyDescent="0.3">
      <c r="A335" t="s">
        <v>14</v>
      </c>
      <c r="B335" t="s">
        <v>15</v>
      </c>
      <c r="C335" t="s">
        <v>16</v>
      </c>
      <c r="D335" t="s">
        <v>17</v>
      </c>
      <c r="E335" t="s">
        <v>18</v>
      </c>
      <c r="F335" t="s">
        <v>19</v>
      </c>
      <c r="G335" t="s">
        <v>20</v>
      </c>
      <c r="H335" t="s">
        <v>28</v>
      </c>
      <c r="I335">
        <v>2985</v>
      </c>
      <c r="J335">
        <v>167</v>
      </c>
      <c r="K335" t="s">
        <v>22</v>
      </c>
      <c r="L335">
        <v>2025</v>
      </c>
      <c r="M335" t="s">
        <v>32</v>
      </c>
      <c r="N335" t="s">
        <v>24</v>
      </c>
    </row>
    <row r="336" spans="1:14" x14ac:dyDescent="0.3">
      <c r="A336" t="s">
        <v>14</v>
      </c>
      <c r="B336" t="s">
        <v>15</v>
      </c>
      <c r="C336" t="s">
        <v>16</v>
      </c>
      <c r="D336" t="s">
        <v>17</v>
      </c>
      <c r="E336" t="s">
        <v>18</v>
      </c>
      <c r="F336" t="s">
        <v>19</v>
      </c>
      <c r="G336" t="s">
        <v>20</v>
      </c>
      <c r="H336" t="s">
        <v>28</v>
      </c>
      <c r="I336">
        <v>3562</v>
      </c>
      <c r="J336">
        <v>200</v>
      </c>
      <c r="K336" t="s">
        <v>22</v>
      </c>
      <c r="L336">
        <v>2025</v>
      </c>
      <c r="M336" t="s">
        <v>27</v>
      </c>
      <c r="N336" t="s">
        <v>24</v>
      </c>
    </row>
    <row r="337" spans="1:14" x14ac:dyDescent="0.3">
      <c r="A337" t="s">
        <v>14</v>
      </c>
      <c r="B337" t="s">
        <v>15</v>
      </c>
      <c r="C337" t="s">
        <v>16</v>
      </c>
      <c r="D337" t="s">
        <v>17</v>
      </c>
      <c r="E337" t="s">
        <v>18</v>
      </c>
      <c r="F337" t="s">
        <v>19</v>
      </c>
      <c r="G337" t="s">
        <v>20</v>
      </c>
      <c r="H337" t="s">
        <v>28</v>
      </c>
      <c r="I337">
        <v>3597</v>
      </c>
      <c r="J337">
        <v>202</v>
      </c>
      <c r="K337" t="s">
        <v>22</v>
      </c>
      <c r="L337">
        <v>2025</v>
      </c>
      <c r="M337" t="s">
        <v>26</v>
      </c>
      <c r="N337" t="s">
        <v>24</v>
      </c>
    </row>
    <row r="338" spans="1:14" x14ac:dyDescent="0.3">
      <c r="A338" t="s">
        <v>14</v>
      </c>
      <c r="B338" t="s">
        <v>15</v>
      </c>
      <c r="C338" t="s">
        <v>16</v>
      </c>
      <c r="D338" t="s">
        <v>17</v>
      </c>
      <c r="E338" t="s">
        <v>18</v>
      </c>
      <c r="F338" t="s">
        <v>19</v>
      </c>
      <c r="G338" t="s">
        <v>20</v>
      </c>
      <c r="H338" t="s">
        <v>28</v>
      </c>
      <c r="I338">
        <v>15074</v>
      </c>
      <c r="J338">
        <v>1083</v>
      </c>
      <c r="K338" t="s">
        <v>22</v>
      </c>
      <c r="L338">
        <v>2025</v>
      </c>
      <c r="M338" t="s">
        <v>34</v>
      </c>
      <c r="N338" t="s">
        <v>24</v>
      </c>
    </row>
    <row r="339" spans="1:14" x14ac:dyDescent="0.3">
      <c r="A339" t="s">
        <v>14</v>
      </c>
      <c r="B339" t="s">
        <v>15</v>
      </c>
      <c r="C339" t="s">
        <v>16</v>
      </c>
      <c r="D339" t="s">
        <v>17</v>
      </c>
      <c r="E339" t="s">
        <v>18</v>
      </c>
      <c r="F339" t="s">
        <v>19</v>
      </c>
      <c r="G339" t="s">
        <v>20</v>
      </c>
      <c r="H339" t="s">
        <v>28</v>
      </c>
      <c r="I339">
        <v>2433</v>
      </c>
      <c r="J339">
        <v>136</v>
      </c>
      <c r="K339" t="s">
        <v>22</v>
      </c>
      <c r="L339">
        <v>2025</v>
      </c>
      <c r="M339" t="s">
        <v>31</v>
      </c>
      <c r="N339" t="s">
        <v>24</v>
      </c>
    </row>
    <row r="340" spans="1:14" x14ac:dyDescent="0.3">
      <c r="A340" t="s">
        <v>14</v>
      </c>
      <c r="B340" t="s">
        <v>15</v>
      </c>
      <c r="C340" t="s">
        <v>16</v>
      </c>
      <c r="D340" t="s">
        <v>17</v>
      </c>
      <c r="E340" t="s">
        <v>18</v>
      </c>
      <c r="F340" t="s">
        <v>19</v>
      </c>
      <c r="G340" t="s">
        <v>20</v>
      </c>
      <c r="H340" t="s">
        <v>38</v>
      </c>
      <c r="I340">
        <v>5034</v>
      </c>
      <c r="J340">
        <v>2544</v>
      </c>
      <c r="K340" t="s">
        <v>22</v>
      </c>
      <c r="L340">
        <v>2025</v>
      </c>
      <c r="M340" t="s">
        <v>27</v>
      </c>
      <c r="N340" t="s">
        <v>24</v>
      </c>
    </row>
    <row r="341" spans="1:14" x14ac:dyDescent="0.3">
      <c r="A341" t="s">
        <v>14</v>
      </c>
      <c r="B341" t="s">
        <v>15</v>
      </c>
      <c r="C341" t="s">
        <v>16</v>
      </c>
      <c r="D341" t="s">
        <v>17</v>
      </c>
      <c r="E341" t="s">
        <v>18</v>
      </c>
      <c r="F341" t="s">
        <v>19</v>
      </c>
      <c r="G341" t="s">
        <v>20</v>
      </c>
      <c r="H341" t="s">
        <v>38</v>
      </c>
      <c r="I341">
        <v>4023</v>
      </c>
      <c r="J341">
        <v>1000</v>
      </c>
      <c r="K341" t="s">
        <v>22</v>
      </c>
      <c r="L341">
        <v>2025</v>
      </c>
      <c r="M341" t="s">
        <v>26</v>
      </c>
      <c r="N341" t="s">
        <v>24</v>
      </c>
    </row>
    <row r="342" spans="1:14" x14ac:dyDescent="0.3">
      <c r="A342" t="s">
        <v>14</v>
      </c>
      <c r="B342" t="s">
        <v>15</v>
      </c>
      <c r="C342" t="s">
        <v>16</v>
      </c>
      <c r="D342" t="s">
        <v>17</v>
      </c>
      <c r="E342" t="s">
        <v>18</v>
      </c>
      <c r="F342" t="s">
        <v>19</v>
      </c>
      <c r="G342" t="s">
        <v>20</v>
      </c>
      <c r="H342" t="s">
        <v>39</v>
      </c>
      <c r="I342">
        <v>50472</v>
      </c>
      <c r="J342">
        <v>2337</v>
      </c>
      <c r="K342" t="s">
        <v>22</v>
      </c>
      <c r="L342">
        <v>2025</v>
      </c>
      <c r="M342" t="s">
        <v>32</v>
      </c>
      <c r="N342" t="s">
        <v>24</v>
      </c>
    </row>
    <row r="343" spans="1:14" x14ac:dyDescent="0.3">
      <c r="A343" t="s">
        <v>14</v>
      </c>
      <c r="B343" t="s">
        <v>15</v>
      </c>
      <c r="C343" t="s">
        <v>16</v>
      </c>
      <c r="D343" t="s">
        <v>17</v>
      </c>
      <c r="E343" t="s">
        <v>18</v>
      </c>
      <c r="F343" t="s">
        <v>19</v>
      </c>
      <c r="G343" t="s">
        <v>20</v>
      </c>
      <c r="H343" t="s">
        <v>39</v>
      </c>
      <c r="I343">
        <v>37315</v>
      </c>
      <c r="J343">
        <v>1728</v>
      </c>
      <c r="K343" t="s">
        <v>22</v>
      </c>
      <c r="L343">
        <v>2025</v>
      </c>
      <c r="M343" t="s">
        <v>33</v>
      </c>
      <c r="N343" t="s">
        <v>24</v>
      </c>
    </row>
    <row r="344" spans="1:14" x14ac:dyDescent="0.3">
      <c r="A344" t="s">
        <v>14</v>
      </c>
      <c r="B344" t="s">
        <v>15</v>
      </c>
      <c r="C344" t="s">
        <v>16</v>
      </c>
      <c r="D344" t="s">
        <v>17</v>
      </c>
      <c r="E344" t="s">
        <v>18</v>
      </c>
      <c r="F344" t="s">
        <v>19</v>
      </c>
      <c r="G344" t="s">
        <v>20</v>
      </c>
      <c r="H344" t="s">
        <v>39</v>
      </c>
      <c r="I344">
        <v>19382</v>
      </c>
      <c r="J344">
        <v>878</v>
      </c>
      <c r="K344" t="s">
        <v>22</v>
      </c>
      <c r="L344">
        <v>2025</v>
      </c>
      <c r="M344" t="s">
        <v>27</v>
      </c>
      <c r="N344" t="s">
        <v>24</v>
      </c>
    </row>
    <row r="345" spans="1:14" x14ac:dyDescent="0.3">
      <c r="A345" t="s">
        <v>14</v>
      </c>
      <c r="B345" t="s">
        <v>15</v>
      </c>
      <c r="C345" t="s">
        <v>16</v>
      </c>
      <c r="D345" t="s">
        <v>17</v>
      </c>
      <c r="E345" t="s">
        <v>18</v>
      </c>
      <c r="F345" t="s">
        <v>19</v>
      </c>
      <c r="G345" t="s">
        <v>20</v>
      </c>
      <c r="H345" t="s">
        <v>39</v>
      </c>
      <c r="I345">
        <v>65702</v>
      </c>
      <c r="J345">
        <v>3068</v>
      </c>
      <c r="K345" t="s">
        <v>22</v>
      </c>
      <c r="L345">
        <v>2025</v>
      </c>
      <c r="M345" t="s">
        <v>26</v>
      </c>
      <c r="N345" t="s">
        <v>24</v>
      </c>
    </row>
    <row r="346" spans="1:14" x14ac:dyDescent="0.3">
      <c r="A346" t="s">
        <v>14</v>
      </c>
      <c r="B346" t="s">
        <v>15</v>
      </c>
      <c r="C346" t="s">
        <v>16</v>
      </c>
      <c r="D346" t="s">
        <v>17</v>
      </c>
      <c r="E346" t="s">
        <v>18</v>
      </c>
      <c r="F346" t="s">
        <v>19</v>
      </c>
      <c r="G346" t="s">
        <v>20</v>
      </c>
      <c r="H346" t="s">
        <v>39</v>
      </c>
      <c r="I346">
        <v>73566</v>
      </c>
      <c r="J346">
        <v>3258</v>
      </c>
      <c r="K346" t="s">
        <v>22</v>
      </c>
      <c r="L346">
        <v>2025</v>
      </c>
      <c r="M346" t="s">
        <v>29</v>
      </c>
      <c r="N346" t="s">
        <v>24</v>
      </c>
    </row>
    <row r="347" spans="1:14" x14ac:dyDescent="0.3">
      <c r="A347" t="s">
        <v>14</v>
      </c>
      <c r="B347" t="s">
        <v>15</v>
      </c>
      <c r="C347" t="s">
        <v>16</v>
      </c>
      <c r="D347" t="s">
        <v>17</v>
      </c>
      <c r="E347" t="s">
        <v>18</v>
      </c>
      <c r="F347" t="s">
        <v>19</v>
      </c>
      <c r="G347" t="s">
        <v>20</v>
      </c>
      <c r="H347" t="s">
        <v>39</v>
      </c>
      <c r="I347">
        <v>82729</v>
      </c>
      <c r="J347">
        <v>3747</v>
      </c>
      <c r="K347" t="s">
        <v>22</v>
      </c>
      <c r="L347">
        <v>2025</v>
      </c>
      <c r="M347" t="s">
        <v>34</v>
      </c>
      <c r="N347" t="s">
        <v>24</v>
      </c>
    </row>
    <row r="348" spans="1:14" x14ac:dyDescent="0.3">
      <c r="A348" t="s">
        <v>14</v>
      </c>
      <c r="B348" t="s">
        <v>15</v>
      </c>
      <c r="C348" t="s">
        <v>16</v>
      </c>
      <c r="D348" t="s">
        <v>17</v>
      </c>
      <c r="E348" t="s">
        <v>18</v>
      </c>
      <c r="F348" t="s">
        <v>19</v>
      </c>
      <c r="G348" t="s">
        <v>20</v>
      </c>
      <c r="H348" t="s">
        <v>39</v>
      </c>
      <c r="I348">
        <v>81902</v>
      </c>
      <c r="J348">
        <v>3772</v>
      </c>
      <c r="K348" t="s">
        <v>22</v>
      </c>
      <c r="L348">
        <v>2025</v>
      </c>
      <c r="M348" t="s">
        <v>30</v>
      </c>
      <c r="N348" t="s">
        <v>24</v>
      </c>
    </row>
    <row r="349" spans="1:14" x14ac:dyDescent="0.3">
      <c r="A349" t="s">
        <v>14</v>
      </c>
      <c r="B349" t="s">
        <v>15</v>
      </c>
      <c r="C349" t="s">
        <v>16</v>
      </c>
      <c r="D349" t="s">
        <v>17</v>
      </c>
      <c r="E349" t="s">
        <v>18</v>
      </c>
      <c r="F349" t="s">
        <v>19</v>
      </c>
      <c r="G349" t="s">
        <v>20</v>
      </c>
      <c r="H349" t="s">
        <v>39</v>
      </c>
      <c r="I349">
        <v>50031</v>
      </c>
      <c r="J349">
        <v>1844</v>
      </c>
      <c r="K349" t="s">
        <v>22</v>
      </c>
      <c r="L349">
        <v>2025</v>
      </c>
      <c r="M349" t="s">
        <v>31</v>
      </c>
      <c r="N349" t="s">
        <v>24</v>
      </c>
    </row>
    <row r="350" spans="1:14" x14ac:dyDescent="0.3">
      <c r="A350" t="s">
        <v>14</v>
      </c>
      <c r="B350" t="s">
        <v>15</v>
      </c>
      <c r="C350" t="s">
        <v>16</v>
      </c>
      <c r="D350" t="s">
        <v>17</v>
      </c>
      <c r="E350" t="s">
        <v>18</v>
      </c>
      <c r="F350" t="s">
        <v>19</v>
      </c>
      <c r="G350" t="s">
        <v>20</v>
      </c>
      <c r="H350" t="s">
        <v>42</v>
      </c>
      <c r="I350">
        <v>5412</v>
      </c>
      <c r="J350">
        <v>560</v>
      </c>
      <c r="K350" t="s">
        <v>22</v>
      </c>
      <c r="L350">
        <v>2025</v>
      </c>
      <c r="M350" t="s">
        <v>32</v>
      </c>
      <c r="N350" t="s">
        <v>24</v>
      </c>
    </row>
    <row r="351" spans="1:14" x14ac:dyDescent="0.3">
      <c r="A351" t="s">
        <v>14</v>
      </c>
      <c r="B351" t="s">
        <v>15</v>
      </c>
      <c r="C351" t="s">
        <v>16</v>
      </c>
      <c r="D351" t="s">
        <v>17</v>
      </c>
      <c r="E351" t="s">
        <v>18</v>
      </c>
      <c r="F351" t="s">
        <v>19</v>
      </c>
      <c r="G351" t="s">
        <v>20</v>
      </c>
      <c r="H351" t="s">
        <v>42</v>
      </c>
      <c r="I351">
        <v>5538</v>
      </c>
      <c r="J351">
        <v>560</v>
      </c>
      <c r="K351" t="s">
        <v>22</v>
      </c>
      <c r="L351">
        <v>2025</v>
      </c>
      <c r="M351" t="s">
        <v>33</v>
      </c>
      <c r="N351" t="s">
        <v>24</v>
      </c>
    </row>
    <row r="352" spans="1:14" x14ac:dyDescent="0.3">
      <c r="A352" t="s">
        <v>14</v>
      </c>
      <c r="B352" t="s">
        <v>15</v>
      </c>
      <c r="C352" t="s">
        <v>16</v>
      </c>
      <c r="D352" t="s">
        <v>17</v>
      </c>
      <c r="E352" t="s">
        <v>18</v>
      </c>
      <c r="F352" t="s">
        <v>19</v>
      </c>
      <c r="G352" t="s">
        <v>20</v>
      </c>
      <c r="H352" t="s">
        <v>42</v>
      </c>
      <c r="I352">
        <v>5729</v>
      </c>
      <c r="J352">
        <v>560</v>
      </c>
      <c r="K352" t="s">
        <v>22</v>
      </c>
      <c r="L352">
        <v>2025</v>
      </c>
      <c r="M352" t="s">
        <v>29</v>
      </c>
      <c r="N352" t="s">
        <v>24</v>
      </c>
    </row>
    <row r="353" spans="1:14" x14ac:dyDescent="0.3">
      <c r="A353" t="s">
        <v>14</v>
      </c>
      <c r="B353" t="s">
        <v>15</v>
      </c>
      <c r="C353" t="s">
        <v>16</v>
      </c>
      <c r="D353" t="s">
        <v>17</v>
      </c>
      <c r="E353" t="s">
        <v>18</v>
      </c>
      <c r="F353" t="s">
        <v>19</v>
      </c>
      <c r="G353" t="s">
        <v>20</v>
      </c>
      <c r="H353" t="s">
        <v>42</v>
      </c>
      <c r="I353">
        <v>5649</v>
      </c>
      <c r="J353">
        <v>560</v>
      </c>
      <c r="K353" t="s">
        <v>22</v>
      </c>
      <c r="L353">
        <v>2025</v>
      </c>
      <c r="M353" t="s">
        <v>34</v>
      </c>
      <c r="N353" t="s">
        <v>24</v>
      </c>
    </row>
    <row r="354" spans="1:14" x14ac:dyDescent="0.3">
      <c r="A354" t="s">
        <v>14</v>
      </c>
      <c r="B354" t="s">
        <v>15</v>
      </c>
      <c r="C354" t="s">
        <v>16</v>
      </c>
      <c r="D354" t="s">
        <v>17</v>
      </c>
      <c r="E354" t="s">
        <v>18</v>
      </c>
      <c r="F354" t="s">
        <v>19</v>
      </c>
      <c r="G354" t="s">
        <v>20</v>
      </c>
      <c r="H354" t="s">
        <v>42</v>
      </c>
      <c r="I354">
        <v>10000</v>
      </c>
      <c r="J354">
        <v>789</v>
      </c>
      <c r="K354" t="s">
        <v>22</v>
      </c>
      <c r="L354">
        <v>2025</v>
      </c>
      <c r="M354" t="s">
        <v>30</v>
      </c>
      <c r="N354" t="s">
        <v>24</v>
      </c>
    </row>
    <row r="355" spans="1:14" x14ac:dyDescent="0.3">
      <c r="A355" t="s">
        <v>14</v>
      </c>
      <c r="B355" t="s">
        <v>15</v>
      </c>
      <c r="C355" t="s">
        <v>16</v>
      </c>
      <c r="D355" t="s">
        <v>17</v>
      </c>
      <c r="E355" t="s">
        <v>18</v>
      </c>
      <c r="F355" t="s">
        <v>19</v>
      </c>
      <c r="G355" t="s">
        <v>20</v>
      </c>
      <c r="H355" t="s">
        <v>42</v>
      </c>
      <c r="I355">
        <v>4704</v>
      </c>
      <c r="J355">
        <v>560</v>
      </c>
      <c r="K355" t="s">
        <v>22</v>
      </c>
      <c r="L355">
        <v>2025</v>
      </c>
      <c r="M355" t="s">
        <v>31</v>
      </c>
      <c r="N355" t="s">
        <v>24</v>
      </c>
    </row>
    <row r="356" spans="1:14" x14ac:dyDescent="0.3">
      <c r="A356" t="s">
        <v>14</v>
      </c>
      <c r="B356" t="s">
        <v>15</v>
      </c>
      <c r="C356" t="s">
        <v>16</v>
      </c>
      <c r="D356" t="s">
        <v>17</v>
      </c>
      <c r="E356" t="s">
        <v>18</v>
      </c>
      <c r="F356" t="s">
        <v>19</v>
      </c>
      <c r="G356" t="s">
        <v>20</v>
      </c>
      <c r="H356" t="s">
        <v>43</v>
      </c>
      <c r="I356">
        <v>3840</v>
      </c>
      <c r="J356">
        <v>56</v>
      </c>
      <c r="K356" t="s">
        <v>22</v>
      </c>
      <c r="L356">
        <v>2025</v>
      </c>
      <c r="M356" t="s">
        <v>34</v>
      </c>
      <c r="N356" t="s">
        <v>24</v>
      </c>
    </row>
    <row r="357" spans="1:14" x14ac:dyDescent="0.3">
      <c r="A357" t="s">
        <v>14</v>
      </c>
      <c r="B357" t="s">
        <v>15</v>
      </c>
      <c r="C357" t="s">
        <v>16</v>
      </c>
      <c r="D357" t="s">
        <v>17</v>
      </c>
      <c r="E357" t="s">
        <v>18</v>
      </c>
      <c r="F357" t="s">
        <v>19</v>
      </c>
      <c r="G357" t="s">
        <v>20</v>
      </c>
      <c r="H357" t="s">
        <v>44</v>
      </c>
      <c r="I357">
        <v>17324</v>
      </c>
      <c r="J357">
        <v>1500</v>
      </c>
      <c r="K357" t="s">
        <v>22</v>
      </c>
      <c r="L357">
        <v>2025</v>
      </c>
      <c r="M357" t="s">
        <v>30</v>
      </c>
      <c r="N357" t="s">
        <v>24</v>
      </c>
    </row>
    <row r="358" spans="1:14" x14ac:dyDescent="0.3">
      <c r="A358" t="s">
        <v>14</v>
      </c>
      <c r="B358" t="s">
        <v>15</v>
      </c>
      <c r="C358" t="s">
        <v>16</v>
      </c>
      <c r="D358" t="s">
        <v>17</v>
      </c>
      <c r="E358" t="s">
        <v>18</v>
      </c>
      <c r="F358" t="s">
        <v>46</v>
      </c>
      <c r="G358" t="s">
        <v>50</v>
      </c>
      <c r="H358" t="s">
        <v>51</v>
      </c>
      <c r="I358">
        <v>11389</v>
      </c>
      <c r="J358">
        <v>1000</v>
      </c>
      <c r="K358" t="s">
        <v>49</v>
      </c>
      <c r="L358">
        <v>2025</v>
      </c>
      <c r="M358" t="s">
        <v>26</v>
      </c>
      <c r="N358" t="s">
        <v>24</v>
      </c>
    </row>
    <row r="359" spans="1:14" x14ac:dyDescent="0.3">
      <c r="A359" t="s">
        <v>14</v>
      </c>
      <c r="B359" t="s">
        <v>15</v>
      </c>
      <c r="C359" t="s">
        <v>78</v>
      </c>
      <c r="D359" t="s">
        <v>79</v>
      </c>
      <c r="E359" t="s">
        <v>80</v>
      </c>
      <c r="F359" t="s">
        <v>19</v>
      </c>
      <c r="G359" t="s">
        <v>20</v>
      </c>
      <c r="H359" t="s">
        <v>28</v>
      </c>
      <c r="I359">
        <v>879</v>
      </c>
      <c r="J359">
        <v>194</v>
      </c>
      <c r="K359" t="s">
        <v>22</v>
      </c>
      <c r="L359">
        <v>2021</v>
      </c>
      <c r="M359" t="s">
        <v>34</v>
      </c>
      <c r="N359" t="s">
        <v>24</v>
      </c>
    </row>
    <row r="360" spans="1:14" x14ac:dyDescent="0.3">
      <c r="A360" t="s">
        <v>14</v>
      </c>
      <c r="B360" t="s">
        <v>15</v>
      </c>
      <c r="C360" t="s">
        <v>78</v>
      </c>
      <c r="D360" t="s">
        <v>79</v>
      </c>
      <c r="E360" t="s">
        <v>80</v>
      </c>
      <c r="F360" t="s">
        <v>19</v>
      </c>
      <c r="G360" t="s">
        <v>20</v>
      </c>
      <c r="H360" t="s">
        <v>28</v>
      </c>
      <c r="I360">
        <v>2545</v>
      </c>
      <c r="J360">
        <v>639</v>
      </c>
      <c r="K360" t="s">
        <v>22</v>
      </c>
      <c r="L360">
        <v>2021</v>
      </c>
      <c r="M360" t="s">
        <v>30</v>
      </c>
      <c r="N360" t="s">
        <v>24</v>
      </c>
    </row>
    <row r="361" spans="1:14" x14ac:dyDescent="0.3">
      <c r="A361" t="s">
        <v>14</v>
      </c>
      <c r="B361" t="s">
        <v>15</v>
      </c>
      <c r="C361" t="s">
        <v>78</v>
      </c>
      <c r="D361" t="s">
        <v>79</v>
      </c>
      <c r="E361" t="s">
        <v>80</v>
      </c>
      <c r="F361" t="s">
        <v>19</v>
      </c>
      <c r="G361" t="s">
        <v>20</v>
      </c>
      <c r="H361" t="s">
        <v>28</v>
      </c>
      <c r="I361">
        <v>1716</v>
      </c>
      <c r="J361">
        <v>83</v>
      </c>
      <c r="K361" t="s">
        <v>22</v>
      </c>
      <c r="L361">
        <v>2022</v>
      </c>
      <c r="M361" t="s">
        <v>31</v>
      </c>
      <c r="N361" t="s">
        <v>24</v>
      </c>
    </row>
    <row r="362" spans="1:14" x14ac:dyDescent="0.3">
      <c r="A362" t="s">
        <v>14</v>
      </c>
      <c r="B362" t="s">
        <v>15</v>
      </c>
      <c r="C362" t="s">
        <v>78</v>
      </c>
      <c r="D362" t="s">
        <v>79</v>
      </c>
      <c r="E362" t="s">
        <v>80</v>
      </c>
      <c r="F362" t="s">
        <v>19</v>
      </c>
      <c r="G362" t="s">
        <v>20</v>
      </c>
      <c r="H362" t="s">
        <v>28</v>
      </c>
      <c r="I362">
        <v>906</v>
      </c>
      <c r="J362">
        <v>250</v>
      </c>
      <c r="K362" t="s">
        <v>22</v>
      </c>
      <c r="L362">
        <v>2023</v>
      </c>
      <c r="M362" t="s">
        <v>36</v>
      </c>
      <c r="N362" t="s">
        <v>24</v>
      </c>
    </row>
    <row r="363" spans="1:14" x14ac:dyDescent="0.3">
      <c r="A363" t="s">
        <v>14</v>
      </c>
      <c r="B363" t="s">
        <v>15</v>
      </c>
      <c r="C363" t="s">
        <v>78</v>
      </c>
      <c r="D363" t="s">
        <v>79</v>
      </c>
      <c r="E363" t="s">
        <v>80</v>
      </c>
      <c r="F363" t="s">
        <v>19</v>
      </c>
      <c r="G363" t="s">
        <v>20</v>
      </c>
      <c r="H363" t="s">
        <v>28</v>
      </c>
      <c r="I363">
        <v>879</v>
      </c>
      <c r="J363">
        <v>180</v>
      </c>
      <c r="K363" t="s">
        <v>22</v>
      </c>
      <c r="L363">
        <v>2023</v>
      </c>
      <c r="M363" t="s">
        <v>23</v>
      </c>
      <c r="N363" t="s">
        <v>24</v>
      </c>
    </row>
    <row r="364" spans="1:14" x14ac:dyDescent="0.3">
      <c r="A364" t="s">
        <v>14</v>
      </c>
      <c r="B364" t="s">
        <v>15</v>
      </c>
      <c r="C364" t="s">
        <v>78</v>
      </c>
      <c r="D364" t="s">
        <v>79</v>
      </c>
      <c r="E364" t="s">
        <v>80</v>
      </c>
      <c r="F364" t="s">
        <v>19</v>
      </c>
      <c r="G364" t="s">
        <v>20</v>
      </c>
      <c r="H364" t="s">
        <v>28</v>
      </c>
      <c r="I364">
        <v>23654</v>
      </c>
      <c r="J364">
        <v>1439</v>
      </c>
      <c r="K364" t="s">
        <v>22</v>
      </c>
      <c r="L364">
        <v>2024</v>
      </c>
      <c r="M364" t="s">
        <v>35</v>
      </c>
      <c r="N364" t="s">
        <v>24</v>
      </c>
    </row>
    <row r="365" spans="1:14" x14ac:dyDescent="0.3">
      <c r="A365" t="s">
        <v>14</v>
      </c>
      <c r="B365" t="s">
        <v>15</v>
      </c>
      <c r="C365" t="s">
        <v>78</v>
      </c>
      <c r="D365" t="s">
        <v>79</v>
      </c>
      <c r="E365" t="s">
        <v>80</v>
      </c>
      <c r="F365" t="s">
        <v>19</v>
      </c>
      <c r="G365" t="s">
        <v>20</v>
      </c>
      <c r="H365" t="s">
        <v>28</v>
      </c>
      <c r="I365">
        <v>11485</v>
      </c>
      <c r="J365">
        <v>1964</v>
      </c>
      <c r="K365" t="s">
        <v>22</v>
      </c>
      <c r="L365">
        <v>2025</v>
      </c>
      <c r="M365" t="s">
        <v>34</v>
      </c>
      <c r="N365" t="s">
        <v>24</v>
      </c>
    </row>
    <row r="366" spans="1:14" x14ac:dyDescent="0.3">
      <c r="A366" t="s">
        <v>14</v>
      </c>
      <c r="B366" t="s">
        <v>15</v>
      </c>
      <c r="C366" t="s">
        <v>78</v>
      </c>
      <c r="D366" t="s">
        <v>79</v>
      </c>
      <c r="E366" t="s">
        <v>80</v>
      </c>
      <c r="F366" t="s">
        <v>19</v>
      </c>
      <c r="G366" t="s">
        <v>20</v>
      </c>
      <c r="H366" t="s">
        <v>38</v>
      </c>
      <c r="I366">
        <v>2907</v>
      </c>
      <c r="J366">
        <v>460</v>
      </c>
      <c r="K366" t="s">
        <v>22</v>
      </c>
      <c r="L366">
        <v>2022</v>
      </c>
      <c r="M366" t="s">
        <v>35</v>
      </c>
      <c r="N366" t="s">
        <v>24</v>
      </c>
    </row>
    <row r="367" spans="1:14" x14ac:dyDescent="0.3">
      <c r="A367" t="s">
        <v>14</v>
      </c>
      <c r="B367" t="s">
        <v>15</v>
      </c>
      <c r="C367" t="s">
        <v>78</v>
      </c>
      <c r="D367" t="s">
        <v>79</v>
      </c>
      <c r="E367" t="s">
        <v>80</v>
      </c>
      <c r="F367" t="s">
        <v>19</v>
      </c>
      <c r="G367" t="s">
        <v>20</v>
      </c>
      <c r="H367" t="s">
        <v>39</v>
      </c>
      <c r="I367">
        <v>7833</v>
      </c>
      <c r="J367">
        <v>2016</v>
      </c>
      <c r="K367" t="s">
        <v>22</v>
      </c>
      <c r="L367">
        <v>2021</v>
      </c>
      <c r="M367" t="s">
        <v>32</v>
      </c>
      <c r="N367" t="s">
        <v>24</v>
      </c>
    </row>
    <row r="368" spans="1:14" x14ac:dyDescent="0.3">
      <c r="A368" t="s">
        <v>14</v>
      </c>
      <c r="B368" t="s">
        <v>15</v>
      </c>
      <c r="C368" t="s">
        <v>78</v>
      </c>
      <c r="D368" t="s">
        <v>79</v>
      </c>
      <c r="E368" t="s">
        <v>80</v>
      </c>
      <c r="F368" t="s">
        <v>19</v>
      </c>
      <c r="G368" t="s">
        <v>20</v>
      </c>
      <c r="H368" t="s">
        <v>39</v>
      </c>
      <c r="I368">
        <v>22180</v>
      </c>
      <c r="J368">
        <v>5706</v>
      </c>
      <c r="K368" t="s">
        <v>22</v>
      </c>
      <c r="L368">
        <v>2021</v>
      </c>
      <c r="M368" t="s">
        <v>33</v>
      </c>
      <c r="N368" t="s">
        <v>24</v>
      </c>
    </row>
    <row r="369" spans="1:14" x14ac:dyDescent="0.3">
      <c r="A369" t="s">
        <v>14</v>
      </c>
      <c r="B369" t="s">
        <v>15</v>
      </c>
      <c r="C369" t="s">
        <v>78</v>
      </c>
      <c r="D369" t="s">
        <v>79</v>
      </c>
      <c r="E369" t="s">
        <v>80</v>
      </c>
      <c r="F369" t="s">
        <v>19</v>
      </c>
      <c r="G369" t="s">
        <v>20</v>
      </c>
      <c r="H369" t="s">
        <v>39</v>
      </c>
      <c r="I369">
        <v>7078</v>
      </c>
      <c r="J369">
        <v>1836</v>
      </c>
      <c r="K369" t="s">
        <v>22</v>
      </c>
      <c r="L369">
        <v>2021</v>
      </c>
      <c r="M369" t="s">
        <v>27</v>
      </c>
      <c r="N369" t="s">
        <v>24</v>
      </c>
    </row>
    <row r="370" spans="1:14" x14ac:dyDescent="0.3">
      <c r="A370" t="s">
        <v>14</v>
      </c>
      <c r="B370" t="s">
        <v>15</v>
      </c>
      <c r="C370" t="s">
        <v>78</v>
      </c>
      <c r="D370" t="s">
        <v>79</v>
      </c>
      <c r="E370" t="s">
        <v>80</v>
      </c>
      <c r="F370" t="s">
        <v>19</v>
      </c>
      <c r="G370" t="s">
        <v>20</v>
      </c>
      <c r="H370" t="s">
        <v>39</v>
      </c>
      <c r="I370">
        <v>21575</v>
      </c>
      <c r="J370">
        <v>5679</v>
      </c>
      <c r="K370" t="s">
        <v>22</v>
      </c>
      <c r="L370">
        <v>2021</v>
      </c>
      <c r="M370" t="s">
        <v>26</v>
      </c>
      <c r="N370" t="s">
        <v>24</v>
      </c>
    </row>
    <row r="371" spans="1:14" x14ac:dyDescent="0.3">
      <c r="A371" t="s">
        <v>14</v>
      </c>
      <c r="B371" t="s">
        <v>15</v>
      </c>
      <c r="C371" t="s">
        <v>78</v>
      </c>
      <c r="D371" t="s">
        <v>79</v>
      </c>
      <c r="E371" t="s">
        <v>80</v>
      </c>
      <c r="F371" t="s">
        <v>19</v>
      </c>
      <c r="G371" t="s">
        <v>20</v>
      </c>
      <c r="H371" t="s">
        <v>39</v>
      </c>
      <c r="I371">
        <v>34126</v>
      </c>
      <c r="J371">
        <v>9063</v>
      </c>
      <c r="K371" t="s">
        <v>22</v>
      </c>
      <c r="L371">
        <v>2021</v>
      </c>
      <c r="M371" t="s">
        <v>29</v>
      </c>
      <c r="N371" t="s">
        <v>24</v>
      </c>
    </row>
    <row r="372" spans="1:14" x14ac:dyDescent="0.3">
      <c r="A372" t="s">
        <v>14</v>
      </c>
      <c r="B372" t="s">
        <v>15</v>
      </c>
      <c r="C372" t="s">
        <v>78</v>
      </c>
      <c r="D372" t="s">
        <v>79</v>
      </c>
      <c r="E372" t="s">
        <v>80</v>
      </c>
      <c r="F372" t="s">
        <v>19</v>
      </c>
      <c r="G372" t="s">
        <v>20</v>
      </c>
      <c r="H372" t="s">
        <v>39</v>
      </c>
      <c r="I372">
        <v>53471</v>
      </c>
      <c r="J372">
        <v>14733</v>
      </c>
      <c r="K372" t="s">
        <v>22</v>
      </c>
      <c r="L372">
        <v>2021</v>
      </c>
      <c r="M372" t="s">
        <v>34</v>
      </c>
      <c r="N372" t="s">
        <v>24</v>
      </c>
    </row>
    <row r="373" spans="1:14" x14ac:dyDescent="0.3">
      <c r="A373" t="s">
        <v>14</v>
      </c>
      <c r="B373" t="s">
        <v>15</v>
      </c>
      <c r="C373" t="s">
        <v>78</v>
      </c>
      <c r="D373" t="s">
        <v>79</v>
      </c>
      <c r="E373" t="s">
        <v>80</v>
      </c>
      <c r="F373" t="s">
        <v>19</v>
      </c>
      <c r="G373" t="s">
        <v>20</v>
      </c>
      <c r="H373" t="s">
        <v>39</v>
      </c>
      <c r="I373">
        <v>39658</v>
      </c>
      <c r="J373">
        <v>10368</v>
      </c>
      <c r="K373" t="s">
        <v>22</v>
      </c>
      <c r="L373">
        <v>2021</v>
      </c>
      <c r="M373" t="s">
        <v>30</v>
      </c>
      <c r="N373" t="s">
        <v>24</v>
      </c>
    </row>
    <row r="374" spans="1:14" x14ac:dyDescent="0.3">
      <c r="A374" t="s">
        <v>14</v>
      </c>
      <c r="B374" t="s">
        <v>15</v>
      </c>
      <c r="C374" t="s">
        <v>78</v>
      </c>
      <c r="D374" t="s">
        <v>79</v>
      </c>
      <c r="E374" t="s">
        <v>80</v>
      </c>
      <c r="F374" t="s">
        <v>19</v>
      </c>
      <c r="G374" t="s">
        <v>20</v>
      </c>
      <c r="H374" t="s">
        <v>39</v>
      </c>
      <c r="I374">
        <v>51738</v>
      </c>
      <c r="J374">
        <v>13446</v>
      </c>
      <c r="K374" t="s">
        <v>22</v>
      </c>
      <c r="L374">
        <v>2021</v>
      </c>
      <c r="M374" t="s">
        <v>31</v>
      </c>
      <c r="N374" t="s">
        <v>24</v>
      </c>
    </row>
    <row r="375" spans="1:14" x14ac:dyDescent="0.3">
      <c r="A375" t="s">
        <v>14</v>
      </c>
      <c r="B375" t="s">
        <v>15</v>
      </c>
      <c r="C375" t="s">
        <v>78</v>
      </c>
      <c r="D375" t="s">
        <v>79</v>
      </c>
      <c r="E375" t="s">
        <v>80</v>
      </c>
      <c r="F375" t="s">
        <v>19</v>
      </c>
      <c r="G375" t="s">
        <v>20</v>
      </c>
      <c r="H375" t="s">
        <v>39</v>
      </c>
      <c r="I375">
        <v>40294</v>
      </c>
      <c r="J375">
        <v>10800</v>
      </c>
      <c r="K375" t="s">
        <v>22</v>
      </c>
      <c r="L375">
        <v>2021</v>
      </c>
      <c r="M375" t="s">
        <v>35</v>
      </c>
      <c r="N375" t="s">
        <v>24</v>
      </c>
    </row>
    <row r="376" spans="1:14" x14ac:dyDescent="0.3">
      <c r="A376" t="s">
        <v>14</v>
      </c>
      <c r="B376" t="s">
        <v>15</v>
      </c>
      <c r="C376" t="s">
        <v>78</v>
      </c>
      <c r="D376" t="s">
        <v>79</v>
      </c>
      <c r="E376" t="s">
        <v>80</v>
      </c>
      <c r="F376" t="s">
        <v>19</v>
      </c>
      <c r="G376" t="s">
        <v>20</v>
      </c>
      <c r="H376" t="s">
        <v>39</v>
      </c>
      <c r="I376">
        <v>33513</v>
      </c>
      <c r="J376">
        <v>8694</v>
      </c>
      <c r="K376" t="s">
        <v>22</v>
      </c>
      <c r="L376">
        <v>2021</v>
      </c>
      <c r="M376" t="s">
        <v>36</v>
      </c>
      <c r="N376" t="s">
        <v>24</v>
      </c>
    </row>
    <row r="377" spans="1:14" x14ac:dyDescent="0.3">
      <c r="A377" t="s">
        <v>14</v>
      </c>
      <c r="B377" t="s">
        <v>15</v>
      </c>
      <c r="C377" t="s">
        <v>78</v>
      </c>
      <c r="D377" t="s">
        <v>79</v>
      </c>
      <c r="E377" t="s">
        <v>80</v>
      </c>
      <c r="F377" t="s">
        <v>19</v>
      </c>
      <c r="G377" t="s">
        <v>20</v>
      </c>
      <c r="H377" t="s">
        <v>39</v>
      </c>
      <c r="I377">
        <v>54515</v>
      </c>
      <c r="J377">
        <v>14208</v>
      </c>
      <c r="K377" t="s">
        <v>22</v>
      </c>
      <c r="L377">
        <v>2021</v>
      </c>
      <c r="M377" t="s">
        <v>23</v>
      </c>
      <c r="N377" t="s">
        <v>24</v>
      </c>
    </row>
    <row r="378" spans="1:14" x14ac:dyDescent="0.3">
      <c r="A378" t="s">
        <v>14</v>
      </c>
      <c r="B378" t="s">
        <v>15</v>
      </c>
      <c r="C378" t="s">
        <v>78</v>
      </c>
      <c r="D378" t="s">
        <v>79</v>
      </c>
      <c r="E378" t="s">
        <v>80</v>
      </c>
      <c r="F378" t="s">
        <v>19</v>
      </c>
      <c r="G378" t="s">
        <v>20</v>
      </c>
      <c r="H378" t="s">
        <v>39</v>
      </c>
      <c r="I378">
        <v>60382</v>
      </c>
      <c r="J378">
        <v>21550</v>
      </c>
      <c r="K378" t="s">
        <v>22</v>
      </c>
      <c r="L378">
        <v>2021</v>
      </c>
      <c r="M378" t="s">
        <v>25</v>
      </c>
      <c r="N378" t="s">
        <v>24</v>
      </c>
    </row>
    <row r="379" spans="1:14" x14ac:dyDescent="0.3">
      <c r="A379" t="s">
        <v>14</v>
      </c>
      <c r="B379" t="s">
        <v>15</v>
      </c>
      <c r="C379" t="s">
        <v>78</v>
      </c>
      <c r="D379" t="s">
        <v>79</v>
      </c>
      <c r="E379" t="s">
        <v>80</v>
      </c>
      <c r="F379" t="s">
        <v>19</v>
      </c>
      <c r="G379" t="s">
        <v>20</v>
      </c>
      <c r="H379" t="s">
        <v>39</v>
      </c>
      <c r="I379">
        <v>37779</v>
      </c>
      <c r="J379">
        <v>10560</v>
      </c>
      <c r="K379" t="s">
        <v>22</v>
      </c>
      <c r="L379">
        <v>2022</v>
      </c>
      <c r="M379" t="s">
        <v>32</v>
      </c>
      <c r="N379" t="s">
        <v>24</v>
      </c>
    </row>
    <row r="380" spans="1:14" x14ac:dyDescent="0.3">
      <c r="A380" t="s">
        <v>14</v>
      </c>
      <c r="B380" t="s">
        <v>15</v>
      </c>
      <c r="C380" t="s">
        <v>78</v>
      </c>
      <c r="D380" t="s">
        <v>79</v>
      </c>
      <c r="E380" t="s">
        <v>80</v>
      </c>
      <c r="F380" t="s">
        <v>19</v>
      </c>
      <c r="G380" t="s">
        <v>20</v>
      </c>
      <c r="H380" t="s">
        <v>39</v>
      </c>
      <c r="I380">
        <v>34694</v>
      </c>
      <c r="J380">
        <v>9135</v>
      </c>
      <c r="K380" t="s">
        <v>22</v>
      </c>
      <c r="L380">
        <v>2022</v>
      </c>
      <c r="M380" t="s">
        <v>33</v>
      </c>
      <c r="N380" t="s">
        <v>24</v>
      </c>
    </row>
    <row r="381" spans="1:14" x14ac:dyDescent="0.3">
      <c r="A381" t="s">
        <v>14</v>
      </c>
      <c r="B381" t="s">
        <v>15</v>
      </c>
      <c r="C381" t="s">
        <v>78</v>
      </c>
      <c r="D381" t="s">
        <v>79</v>
      </c>
      <c r="E381" t="s">
        <v>80</v>
      </c>
      <c r="F381" t="s">
        <v>19</v>
      </c>
      <c r="G381" t="s">
        <v>20</v>
      </c>
      <c r="H381" t="s">
        <v>39</v>
      </c>
      <c r="I381">
        <v>41723</v>
      </c>
      <c r="J381">
        <v>11718</v>
      </c>
      <c r="K381" t="s">
        <v>22</v>
      </c>
      <c r="L381">
        <v>2022</v>
      </c>
      <c r="M381" t="s">
        <v>27</v>
      </c>
      <c r="N381" t="s">
        <v>24</v>
      </c>
    </row>
    <row r="382" spans="1:14" x14ac:dyDescent="0.3">
      <c r="A382" t="s">
        <v>14</v>
      </c>
      <c r="B382" t="s">
        <v>15</v>
      </c>
      <c r="C382" t="s">
        <v>78</v>
      </c>
      <c r="D382" t="s">
        <v>79</v>
      </c>
      <c r="E382" t="s">
        <v>80</v>
      </c>
      <c r="F382" t="s">
        <v>19</v>
      </c>
      <c r="G382" t="s">
        <v>20</v>
      </c>
      <c r="H382" t="s">
        <v>39</v>
      </c>
      <c r="I382">
        <v>25026</v>
      </c>
      <c r="J382">
        <v>6064</v>
      </c>
      <c r="K382" t="s">
        <v>22</v>
      </c>
      <c r="L382">
        <v>2022</v>
      </c>
      <c r="M382" t="s">
        <v>26</v>
      </c>
      <c r="N382" t="s">
        <v>24</v>
      </c>
    </row>
    <row r="383" spans="1:14" x14ac:dyDescent="0.3">
      <c r="A383" t="s">
        <v>14</v>
      </c>
      <c r="B383" t="s">
        <v>15</v>
      </c>
      <c r="C383" t="s">
        <v>78</v>
      </c>
      <c r="D383" t="s">
        <v>79</v>
      </c>
      <c r="E383" t="s">
        <v>80</v>
      </c>
      <c r="F383" t="s">
        <v>19</v>
      </c>
      <c r="G383" t="s">
        <v>20</v>
      </c>
      <c r="H383" t="s">
        <v>39</v>
      </c>
      <c r="I383">
        <v>39350</v>
      </c>
      <c r="J383">
        <v>9552</v>
      </c>
      <c r="K383" t="s">
        <v>22</v>
      </c>
      <c r="L383">
        <v>2022</v>
      </c>
      <c r="M383" t="s">
        <v>29</v>
      </c>
      <c r="N383" t="s">
        <v>24</v>
      </c>
    </row>
    <row r="384" spans="1:14" x14ac:dyDescent="0.3">
      <c r="A384" t="s">
        <v>14</v>
      </c>
      <c r="B384" t="s">
        <v>15</v>
      </c>
      <c r="C384" t="s">
        <v>78</v>
      </c>
      <c r="D384" t="s">
        <v>79</v>
      </c>
      <c r="E384" t="s">
        <v>80</v>
      </c>
      <c r="F384" t="s">
        <v>19</v>
      </c>
      <c r="G384" t="s">
        <v>20</v>
      </c>
      <c r="H384" t="s">
        <v>39</v>
      </c>
      <c r="I384">
        <v>37690</v>
      </c>
      <c r="J384">
        <v>9783</v>
      </c>
      <c r="K384" t="s">
        <v>22</v>
      </c>
      <c r="L384">
        <v>2022</v>
      </c>
      <c r="M384" t="s">
        <v>34</v>
      </c>
      <c r="N384" t="s">
        <v>24</v>
      </c>
    </row>
    <row r="385" spans="1:14" x14ac:dyDescent="0.3">
      <c r="A385" t="s">
        <v>14</v>
      </c>
      <c r="B385" t="s">
        <v>15</v>
      </c>
      <c r="C385" t="s">
        <v>78</v>
      </c>
      <c r="D385" t="s">
        <v>79</v>
      </c>
      <c r="E385" t="s">
        <v>80</v>
      </c>
      <c r="F385" t="s">
        <v>19</v>
      </c>
      <c r="G385" t="s">
        <v>20</v>
      </c>
      <c r="H385" t="s">
        <v>39</v>
      </c>
      <c r="I385">
        <v>15241</v>
      </c>
      <c r="J385">
        <v>3483</v>
      </c>
      <c r="K385" t="s">
        <v>22</v>
      </c>
      <c r="L385">
        <v>2022</v>
      </c>
      <c r="M385" t="s">
        <v>30</v>
      </c>
      <c r="N385" t="s">
        <v>24</v>
      </c>
    </row>
    <row r="386" spans="1:14" x14ac:dyDescent="0.3">
      <c r="A386" t="s">
        <v>14</v>
      </c>
      <c r="B386" t="s">
        <v>15</v>
      </c>
      <c r="C386" t="s">
        <v>78</v>
      </c>
      <c r="D386" t="s">
        <v>79</v>
      </c>
      <c r="E386" t="s">
        <v>80</v>
      </c>
      <c r="F386" t="s">
        <v>19</v>
      </c>
      <c r="G386" t="s">
        <v>20</v>
      </c>
      <c r="H386" t="s">
        <v>39</v>
      </c>
      <c r="I386">
        <v>28247</v>
      </c>
      <c r="J386">
        <v>5265</v>
      </c>
      <c r="K386" t="s">
        <v>22</v>
      </c>
      <c r="L386">
        <v>2022</v>
      </c>
      <c r="M386" t="s">
        <v>31</v>
      </c>
      <c r="N386" t="s">
        <v>24</v>
      </c>
    </row>
    <row r="387" spans="1:14" x14ac:dyDescent="0.3">
      <c r="A387" t="s">
        <v>14</v>
      </c>
      <c r="B387" t="s">
        <v>15</v>
      </c>
      <c r="C387" t="s">
        <v>78</v>
      </c>
      <c r="D387" t="s">
        <v>79</v>
      </c>
      <c r="E387" t="s">
        <v>80</v>
      </c>
      <c r="F387" t="s">
        <v>19</v>
      </c>
      <c r="G387" t="s">
        <v>20</v>
      </c>
      <c r="H387" t="s">
        <v>39</v>
      </c>
      <c r="I387">
        <v>16773</v>
      </c>
      <c r="J387">
        <v>3440</v>
      </c>
      <c r="K387" t="s">
        <v>22</v>
      </c>
      <c r="L387">
        <v>2022</v>
      </c>
      <c r="M387" t="s">
        <v>35</v>
      </c>
      <c r="N387" t="s">
        <v>24</v>
      </c>
    </row>
    <row r="388" spans="1:14" x14ac:dyDescent="0.3">
      <c r="A388" t="s">
        <v>14</v>
      </c>
      <c r="B388" t="s">
        <v>15</v>
      </c>
      <c r="C388" t="s">
        <v>78</v>
      </c>
      <c r="D388" t="s">
        <v>79</v>
      </c>
      <c r="E388" t="s">
        <v>80</v>
      </c>
      <c r="F388" t="s">
        <v>19</v>
      </c>
      <c r="G388" t="s">
        <v>20</v>
      </c>
      <c r="H388" t="s">
        <v>39</v>
      </c>
      <c r="I388">
        <v>11640</v>
      </c>
      <c r="J388">
        <v>3770</v>
      </c>
      <c r="K388" t="s">
        <v>22</v>
      </c>
      <c r="L388">
        <v>2022</v>
      </c>
      <c r="M388" t="s">
        <v>36</v>
      </c>
      <c r="N388" t="s">
        <v>24</v>
      </c>
    </row>
    <row r="389" spans="1:14" x14ac:dyDescent="0.3">
      <c r="A389" t="s">
        <v>14</v>
      </c>
      <c r="B389" t="s">
        <v>15</v>
      </c>
      <c r="C389" t="s">
        <v>78</v>
      </c>
      <c r="D389" t="s">
        <v>79</v>
      </c>
      <c r="E389" t="s">
        <v>80</v>
      </c>
      <c r="F389" t="s">
        <v>19</v>
      </c>
      <c r="G389" t="s">
        <v>20</v>
      </c>
      <c r="H389" t="s">
        <v>39</v>
      </c>
      <c r="I389">
        <v>11473</v>
      </c>
      <c r="J389">
        <v>2754</v>
      </c>
      <c r="K389" t="s">
        <v>22</v>
      </c>
      <c r="L389">
        <v>2022</v>
      </c>
      <c r="M389" t="s">
        <v>23</v>
      </c>
      <c r="N389" t="s">
        <v>24</v>
      </c>
    </row>
    <row r="390" spans="1:14" x14ac:dyDescent="0.3">
      <c r="A390" t="s">
        <v>14</v>
      </c>
      <c r="B390" t="s">
        <v>15</v>
      </c>
      <c r="C390" t="s">
        <v>78</v>
      </c>
      <c r="D390" t="s">
        <v>79</v>
      </c>
      <c r="E390" t="s">
        <v>80</v>
      </c>
      <c r="F390" t="s">
        <v>19</v>
      </c>
      <c r="G390" t="s">
        <v>20</v>
      </c>
      <c r="H390" t="s">
        <v>39</v>
      </c>
      <c r="I390">
        <v>6635</v>
      </c>
      <c r="J390">
        <v>1550</v>
      </c>
      <c r="K390" t="s">
        <v>22</v>
      </c>
      <c r="L390">
        <v>2022</v>
      </c>
      <c r="M390" t="s">
        <v>25</v>
      </c>
      <c r="N390" t="s">
        <v>24</v>
      </c>
    </row>
    <row r="391" spans="1:14" x14ac:dyDescent="0.3">
      <c r="A391" t="s">
        <v>14</v>
      </c>
      <c r="B391" t="s">
        <v>15</v>
      </c>
      <c r="C391" t="s">
        <v>78</v>
      </c>
      <c r="D391" t="s">
        <v>79</v>
      </c>
      <c r="E391" t="s">
        <v>80</v>
      </c>
      <c r="F391" t="s">
        <v>19</v>
      </c>
      <c r="G391" t="s">
        <v>20</v>
      </c>
      <c r="H391" t="s">
        <v>39</v>
      </c>
      <c r="I391">
        <v>6375</v>
      </c>
      <c r="J391">
        <v>1330</v>
      </c>
      <c r="K391" t="s">
        <v>22</v>
      </c>
      <c r="L391">
        <v>2023</v>
      </c>
      <c r="M391" t="s">
        <v>32</v>
      </c>
      <c r="N391" t="s">
        <v>24</v>
      </c>
    </row>
    <row r="392" spans="1:14" x14ac:dyDescent="0.3">
      <c r="A392" t="s">
        <v>14</v>
      </c>
      <c r="B392" t="s">
        <v>15</v>
      </c>
      <c r="C392" t="s">
        <v>78</v>
      </c>
      <c r="D392" t="s">
        <v>79</v>
      </c>
      <c r="E392" t="s">
        <v>80</v>
      </c>
      <c r="F392" t="s">
        <v>19</v>
      </c>
      <c r="G392" t="s">
        <v>20</v>
      </c>
      <c r="H392" t="s">
        <v>39</v>
      </c>
      <c r="I392">
        <v>5928</v>
      </c>
      <c r="J392">
        <v>1500</v>
      </c>
      <c r="K392" t="s">
        <v>22</v>
      </c>
      <c r="L392">
        <v>2023</v>
      </c>
      <c r="M392" t="s">
        <v>33</v>
      </c>
      <c r="N392" t="s">
        <v>24</v>
      </c>
    </row>
    <row r="393" spans="1:14" x14ac:dyDescent="0.3">
      <c r="A393" t="s">
        <v>14</v>
      </c>
      <c r="B393" t="s">
        <v>15</v>
      </c>
      <c r="C393" t="s">
        <v>78</v>
      </c>
      <c r="D393" t="s">
        <v>79</v>
      </c>
      <c r="E393" t="s">
        <v>80</v>
      </c>
      <c r="F393" t="s">
        <v>19</v>
      </c>
      <c r="G393" t="s">
        <v>20</v>
      </c>
      <c r="H393" t="s">
        <v>39</v>
      </c>
      <c r="I393">
        <v>2304</v>
      </c>
      <c r="J393">
        <v>510</v>
      </c>
      <c r="K393" t="s">
        <v>22</v>
      </c>
      <c r="L393">
        <v>2023</v>
      </c>
      <c r="M393" t="s">
        <v>27</v>
      </c>
      <c r="N393" t="s">
        <v>24</v>
      </c>
    </row>
    <row r="394" spans="1:14" x14ac:dyDescent="0.3">
      <c r="A394" t="s">
        <v>14</v>
      </c>
      <c r="B394" t="s">
        <v>15</v>
      </c>
      <c r="C394" t="s">
        <v>78</v>
      </c>
      <c r="D394" t="s">
        <v>79</v>
      </c>
      <c r="E394" t="s">
        <v>80</v>
      </c>
      <c r="F394" t="s">
        <v>19</v>
      </c>
      <c r="G394" t="s">
        <v>20</v>
      </c>
      <c r="H394" t="s">
        <v>39</v>
      </c>
      <c r="I394">
        <v>7865</v>
      </c>
      <c r="J394">
        <v>1530</v>
      </c>
      <c r="K394" t="s">
        <v>22</v>
      </c>
      <c r="L394">
        <v>2023</v>
      </c>
      <c r="M394" t="s">
        <v>26</v>
      </c>
      <c r="N394" t="s">
        <v>24</v>
      </c>
    </row>
    <row r="395" spans="1:14" x14ac:dyDescent="0.3">
      <c r="A395" t="s">
        <v>14</v>
      </c>
      <c r="B395" t="s">
        <v>15</v>
      </c>
      <c r="C395" t="s">
        <v>78</v>
      </c>
      <c r="D395" t="s">
        <v>79</v>
      </c>
      <c r="E395" t="s">
        <v>80</v>
      </c>
      <c r="F395" t="s">
        <v>19</v>
      </c>
      <c r="G395" t="s">
        <v>20</v>
      </c>
      <c r="H395" t="s">
        <v>39</v>
      </c>
      <c r="I395">
        <v>9755</v>
      </c>
      <c r="J395">
        <v>1836</v>
      </c>
      <c r="K395" t="s">
        <v>22</v>
      </c>
      <c r="L395">
        <v>2023</v>
      </c>
      <c r="M395" t="s">
        <v>29</v>
      </c>
      <c r="N395" t="s">
        <v>24</v>
      </c>
    </row>
    <row r="396" spans="1:14" x14ac:dyDescent="0.3">
      <c r="A396" t="s">
        <v>14</v>
      </c>
      <c r="B396" t="s">
        <v>15</v>
      </c>
      <c r="C396" t="s">
        <v>78</v>
      </c>
      <c r="D396" t="s">
        <v>79</v>
      </c>
      <c r="E396" t="s">
        <v>80</v>
      </c>
      <c r="F396" t="s">
        <v>19</v>
      </c>
      <c r="G396" t="s">
        <v>20</v>
      </c>
      <c r="H396" t="s">
        <v>39</v>
      </c>
      <c r="I396">
        <v>14362</v>
      </c>
      <c r="J396">
        <v>3150</v>
      </c>
      <c r="K396" t="s">
        <v>22</v>
      </c>
      <c r="L396">
        <v>2023</v>
      </c>
      <c r="M396" t="s">
        <v>34</v>
      </c>
      <c r="N396" t="s">
        <v>24</v>
      </c>
    </row>
    <row r="397" spans="1:14" x14ac:dyDescent="0.3">
      <c r="A397" t="s">
        <v>14</v>
      </c>
      <c r="B397" t="s">
        <v>15</v>
      </c>
      <c r="C397" t="s">
        <v>78</v>
      </c>
      <c r="D397" t="s">
        <v>79</v>
      </c>
      <c r="E397" t="s">
        <v>80</v>
      </c>
      <c r="F397" t="s">
        <v>19</v>
      </c>
      <c r="G397" t="s">
        <v>20</v>
      </c>
      <c r="H397" t="s">
        <v>39</v>
      </c>
      <c r="I397">
        <v>26608</v>
      </c>
      <c r="J397">
        <v>4536</v>
      </c>
      <c r="K397" t="s">
        <v>22</v>
      </c>
      <c r="L397">
        <v>2023</v>
      </c>
      <c r="M397" t="s">
        <v>30</v>
      </c>
      <c r="N397" t="s">
        <v>24</v>
      </c>
    </row>
    <row r="398" spans="1:14" x14ac:dyDescent="0.3">
      <c r="A398" t="s">
        <v>14</v>
      </c>
      <c r="B398" t="s">
        <v>15</v>
      </c>
      <c r="C398" t="s">
        <v>78</v>
      </c>
      <c r="D398" t="s">
        <v>79</v>
      </c>
      <c r="E398" t="s">
        <v>80</v>
      </c>
      <c r="F398" t="s">
        <v>19</v>
      </c>
      <c r="G398" t="s">
        <v>20</v>
      </c>
      <c r="H398" t="s">
        <v>39</v>
      </c>
      <c r="I398">
        <v>27067</v>
      </c>
      <c r="J398">
        <v>4992</v>
      </c>
      <c r="K398" t="s">
        <v>22</v>
      </c>
      <c r="L398">
        <v>2023</v>
      </c>
      <c r="M398" t="s">
        <v>31</v>
      </c>
      <c r="N398" t="s">
        <v>24</v>
      </c>
    </row>
    <row r="399" spans="1:14" x14ac:dyDescent="0.3">
      <c r="A399" t="s">
        <v>14</v>
      </c>
      <c r="B399" t="s">
        <v>15</v>
      </c>
      <c r="C399" t="s">
        <v>78</v>
      </c>
      <c r="D399" t="s">
        <v>79</v>
      </c>
      <c r="E399" t="s">
        <v>80</v>
      </c>
      <c r="F399" t="s">
        <v>19</v>
      </c>
      <c r="G399" t="s">
        <v>20</v>
      </c>
      <c r="H399" t="s">
        <v>39</v>
      </c>
      <c r="I399">
        <v>22392</v>
      </c>
      <c r="J399">
        <v>4256</v>
      </c>
      <c r="K399" t="s">
        <v>22</v>
      </c>
      <c r="L399">
        <v>2023</v>
      </c>
      <c r="M399" t="s">
        <v>35</v>
      </c>
      <c r="N399" t="s">
        <v>24</v>
      </c>
    </row>
    <row r="400" spans="1:14" x14ac:dyDescent="0.3">
      <c r="A400" t="s">
        <v>14</v>
      </c>
      <c r="B400" t="s">
        <v>15</v>
      </c>
      <c r="C400" t="s">
        <v>78</v>
      </c>
      <c r="D400" t="s">
        <v>79</v>
      </c>
      <c r="E400" t="s">
        <v>80</v>
      </c>
      <c r="F400" t="s">
        <v>19</v>
      </c>
      <c r="G400" t="s">
        <v>20</v>
      </c>
      <c r="H400" t="s">
        <v>39</v>
      </c>
      <c r="I400">
        <v>15367</v>
      </c>
      <c r="J400">
        <v>3168</v>
      </c>
      <c r="K400" t="s">
        <v>22</v>
      </c>
      <c r="L400">
        <v>2023</v>
      </c>
      <c r="M400" t="s">
        <v>36</v>
      </c>
      <c r="N400" t="s">
        <v>24</v>
      </c>
    </row>
    <row r="401" spans="1:14" x14ac:dyDescent="0.3">
      <c r="A401" t="s">
        <v>14</v>
      </c>
      <c r="B401" t="s">
        <v>15</v>
      </c>
      <c r="C401" t="s">
        <v>78</v>
      </c>
      <c r="D401" t="s">
        <v>79</v>
      </c>
      <c r="E401" t="s">
        <v>80</v>
      </c>
      <c r="F401" t="s">
        <v>19</v>
      </c>
      <c r="G401" t="s">
        <v>20</v>
      </c>
      <c r="H401" t="s">
        <v>39</v>
      </c>
      <c r="I401">
        <v>21516</v>
      </c>
      <c r="J401">
        <v>4720</v>
      </c>
      <c r="K401" t="s">
        <v>22</v>
      </c>
      <c r="L401">
        <v>2023</v>
      </c>
      <c r="M401" t="s">
        <v>23</v>
      </c>
      <c r="N401" t="s">
        <v>24</v>
      </c>
    </row>
    <row r="402" spans="1:14" x14ac:dyDescent="0.3">
      <c r="A402" t="s">
        <v>14</v>
      </c>
      <c r="B402" t="s">
        <v>15</v>
      </c>
      <c r="C402" t="s">
        <v>78</v>
      </c>
      <c r="D402" t="s">
        <v>79</v>
      </c>
      <c r="E402" t="s">
        <v>80</v>
      </c>
      <c r="F402" t="s">
        <v>19</v>
      </c>
      <c r="G402" t="s">
        <v>20</v>
      </c>
      <c r="H402" t="s">
        <v>39</v>
      </c>
      <c r="I402">
        <v>15917</v>
      </c>
      <c r="J402">
        <v>3520</v>
      </c>
      <c r="K402" t="s">
        <v>22</v>
      </c>
      <c r="L402">
        <v>2023</v>
      </c>
      <c r="M402" t="s">
        <v>25</v>
      </c>
      <c r="N402" t="s">
        <v>24</v>
      </c>
    </row>
    <row r="403" spans="1:14" x14ac:dyDescent="0.3">
      <c r="A403" t="s">
        <v>14</v>
      </c>
      <c r="B403" t="s">
        <v>15</v>
      </c>
      <c r="C403" t="s">
        <v>78</v>
      </c>
      <c r="D403" t="s">
        <v>79</v>
      </c>
      <c r="E403" t="s">
        <v>80</v>
      </c>
      <c r="F403" t="s">
        <v>19</v>
      </c>
      <c r="G403" t="s">
        <v>20</v>
      </c>
      <c r="H403" t="s">
        <v>39</v>
      </c>
      <c r="I403">
        <v>28613</v>
      </c>
      <c r="J403">
        <v>6152</v>
      </c>
      <c r="K403" t="s">
        <v>22</v>
      </c>
      <c r="L403">
        <v>2024</v>
      </c>
      <c r="M403" t="s">
        <v>32</v>
      </c>
      <c r="N403" t="s">
        <v>24</v>
      </c>
    </row>
    <row r="404" spans="1:14" x14ac:dyDescent="0.3">
      <c r="A404" t="s">
        <v>14</v>
      </c>
      <c r="B404" t="s">
        <v>15</v>
      </c>
      <c r="C404" t="s">
        <v>78</v>
      </c>
      <c r="D404" t="s">
        <v>79</v>
      </c>
      <c r="E404" t="s">
        <v>80</v>
      </c>
      <c r="F404" t="s">
        <v>19</v>
      </c>
      <c r="G404" t="s">
        <v>20</v>
      </c>
      <c r="H404" t="s">
        <v>39</v>
      </c>
      <c r="I404">
        <v>23632</v>
      </c>
      <c r="J404">
        <v>6292</v>
      </c>
      <c r="K404" t="s">
        <v>22</v>
      </c>
      <c r="L404">
        <v>2024</v>
      </c>
      <c r="M404" t="s">
        <v>33</v>
      </c>
      <c r="N404" t="s">
        <v>24</v>
      </c>
    </row>
    <row r="405" spans="1:14" x14ac:dyDescent="0.3">
      <c r="A405" t="s">
        <v>14</v>
      </c>
      <c r="B405" t="s">
        <v>15</v>
      </c>
      <c r="C405" t="s">
        <v>78</v>
      </c>
      <c r="D405" t="s">
        <v>79</v>
      </c>
      <c r="E405" t="s">
        <v>80</v>
      </c>
      <c r="F405" t="s">
        <v>19</v>
      </c>
      <c r="G405" t="s">
        <v>20</v>
      </c>
      <c r="H405" t="s">
        <v>39</v>
      </c>
      <c r="I405">
        <v>35970</v>
      </c>
      <c r="J405">
        <v>8085</v>
      </c>
      <c r="K405" t="s">
        <v>22</v>
      </c>
      <c r="L405">
        <v>2024</v>
      </c>
      <c r="M405" t="s">
        <v>27</v>
      </c>
      <c r="N405" t="s">
        <v>24</v>
      </c>
    </row>
    <row r="406" spans="1:14" x14ac:dyDescent="0.3">
      <c r="A406" t="s">
        <v>14</v>
      </c>
      <c r="B406" t="s">
        <v>15</v>
      </c>
      <c r="C406" t="s">
        <v>78</v>
      </c>
      <c r="D406" t="s">
        <v>79</v>
      </c>
      <c r="E406" t="s">
        <v>80</v>
      </c>
      <c r="F406" t="s">
        <v>19</v>
      </c>
      <c r="G406" t="s">
        <v>20</v>
      </c>
      <c r="H406" t="s">
        <v>39</v>
      </c>
      <c r="I406">
        <v>30566</v>
      </c>
      <c r="J406">
        <v>6979</v>
      </c>
      <c r="K406" t="s">
        <v>22</v>
      </c>
      <c r="L406">
        <v>2024</v>
      </c>
      <c r="M406" t="s">
        <v>26</v>
      </c>
      <c r="N406" t="s">
        <v>24</v>
      </c>
    </row>
    <row r="407" spans="1:14" x14ac:dyDescent="0.3">
      <c r="A407" t="s">
        <v>14</v>
      </c>
      <c r="B407" t="s">
        <v>15</v>
      </c>
      <c r="C407" t="s">
        <v>78</v>
      </c>
      <c r="D407" t="s">
        <v>79</v>
      </c>
      <c r="E407" t="s">
        <v>80</v>
      </c>
      <c r="F407" t="s">
        <v>19</v>
      </c>
      <c r="G407" t="s">
        <v>20</v>
      </c>
      <c r="H407" t="s">
        <v>39</v>
      </c>
      <c r="I407">
        <v>28122</v>
      </c>
      <c r="J407">
        <v>6426</v>
      </c>
      <c r="K407" t="s">
        <v>22</v>
      </c>
      <c r="L407">
        <v>2024</v>
      </c>
      <c r="M407" t="s">
        <v>29</v>
      </c>
      <c r="N407" t="s">
        <v>24</v>
      </c>
    </row>
    <row r="408" spans="1:14" x14ac:dyDescent="0.3">
      <c r="A408" t="s">
        <v>14</v>
      </c>
      <c r="B408" t="s">
        <v>15</v>
      </c>
      <c r="C408" t="s">
        <v>78</v>
      </c>
      <c r="D408" t="s">
        <v>79</v>
      </c>
      <c r="E408" t="s">
        <v>80</v>
      </c>
      <c r="F408" t="s">
        <v>19</v>
      </c>
      <c r="G408" t="s">
        <v>20</v>
      </c>
      <c r="H408" t="s">
        <v>39</v>
      </c>
      <c r="I408">
        <v>27148</v>
      </c>
      <c r="J408">
        <v>7317</v>
      </c>
      <c r="K408" t="s">
        <v>22</v>
      </c>
      <c r="L408">
        <v>2024</v>
      </c>
      <c r="M408" t="s">
        <v>34</v>
      </c>
      <c r="N408" t="s">
        <v>24</v>
      </c>
    </row>
    <row r="409" spans="1:14" x14ac:dyDescent="0.3">
      <c r="A409" t="s">
        <v>14</v>
      </c>
      <c r="B409" t="s">
        <v>15</v>
      </c>
      <c r="C409" t="s">
        <v>78</v>
      </c>
      <c r="D409" t="s">
        <v>79</v>
      </c>
      <c r="E409" t="s">
        <v>80</v>
      </c>
      <c r="F409" t="s">
        <v>19</v>
      </c>
      <c r="G409" t="s">
        <v>20</v>
      </c>
      <c r="H409" t="s">
        <v>39</v>
      </c>
      <c r="I409">
        <v>16284</v>
      </c>
      <c r="J409">
        <v>3613</v>
      </c>
      <c r="K409" t="s">
        <v>22</v>
      </c>
      <c r="L409">
        <v>2024</v>
      </c>
      <c r="M409" t="s">
        <v>30</v>
      </c>
      <c r="N409" t="s">
        <v>24</v>
      </c>
    </row>
    <row r="410" spans="1:14" x14ac:dyDescent="0.3">
      <c r="A410" t="s">
        <v>14</v>
      </c>
      <c r="B410" t="s">
        <v>15</v>
      </c>
      <c r="C410" t="s">
        <v>78</v>
      </c>
      <c r="D410" t="s">
        <v>79</v>
      </c>
      <c r="E410" t="s">
        <v>80</v>
      </c>
      <c r="F410" t="s">
        <v>19</v>
      </c>
      <c r="G410" t="s">
        <v>20</v>
      </c>
      <c r="H410" t="s">
        <v>39</v>
      </c>
      <c r="I410">
        <v>17785</v>
      </c>
      <c r="J410">
        <v>4219</v>
      </c>
      <c r="K410" t="s">
        <v>22</v>
      </c>
      <c r="L410">
        <v>2024</v>
      </c>
      <c r="M410" t="s">
        <v>31</v>
      </c>
      <c r="N410" t="s">
        <v>24</v>
      </c>
    </row>
    <row r="411" spans="1:14" x14ac:dyDescent="0.3">
      <c r="A411" t="s">
        <v>14</v>
      </c>
      <c r="B411" t="s">
        <v>15</v>
      </c>
      <c r="C411" t="s">
        <v>78</v>
      </c>
      <c r="D411" t="s">
        <v>79</v>
      </c>
      <c r="E411" t="s">
        <v>80</v>
      </c>
      <c r="F411" t="s">
        <v>19</v>
      </c>
      <c r="G411" t="s">
        <v>20</v>
      </c>
      <c r="H411" t="s">
        <v>39</v>
      </c>
      <c r="I411">
        <v>27784</v>
      </c>
      <c r="J411">
        <v>5584</v>
      </c>
      <c r="K411" t="s">
        <v>22</v>
      </c>
      <c r="L411">
        <v>2024</v>
      </c>
      <c r="M411" t="s">
        <v>35</v>
      </c>
      <c r="N411" t="s">
        <v>24</v>
      </c>
    </row>
    <row r="412" spans="1:14" x14ac:dyDescent="0.3">
      <c r="A412" t="s">
        <v>14</v>
      </c>
      <c r="B412" t="s">
        <v>15</v>
      </c>
      <c r="C412" t="s">
        <v>78</v>
      </c>
      <c r="D412" t="s">
        <v>79</v>
      </c>
      <c r="E412" t="s">
        <v>80</v>
      </c>
      <c r="F412" t="s">
        <v>19</v>
      </c>
      <c r="G412" t="s">
        <v>20</v>
      </c>
      <c r="H412" t="s">
        <v>39</v>
      </c>
      <c r="I412">
        <v>33479</v>
      </c>
      <c r="J412">
        <v>6014</v>
      </c>
      <c r="K412" t="s">
        <v>22</v>
      </c>
      <c r="L412">
        <v>2024</v>
      </c>
      <c r="M412" t="s">
        <v>36</v>
      </c>
      <c r="N412" t="s">
        <v>24</v>
      </c>
    </row>
    <row r="413" spans="1:14" x14ac:dyDescent="0.3">
      <c r="A413" t="s">
        <v>14</v>
      </c>
      <c r="B413" t="s">
        <v>15</v>
      </c>
      <c r="C413" t="s">
        <v>78</v>
      </c>
      <c r="D413" t="s">
        <v>79</v>
      </c>
      <c r="E413" t="s">
        <v>80</v>
      </c>
      <c r="F413" t="s">
        <v>19</v>
      </c>
      <c r="G413" t="s">
        <v>20</v>
      </c>
      <c r="H413" t="s">
        <v>39</v>
      </c>
      <c r="I413">
        <v>44116</v>
      </c>
      <c r="J413">
        <v>7143</v>
      </c>
      <c r="K413" t="s">
        <v>22</v>
      </c>
      <c r="L413">
        <v>2024</v>
      </c>
      <c r="M413" t="s">
        <v>23</v>
      </c>
      <c r="N413" t="s">
        <v>24</v>
      </c>
    </row>
    <row r="414" spans="1:14" x14ac:dyDescent="0.3">
      <c r="A414" t="s">
        <v>14</v>
      </c>
      <c r="B414" t="s">
        <v>15</v>
      </c>
      <c r="C414" t="s">
        <v>78</v>
      </c>
      <c r="D414" t="s">
        <v>79</v>
      </c>
      <c r="E414" t="s">
        <v>80</v>
      </c>
      <c r="F414" t="s">
        <v>19</v>
      </c>
      <c r="G414" t="s">
        <v>20</v>
      </c>
      <c r="H414" t="s">
        <v>39</v>
      </c>
      <c r="I414">
        <v>38055</v>
      </c>
      <c r="J414">
        <v>8252</v>
      </c>
      <c r="K414" t="s">
        <v>22</v>
      </c>
      <c r="L414">
        <v>2024</v>
      </c>
      <c r="M414" t="s">
        <v>25</v>
      </c>
      <c r="N414" t="s">
        <v>24</v>
      </c>
    </row>
    <row r="415" spans="1:14" x14ac:dyDescent="0.3">
      <c r="A415" t="s">
        <v>14</v>
      </c>
      <c r="B415" t="s">
        <v>15</v>
      </c>
      <c r="C415" t="s">
        <v>78</v>
      </c>
      <c r="D415" t="s">
        <v>79</v>
      </c>
      <c r="E415" t="s">
        <v>80</v>
      </c>
      <c r="F415" t="s">
        <v>19</v>
      </c>
      <c r="G415" t="s">
        <v>20</v>
      </c>
      <c r="H415" t="s">
        <v>39</v>
      </c>
      <c r="I415">
        <v>38105</v>
      </c>
      <c r="J415">
        <v>6751</v>
      </c>
      <c r="K415" t="s">
        <v>22</v>
      </c>
      <c r="L415">
        <v>2025</v>
      </c>
      <c r="M415" t="s">
        <v>32</v>
      </c>
      <c r="N415" t="s">
        <v>24</v>
      </c>
    </row>
    <row r="416" spans="1:14" x14ac:dyDescent="0.3">
      <c r="A416" t="s">
        <v>14</v>
      </c>
      <c r="B416" t="s">
        <v>15</v>
      </c>
      <c r="C416" t="s">
        <v>78</v>
      </c>
      <c r="D416" t="s">
        <v>79</v>
      </c>
      <c r="E416" t="s">
        <v>80</v>
      </c>
      <c r="F416" t="s">
        <v>19</v>
      </c>
      <c r="G416" t="s">
        <v>20</v>
      </c>
      <c r="H416" t="s">
        <v>39</v>
      </c>
      <c r="I416">
        <v>48624</v>
      </c>
      <c r="J416">
        <v>8644</v>
      </c>
      <c r="K416" t="s">
        <v>22</v>
      </c>
      <c r="L416">
        <v>2025</v>
      </c>
      <c r="M416" t="s">
        <v>33</v>
      </c>
      <c r="N416" t="s">
        <v>24</v>
      </c>
    </row>
    <row r="417" spans="1:14" x14ac:dyDescent="0.3">
      <c r="A417" t="s">
        <v>14</v>
      </c>
      <c r="B417" t="s">
        <v>15</v>
      </c>
      <c r="C417" t="s">
        <v>78</v>
      </c>
      <c r="D417" t="s">
        <v>79</v>
      </c>
      <c r="E417" t="s">
        <v>80</v>
      </c>
      <c r="F417" t="s">
        <v>19</v>
      </c>
      <c r="G417" t="s">
        <v>20</v>
      </c>
      <c r="H417" t="s">
        <v>39</v>
      </c>
      <c r="I417">
        <v>65909</v>
      </c>
      <c r="J417">
        <v>11844</v>
      </c>
      <c r="K417" t="s">
        <v>22</v>
      </c>
      <c r="L417">
        <v>2025</v>
      </c>
      <c r="M417" t="s">
        <v>27</v>
      </c>
      <c r="N417" t="s">
        <v>24</v>
      </c>
    </row>
    <row r="418" spans="1:14" x14ac:dyDescent="0.3">
      <c r="A418" t="s">
        <v>14</v>
      </c>
      <c r="B418" t="s">
        <v>15</v>
      </c>
      <c r="C418" t="s">
        <v>78</v>
      </c>
      <c r="D418" t="s">
        <v>79</v>
      </c>
      <c r="E418" t="s">
        <v>80</v>
      </c>
      <c r="F418" t="s">
        <v>19</v>
      </c>
      <c r="G418" t="s">
        <v>20</v>
      </c>
      <c r="H418" t="s">
        <v>39</v>
      </c>
      <c r="I418">
        <v>88754</v>
      </c>
      <c r="J418">
        <v>14726</v>
      </c>
      <c r="K418" t="s">
        <v>22</v>
      </c>
      <c r="L418">
        <v>2025</v>
      </c>
      <c r="M418" t="s">
        <v>26</v>
      </c>
      <c r="N418" t="s">
        <v>24</v>
      </c>
    </row>
    <row r="419" spans="1:14" x14ac:dyDescent="0.3">
      <c r="A419" t="s">
        <v>14</v>
      </c>
      <c r="B419" t="s">
        <v>15</v>
      </c>
      <c r="C419" t="s">
        <v>78</v>
      </c>
      <c r="D419" t="s">
        <v>79</v>
      </c>
      <c r="E419" t="s">
        <v>80</v>
      </c>
      <c r="F419" t="s">
        <v>19</v>
      </c>
      <c r="G419" t="s">
        <v>20</v>
      </c>
      <c r="H419" t="s">
        <v>39</v>
      </c>
      <c r="I419">
        <v>79640</v>
      </c>
      <c r="J419">
        <v>15499</v>
      </c>
      <c r="K419" t="s">
        <v>22</v>
      </c>
      <c r="L419">
        <v>2025</v>
      </c>
      <c r="M419" t="s">
        <v>29</v>
      </c>
      <c r="N419" t="s">
        <v>24</v>
      </c>
    </row>
    <row r="420" spans="1:14" x14ac:dyDescent="0.3">
      <c r="A420" t="s">
        <v>14</v>
      </c>
      <c r="B420" t="s">
        <v>15</v>
      </c>
      <c r="C420" t="s">
        <v>78</v>
      </c>
      <c r="D420" t="s">
        <v>79</v>
      </c>
      <c r="E420" t="s">
        <v>80</v>
      </c>
      <c r="F420" t="s">
        <v>19</v>
      </c>
      <c r="G420" t="s">
        <v>20</v>
      </c>
      <c r="H420" t="s">
        <v>39</v>
      </c>
      <c r="I420">
        <v>26728</v>
      </c>
      <c r="J420">
        <v>5560</v>
      </c>
      <c r="K420" t="s">
        <v>22</v>
      </c>
      <c r="L420">
        <v>2025</v>
      </c>
      <c r="M420" t="s">
        <v>34</v>
      </c>
      <c r="N420" t="s">
        <v>24</v>
      </c>
    </row>
    <row r="421" spans="1:14" x14ac:dyDescent="0.3">
      <c r="A421" t="s">
        <v>14</v>
      </c>
      <c r="B421" t="s">
        <v>15</v>
      </c>
      <c r="C421" t="s">
        <v>78</v>
      </c>
      <c r="D421" t="s">
        <v>79</v>
      </c>
      <c r="E421" t="s">
        <v>80</v>
      </c>
      <c r="F421" t="s">
        <v>19</v>
      </c>
      <c r="G421" t="s">
        <v>20</v>
      </c>
      <c r="H421" t="s">
        <v>39</v>
      </c>
      <c r="I421">
        <v>29447</v>
      </c>
      <c r="J421">
        <v>6000</v>
      </c>
      <c r="K421" t="s">
        <v>22</v>
      </c>
      <c r="L421">
        <v>2025</v>
      </c>
      <c r="M421" t="s">
        <v>30</v>
      </c>
      <c r="N421" t="s">
        <v>24</v>
      </c>
    </row>
    <row r="422" spans="1:14" x14ac:dyDescent="0.3">
      <c r="A422" t="s">
        <v>14</v>
      </c>
      <c r="B422" t="s">
        <v>15</v>
      </c>
      <c r="C422" t="s">
        <v>78</v>
      </c>
      <c r="D422" t="s">
        <v>79</v>
      </c>
      <c r="E422" t="s">
        <v>80</v>
      </c>
      <c r="F422" t="s">
        <v>19</v>
      </c>
      <c r="G422" t="s">
        <v>20</v>
      </c>
      <c r="H422" t="s">
        <v>39</v>
      </c>
      <c r="I422">
        <v>24442</v>
      </c>
      <c r="J422">
        <v>6400</v>
      </c>
      <c r="K422" t="s">
        <v>22</v>
      </c>
      <c r="L422">
        <v>2025</v>
      </c>
      <c r="M422" t="s">
        <v>31</v>
      </c>
      <c r="N422" t="s">
        <v>24</v>
      </c>
    </row>
    <row r="423" spans="1:14" x14ac:dyDescent="0.3">
      <c r="A423" t="s">
        <v>14</v>
      </c>
      <c r="B423" t="s">
        <v>15</v>
      </c>
      <c r="C423" t="s">
        <v>78</v>
      </c>
      <c r="D423" t="s">
        <v>79</v>
      </c>
      <c r="E423" t="s">
        <v>80</v>
      </c>
      <c r="F423" t="s">
        <v>19</v>
      </c>
      <c r="G423" t="s">
        <v>20</v>
      </c>
      <c r="H423" t="s">
        <v>42</v>
      </c>
      <c r="I423">
        <v>5928</v>
      </c>
      <c r="J423">
        <v>1328</v>
      </c>
      <c r="K423" t="s">
        <v>22</v>
      </c>
      <c r="L423">
        <v>2023</v>
      </c>
      <c r="M423" t="s">
        <v>30</v>
      </c>
      <c r="N423" t="s">
        <v>24</v>
      </c>
    </row>
    <row r="424" spans="1:14" x14ac:dyDescent="0.3">
      <c r="A424" t="s">
        <v>14</v>
      </c>
      <c r="B424" t="s">
        <v>15</v>
      </c>
      <c r="C424" t="s">
        <v>78</v>
      </c>
      <c r="D424" t="s">
        <v>79</v>
      </c>
      <c r="E424" t="s">
        <v>80</v>
      </c>
      <c r="F424" t="s">
        <v>19</v>
      </c>
      <c r="G424" t="s">
        <v>20</v>
      </c>
      <c r="H424" t="s">
        <v>42</v>
      </c>
      <c r="I424">
        <v>5928</v>
      </c>
      <c r="J424">
        <v>1328</v>
      </c>
      <c r="K424" t="s">
        <v>22</v>
      </c>
      <c r="L424">
        <v>2023</v>
      </c>
      <c r="M424" t="s">
        <v>31</v>
      </c>
      <c r="N424" t="s">
        <v>24</v>
      </c>
    </row>
    <row r="425" spans="1:14" x14ac:dyDescent="0.3">
      <c r="A425" t="s">
        <v>14</v>
      </c>
      <c r="B425" t="s">
        <v>15</v>
      </c>
      <c r="C425" t="s">
        <v>78</v>
      </c>
      <c r="D425" t="s">
        <v>79</v>
      </c>
      <c r="E425" t="s">
        <v>80</v>
      </c>
      <c r="F425" t="s">
        <v>19</v>
      </c>
      <c r="G425" t="s">
        <v>20</v>
      </c>
      <c r="H425" t="s">
        <v>43</v>
      </c>
      <c r="I425">
        <v>1109</v>
      </c>
      <c r="J425">
        <v>215</v>
      </c>
      <c r="K425" t="s">
        <v>22</v>
      </c>
      <c r="L425">
        <v>2021</v>
      </c>
      <c r="M425" t="s">
        <v>33</v>
      </c>
      <c r="N425" t="s">
        <v>24</v>
      </c>
    </row>
    <row r="426" spans="1:14" x14ac:dyDescent="0.3">
      <c r="A426" t="s">
        <v>14</v>
      </c>
      <c r="B426" t="s">
        <v>15</v>
      </c>
      <c r="C426" t="s">
        <v>78</v>
      </c>
      <c r="D426" t="s">
        <v>79</v>
      </c>
      <c r="E426" t="s">
        <v>80</v>
      </c>
      <c r="F426" t="s">
        <v>19</v>
      </c>
      <c r="G426" t="s">
        <v>20</v>
      </c>
      <c r="H426" t="s">
        <v>43</v>
      </c>
      <c r="I426">
        <v>909</v>
      </c>
      <c r="J426">
        <v>172</v>
      </c>
      <c r="K426" t="s">
        <v>22</v>
      </c>
      <c r="L426">
        <v>2021</v>
      </c>
      <c r="M426" t="s">
        <v>27</v>
      </c>
      <c r="N426" t="s">
        <v>24</v>
      </c>
    </row>
    <row r="427" spans="1:14" x14ac:dyDescent="0.3">
      <c r="A427" t="s">
        <v>14</v>
      </c>
      <c r="B427" t="s">
        <v>15</v>
      </c>
      <c r="C427" t="s">
        <v>78</v>
      </c>
      <c r="D427" t="s">
        <v>79</v>
      </c>
      <c r="E427" t="s">
        <v>80</v>
      </c>
      <c r="F427" t="s">
        <v>19</v>
      </c>
      <c r="G427" t="s">
        <v>20</v>
      </c>
      <c r="H427" t="s">
        <v>43</v>
      </c>
      <c r="I427">
        <v>677</v>
      </c>
      <c r="J427">
        <v>117</v>
      </c>
      <c r="K427" t="s">
        <v>22</v>
      </c>
      <c r="L427">
        <v>2021</v>
      </c>
      <c r="M427" t="s">
        <v>26</v>
      </c>
      <c r="N427" t="s">
        <v>24</v>
      </c>
    </row>
    <row r="428" spans="1:14" x14ac:dyDescent="0.3">
      <c r="A428" t="s">
        <v>14</v>
      </c>
      <c r="B428" t="s">
        <v>15</v>
      </c>
      <c r="C428" t="s">
        <v>78</v>
      </c>
      <c r="D428" t="s">
        <v>79</v>
      </c>
      <c r="E428" t="s">
        <v>80</v>
      </c>
      <c r="F428" t="s">
        <v>19</v>
      </c>
      <c r="G428" t="s">
        <v>20</v>
      </c>
      <c r="H428" t="s">
        <v>43</v>
      </c>
      <c r="I428">
        <v>610</v>
      </c>
      <c r="J428">
        <v>102</v>
      </c>
      <c r="K428" t="s">
        <v>22</v>
      </c>
      <c r="L428">
        <v>2021</v>
      </c>
      <c r="M428" t="s">
        <v>29</v>
      </c>
      <c r="N428" t="s">
        <v>24</v>
      </c>
    </row>
    <row r="429" spans="1:14" x14ac:dyDescent="0.3">
      <c r="A429" t="s">
        <v>14</v>
      </c>
      <c r="B429" t="s">
        <v>15</v>
      </c>
      <c r="C429" t="s">
        <v>78</v>
      </c>
      <c r="D429" t="s">
        <v>79</v>
      </c>
      <c r="E429" t="s">
        <v>80</v>
      </c>
      <c r="F429" t="s">
        <v>19</v>
      </c>
      <c r="G429" t="s">
        <v>20</v>
      </c>
      <c r="H429" t="s">
        <v>43</v>
      </c>
      <c r="I429">
        <v>362</v>
      </c>
      <c r="J429">
        <v>54</v>
      </c>
      <c r="K429" t="s">
        <v>22</v>
      </c>
      <c r="L429">
        <v>2021</v>
      </c>
      <c r="M429" t="s">
        <v>30</v>
      </c>
      <c r="N429" t="s">
        <v>24</v>
      </c>
    </row>
    <row r="430" spans="1:14" x14ac:dyDescent="0.3">
      <c r="A430" t="s">
        <v>14</v>
      </c>
      <c r="B430" t="s">
        <v>15</v>
      </c>
      <c r="C430" t="s">
        <v>78</v>
      </c>
      <c r="D430" t="s">
        <v>79</v>
      </c>
      <c r="E430" t="s">
        <v>80</v>
      </c>
      <c r="F430" t="s">
        <v>19</v>
      </c>
      <c r="G430" t="s">
        <v>20</v>
      </c>
      <c r="H430" t="s">
        <v>43</v>
      </c>
      <c r="I430">
        <v>366</v>
      </c>
      <c r="J430">
        <v>55</v>
      </c>
      <c r="K430" t="s">
        <v>22</v>
      </c>
      <c r="L430">
        <v>2021</v>
      </c>
      <c r="M430" t="s">
        <v>31</v>
      </c>
      <c r="N430" t="s">
        <v>24</v>
      </c>
    </row>
    <row r="431" spans="1:14" x14ac:dyDescent="0.3">
      <c r="A431" t="s">
        <v>14</v>
      </c>
      <c r="B431" t="s">
        <v>15</v>
      </c>
      <c r="C431" t="s">
        <v>78</v>
      </c>
      <c r="D431" t="s">
        <v>79</v>
      </c>
      <c r="E431" t="s">
        <v>80</v>
      </c>
      <c r="F431" t="s">
        <v>19</v>
      </c>
      <c r="G431" t="s">
        <v>20</v>
      </c>
      <c r="H431" t="s">
        <v>43</v>
      </c>
      <c r="I431">
        <v>964</v>
      </c>
      <c r="J431">
        <v>177</v>
      </c>
      <c r="K431" t="s">
        <v>22</v>
      </c>
      <c r="L431">
        <v>2021</v>
      </c>
      <c r="M431" t="s">
        <v>35</v>
      </c>
      <c r="N431" t="s">
        <v>24</v>
      </c>
    </row>
    <row r="432" spans="1:14" x14ac:dyDescent="0.3">
      <c r="A432" t="s">
        <v>14</v>
      </c>
      <c r="B432" t="s">
        <v>15</v>
      </c>
      <c r="C432" t="s">
        <v>78</v>
      </c>
      <c r="D432" t="s">
        <v>79</v>
      </c>
      <c r="E432" t="s">
        <v>80</v>
      </c>
      <c r="F432" t="s">
        <v>19</v>
      </c>
      <c r="G432" t="s">
        <v>20</v>
      </c>
      <c r="H432" t="s">
        <v>43</v>
      </c>
      <c r="I432">
        <v>404</v>
      </c>
      <c r="J432">
        <v>60</v>
      </c>
      <c r="K432" t="s">
        <v>22</v>
      </c>
      <c r="L432">
        <v>2021</v>
      </c>
      <c r="M432" t="s">
        <v>23</v>
      </c>
      <c r="N432" t="s">
        <v>24</v>
      </c>
    </row>
    <row r="433" spans="1:14" x14ac:dyDescent="0.3">
      <c r="A433" t="s">
        <v>14</v>
      </c>
      <c r="B433" t="s">
        <v>15</v>
      </c>
      <c r="C433" t="s">
        <v>78</v>
      </c>
      <c r="D433" t="s">
        <v>79</v>
      </c>
      <c r="E433" t="s">
        <v>80</v>
      </c>
      <c r="F433" t="s">
        <v>19</v>
      </c>
      <c r="G433" t="s">
        <v>20</v>
      </c>
      <c r="H433" t="s">
        <v>43</v>
      </c>
      <c r="I433">
        <v>19823</v>
      </c>
      <c r="J433">
        <v>4735</v>
      </c>
      <c r="K433" t="s">
        <v>22</v>
      </c>
      <c r="L433">
        <v>2021</v>
      </c>
      <c r="M433" t="s">
        <v>25</v>
      </c>
      <c r="N433" t="s">
        <v>24</v>
      </c>
    </row>
    <row r="434" spans="1:14" x14ac:dyDescent="0.3">
      <c r="A434" t="s">
        <v>14</v>
      </c>
      <c r="B434" t="s">
        <v>15</v>
      </c>
      <c r="C434" t="s">
        <v>78</v>
      </c>
      <c r="D434" t="s">
        <v>79</v>
      </c>
      <c r="E434" t="s">
        <v>80</v>
      </c>
      <c r="F434" t="s">
        <v>19</v>
      </c>
      <c r="G434" t="s">
        <v>20</v>
      </c>
      <c r="H434" t="s">
        <v>43</v>
      </c>
      <c r="I434">
        <v>3395</v>
      </c>
      <c r="J434">
        <v>770</v>
      </c>
      <c r="K434" t="s">
        <v>22</v>
      </c>
      <c r="L434">
        <v>2022</v>
      </c>
      <c r="M434" t="s">
        <v>32</v>
      </c>
      <c r="N434" t="s">
        <v>24</v>
      </c>
    </row>
    <row r="435" spans="1:14" x14ac:dyDescent="0.3">
      <c r="A435" t="s">
        <v>14</v>
      </c>
      <c r="B435" t="s">
        <v>15</v>
      </c>
      <c r="C435" t="s">
        <v>78</v>
      </c>
      <c r="D435" t="s">
        <v>79</v>
      </c>
      <c r="E435" t="s">
        <v>80</v>
      </c>
      <c r="F435" t="s">
        <v>19</v>
      </c>
      <c r="G435" t="s">
        <v>20</v>
      </c>
      <c r="H435" t="s">
        <v>43</v>
      </c>
      <c r="I435">
        <v>7972</v>
      </c>
      <c r="J435">
        <v>2160</v>
      </c>
      <c r="K435" t="s">
        <v>22</v>
      </c>
      <c r="L435">
        <v>2022</v>
      </c>
      <c r="M435" t="s">
        <v>33</v>
      </c>
      <c r="N435" t="s">
        <v>24</v>
      </c>
    </row>
    <row r="436" spans="1:14" x14ac:dyDescent="0.3">
      <c r="A436" t="s">
        <v>14</v>
      </c>
      <c r="B436" t="s">
        <v>15</v>
      </c>
      <c r="C436" t="s">
        <v>78</v>
      </c>
      <c r="D436" t="s">
        <v>79</v>
      </c>
      <c r="E436" t="s">
        <v>80</v>
      </c>
      <c r="F436" t="s">
        <v>19</v>
      </c>
      <c r="G436" t="s">
        <v>20</v>
      </c>
      <c r="H436" t="s">
        <v>43</v>
      </c>
      <c r="I436">
        <v>1813</v>
      </c>
      <c r="J436">
        <v>317</v>
      </c>
      <c r="K436" t="s">
        <v>22</v>
      </c>
      <c r="L436">
        <v>2022</v>
      </c>
      <c r="M436" t="s">
        <v>27</v>
      </c>
      <c r="N436" t="s">
        <v>24</v>
      </c>
    </row>
    <row r="437" spans="1:14" x14ac:dyDescent="0.3">
      <c r="A437" t="s">
        <v>14</v>
      </c>
      <c r="B437" t="s">
        <v>15</v>
      </c>
      <c r="C437" t="s">
        <v>78</v>
      </c>
      <c r="D437" t="s">
        <v>79</v>
      </c>
      <c r="E437" t="s">
        <v>80</v>
      </c>
      <c r="F437" t="s">
        <v>19</v>
      </c>
      <c r="G437" t="s">
        <v>20</v>
      </c>
      <c r="H437" t="s">
        <v>43</v>
      </c>
      <c r="I437">
        <v>1029</v>
      </c>
      <c r="J437">
        <v>176</v>
      </c>
      <c r="K437" t="s">
        <v>22</v>
      </c>
      <c r="L437">
        <v>2022</v>
      </c>
      <c r="M437" t="s">
        <v>30</v>
      </c>
      <c r="N437" t="s">
        <v>24</v>
      </c>
    </row>
    <row r="438" spans="1:14" x14ac:dyDescent="0.3">
      <c r="A438" t="s">
        <v>14</v>
      </c>
      <c r="B438" t="s">
        <v>15</v>
      </c>
      <c r="C438" t="s">
        <v>78</v>
      </c>
      <c r="D438" t="s">
        <v>79</v>
      </c>
      <c r="E438" t="s">
        <v>80</v>
      </c>
      <c r="F438" t="s">
        <v>19</v>
      </c>
      <c r="G438" t="s">
        <v>20</v>
      </c>
      <c r="H438" t="s">
        <v>43</v>
      </c>
      <c r="I438">
        <v>22215</v>
      </c>
      <c r="J438">
        <v>3891</v>
      </c>
      <c r="K438" t="s">
        <v>22</v>
      </c>
      <c r="L438">
        <v>2022</v>
      </c>
      <c r="M438" t="s">
        <v>25</v>
      </c>
      <c r="N438" t="s">
        <v>24</v>
      </c>
    </row>
    <row r="439" spans="1:14" x14ac:dyDescent="0.3">
      <c r="A439" t="s">
        <v>14</v>
      </c>
      <c r="B439" t="s">
        <v>15</v>
      </c>
      <c r="C439" t="s">
        <v>78</v>
      </c>
      <c r="D439" t="s">
        <v>79</v>
      </c>
      <c r="E439" t="s">
        <v>80</v>
      </c>
      <c r="F439" t="s">
        <v>19</v>
      </c>
      <c r="G439" t="s">
        <v>20</v>
      </c>
      <c r="H439" t="s">
        <v>43</v>
      </c>
      <c r="I439">
        <v>17861</v>
      </c>
      <c r="J439">
        <v>2269</v>
      </c>
      <c r="K439" t="s">
        <v>22</v>
      </c>
      <c r="L439">
        <v>2023</v>
      </c>
      <c r="M439" t="s">
        <v>25</v>
      </c>
      <c r="N439" t="s">
        <v>24</v>
      </c>
    </row>
    <row r="440" spans="1:14" x14ac:dyDescent="0.3">
      <c r="A440" t="s">
        <v>14</v>
      </c>
      <c r="B440" t="s">
        <v>15</v>
      </c>
      <c r="C440" t="s">
        <v>78</v>
      </c>
      <c r="D440" t="s">
        <v>79</v>
      </c>
      <c r="E440" t="s">
        <v>80</v>
      </c>
      <c r="F440" t="s">
        <v>19</v>
      </c>
      <c r="G440" t="s">
        <v>20</v>
      </c>
      <c r="H440" t="s">
        <v>43</v>
      </c>
      <c r="I440">
        <v>2904</v>
      </c>
      <c r="J440">
        <v>530</v>
      </c>
      <c r="K440" t="s">
        <v>22</v>
      </c>
      <c r="L440">
        <v>2024</v>
      </c>
      <c r="M440" t="s">
        <v>32</v>
      </c>
      <c r="N440" t="s">
        <v>24</v>
      </c>
    </row>
    <row r="441" spans="1:14" x14ac:dyDescent="0.3">
      <c r="A441" t="s">
        <v>14</v>
      </c>
      <c r="B441" t="s">
        <v>15</v>
      </c>
      <c r="C441" t="s">
        <v>78</v>
      </c>
      <c r="D441" t="s">
        <v>79</v>
      </c>
      <c r="E441" t="s">
        <v>80</v>
      </c>
      <c r="F441" t="s">
        <v>19</v>
      </c>
      <c r="G441" t="s">
        <v>20</v>
      </c>
      <c r="H441" t="s">
        <v>43</v>
      </c>
      <c r="I441">
        <v>1238</v>
      </c>
      <c r="J441">
        <v>41</v>
      </c>
      <c r="K441" t="s">
        <v>22</v>
      </c>
      <c r="L441">
        <v>2024</v>
      </c>
      <c r="M441" t="s">
        <v>35</v>
      </c>
      <c r="N441" t="s">
        <v>24</v>
      </c>
    </row>
    <row r="442" spans="1:14" x14ac:dyDescent="0.3">
      <c r="A442" t="s">
        <v>14</v>
      </c>
      <c r="B442" t="s">
        <v>15</v>
      </c>
      <c r="C442" t="s">
        <v>78</v>
      </c>
      <c r="D442" t="s">
        <v>79</v>
      </c>
      <c r="E442" t="s">
        <v>80</v>
      </c>
      <c r="F442" t="s">
        <v>19</v>
      </c>
      <c r="G442" t="s">
        <v>20</v>
      </c>
      <c r="H442" t="s">
        <v>43</v>
      </c>
      <c r="I442">
        <v>14132</v>
      </c>
      <c r="J442">
        <v>2395</v>
      </c>
      <c r="K442" t="s">
        <v>22</v>
      </c>
      <c r="L442">
        <v>2024</v>
      </c>
      <c r="M442" t="s">
        <v>25</v>
      </c>
      <c r="N442" t="s">
        <v>24</v>
      </c>
    </row>
    <row r="443" spans="1:14" x14ac:dyDescent="0.3">
      <c r="A443" t="s">
        <v>14</v>
      </c>
      <c r="B443" t="s">
        <v>15</v>
      </c>
      <c r="C443" t="s">
        <v>78</v>
      </c>
      <c r="D443" t="s">
        <v>79</v>
      </c>
      <c r="E443" t="s">
        <v>80</v>
      </c>
      <c r="F443" t="s">
        <v>19</v>
      </c>
      <c r="G443" t="s">
        <v>20</v>
      </c>
      <c r="H443" t="s">
        <v>57</v>
      </c>
      <c r="I443">
        <v>159</v>
      </c>
      <c r="J443">
        <v>18</v>
      </c>
      <c r="K443" t="s">
        <v>22</v>
      </c>
      <c r="L443">
        <v>2021</v>
      </c>
      <c r="M443" t="s">
        <v>26</v>
      </c>
      <c r="N443" t="s">
        <v>24</v>
      </c>
    </row>
    <row r="444" spans="1:14" x14ac:dyDescent="0.3">
      <c r="A444" t="s">
        <v>14</v>
      </c>
      <c r="B444" t="s">
        <v>15</v>
      </c>
      <c r="C444" t="s">
        <v>78</v>
      </c>
      <c r="D444" t="s">
        <v>79</v>
      </c>
      <c r="E444" t="s">
        <v>80</v>
      </c>
      <c r="F444" t="s">
        <v>19</v>
      </c>
      <c r="G444" t="s">
        <v>20</v>
      </c>
      <c r="H444" t="s">
        <v>44</v>
      </c>
      <c r="I444">
        <v>3400</v>
      </c>
      <c r="J444">
        <v>589</v>
      </c>
      <c r="K444" t="s">
        <v>22</v>
      </c>
      <c r="L444">
        <v>2022</v>
      </c>
      <c r="M444" t="s">
        <v>33</v>
      </c>
      <c r="N444" t="s">
        <v>24</v>
      </c>
    </row>
    <row r="445" spans="1:14" x14ac:dyDescent="0.3">
      <c r="A445" t="s">
        <v>14</v>
      </c>
      <c r="B445" t="s">
        <v>15</v>
      </c>
      <c r="C445" t="s">
        <v>78</v>
      </c>
      <c r="D445" t="s">
        <v>79</v>
      </c>
      <c r="E445" t="s">
        <v>80</v>
      </c>
      <c r="F445" t="s">
        <v>19</v>
      </c>
      <c r="G445" t="s">
        <v>20</v>
      </c>
      <c r="H445" t="s">
        <v>44</v>
      </c>
      <c r="I445">
        <v>2878</v>
      </c>
      <c r="J445">
        <v>493</v>
      </c>
      <c r="K445" t="s">
        <v>22</v>
      </c>
      <c r="L445">
        <v>2022</v>
      </c>
      <c r="M445" t="s">
        <v>27</v>
      </c>
      <c r="N445" t="s">
        <v>24</v>
      </c>
    </row>
    <row r="446" spans="1:14" x14ac:dyDescent="0.3">
      <c r="A446" t="s">
        <v>14</v>
      </c>
      <c r="B446" t="s">
        <v>15</v>
      </c>
      <c r="C446" t="s">
        <v>78</v>
      </c>
      <c r="D446" t="s">
        <v>79</v>
      </c>
      <c r="E446" t="s">
        <v>80</v>
      </c>
      <c r="F446" t="s">
        <v>19</v>
      </c>
      <c r="G446" t="s">
        <v>20</v>
      </c>
      <c r="H446" t="s">
        <v>44</v>
      </c>
      <c r="I446">
        <v>3059</v>
      </c>
      <c r="J446">
        <v>493</v>
      </c>
      <c r="K446" t="s">
        <v>22</v>
      </c>
      <c r="L446">
        <v>2022</v>
      </c>
      <c r="M446" t="s">
        <v>29</v>
      </c>
      <c r="N446" t="s">
        <v>24</v>
      </c>
    </row>
    <row r="447" spans="1:14" x14ac:dyDescent="0.3">
      <c r="A447" t="s">
        <v>14</v>
      </c>
      <c r="B447" t="s">
        <v>15</v>
      </c>
      <c r="C447" t="s">
        <v>78</v>
      </c>
      <c r="D447" t="s">
        <v>79</v>
      </c>
      <c r="E447" t="s">
        <v>80</v>
      </c>
      <c r="F447" t="s">
        <v>19</v>
      </c>
      <c r="G447" t="s">
        <v>20</v>
      </c>
      <c r="H447" t="s">
        <v>44</v>
      </c>
      <c r="I447">
        <v>2328</v>
      </c>
      <c r="J447">
        <v>370</v>
      </c>
      <c r="K447" t="s">
        <v>22</v>
      </c>
      <c r="L447">
        <v>2022</v>
      </c>
      <c r="M447" t="s">
        <v>34</v>
      </c>
      <c r="N447" t="s">
        <v>24</v>
      </c>
    </row>
    <row r="448" spans="1:14" x14ac:dyDescent="0.3">
      <c r="A448" t="s">
        <v>14</v>
      </c>
      <c r="B448" t="s">
        <v>15</v>
      </c>
      <c r="C448" t="s">
        <v>78</v>
      </c>
      <c r="D448" t="s">
        <v>79</v>
      </c>
      <c r="E448" t="s">
        <v>80</v>
      </c>
      <c r="F448" t="s">
        <v>19</v>
      </c>
      <c r="G448" t="s">
        <v>20</v>
      </c>
      <c r="H448" t="s">
        <v>44</v>
      </c>
      <c r="I448">
        <v>4299</v>
      </c>
      <c r="J448">
        <v>779</v>
      </c>
      <c r="K448" t="s">
        <v>22</v>
      </c>
      <c r="L448">
        <v>2022</v>
      </c>
      <c r="M448" t="s">
        <v>30</v>
      </c>
      <c r="N448" t="s">
        <v>24</v>
      </c>
    </row>
    <row r="449" spans="1:14" x14ac:dyDescent="0.3">
      <c r="A449" t="s">
        <v>14</v>
      </c>
      <c r="B449" t="s">
        <v>15</v>
      </c>
      <c r="C449" t="s">
        <v>78</v>
      </c>
      <c r="D449" t="s">
        <v>79</v>
      </c>
      <c r="E449" t="s">
        <v>80</v>
      </c>
      <c r="F449" t="s">
        <v>19</v>
      </c>
      <c r="G449" t="s">
        <v>20</v>
      </c>
      <c r="H449" t="s">
        <v>44</v>
      </c>
      <c r="I449">
        <v>2736</v>
      </c>
      <c r="J449">
        <v>431</v>
      </c>
      <c r="K449" t="s">
        <v>22</v>
      </c>
      <c r="L449">
        <v>2022</v>
      </c>
      <c r="M449" t="s">
        <v>31</v>
      </c>
      <c r="N449" t="s">
        <v>24</v>
      </c>
    </row>
    <row r="450" spans="1:14" x14ac:dyDescent="0.3">
      <c r="A450" t="s">
        <v>14</v>
      </c>
      <c r="B450" t="s">
        <v>15</v>
      </c>
      <c r="C450" t="s">
        <v>78</v>
      </c>
      <c r="D450" t="s">
        <v>79</v>
      </c>
      <c r="E450" t="s">
        <v>80</v>
      </c>
      <c r="F450" t="s">
        <v>19</v>
      </c>
      <c r="G450" t="s">
        <v>20</v>
      </c>
      <c r="H450" t="s">
        <v>44</v>
      </c>
      <c r="I450">
        <v>13782</v>
      </c>
      <c r="J450">
        <v>1001</v>
      </c>
      <c r="K450" t="s">
        <v>22</v>
      </c>
      <c r="L450">
        <v>2022</v>
      </c>
      <c r="M450" t="s">
        <v>23</v>
      </c>
      <c r="N450" t="s">
        <v>24</v>
      </c>
    </row>
    <row r="451" spans="1:14" x14ac:dyDescent="0.3">
      <c r="A451" t="s">
        <v>14</v>
      </c>
      <c r="B451" t="s">
        <v>15</v>
      </c>
      <c r="C451" t="s">
        <v>78</v>
      </c>
      <c r="D451" t="s">
        <v>79</v>
      </c>
      <c r="E451" t="s">
        <v>80</v>
      </c>
      <c r="F451" t="s">
        <v>46</v>
      </c>
      <c r="G451" t="s">
        <v>50</v>
      </c>
      <c r="H451" t="s">
        <v>59</v>
      </c>
      <c r="I451">
        <v>38975</v>
      </c>
      <c r="J451">
        <v>7363</v>
      </c>
      <c r="K451" t="s">
        <v>49</v>
      </c>
      <c r="L451">
        <v>2021</v>
      </c>
      <c r="M451" t="s">
        <v>32</v>
      </c>
      <c r="N451" t="s">
        <v>24</v>
      </c>
    </row>
    <row r="452" spans="1:14" x14ac:dyDescent="0.3">
      <c r="A452" t="s">
        <v>14</v>
      </c>
      <c r="B452" t="s">
        <v>15</v>
      </c>
      <c r="C452" t="s">
        <v>78</v>
      </c>
      <c r="D452" t="s">
        <v>79</v>
      </c>
      <c r="E452" t="s">
        <v>80</v>
      </c>
      <c r="F452" t="s">
        <v>46</v>
      </c>
      <c r="G452" t="s">
        <v>50</v>
      </c>
      <c r="H452" t="s">
        <v>59</v>
      </c>
      <c r="I452">
        <v>13484</v>
      </c>
      <c r="J452">
        <v>2281</v>
      </c>
      <c r="K452" t="s">
        <v>49</v>
      </c>
      <c r="L452">
        <v>2021</v>
      </c>
      <c r="M452" t="s">
        <v>33</v>
      </c>
      <c r="N452" t="s">
        <v>24</v>
      </c>
    </row>
    <row r="453" spans="1:14" x14ac:dyDescent="0.3">
      <c r="A453" t="s">
        <v>14</v>
      </c>
      <c r="B453" t="s">
        <v>15</v>
      </c>
      <c r="C453" t="s">
        <v>78</v>
      </c>
      <c r="D453" t="s">
        <v>79</v>
      </c>
      <c r="E453" t="s">
        <v>80</v>
      </c>
      <c r="F453" t="s">
        <v>46</v>
      </c>
      <c r="G453" t="s">
        <v>50</v>
      </c>
      <c r="H453" t="s">
        <v>59</v>
      </c>
      <c r="I453">
        <v>13115</v>
      </c>
      <c r="J453">
        <v>2347</v>
      </c>
      <c r="K453" t="s">
        <v>49</v>
      </c>
      <c r="L453">
        <v>2021</v>
      </c>
      <c r="M453" t="s">
        <v>27</v>
      </c>
      <c r="N453" t="s">
        <v>24</v>
      </c>
    </row>
    <row r="454" spans="1:14" x14ac:dyDescent="0.3">
      <c r="A454" t="s">
        <v>14</v>
      </c>
      <c r="B454" t="s">
        <v>15</v>
      </c>
      <c r="C454" t="s">
        <v>78</v>
      </c>
      <c r="D454" t="s">
        <v>79</v>
      </c>
      <c r="E454" t="s">
        <v>80</v>
      </c>
      <c r="F454" t="s">
        <v>46</v>
      </c>
      <c r="G454" t="s">
        <v>50</v>
      </c>
      <c r="H454" t="s">
        <v>59</v>
      </c>
      <c r="I454">
        <v>40537</v>
      </c>
      <c r="J454">
        <v>5886</v>
      </c>
      <c r="K454" t="s">
        <v>49</v>
      </c>
      <c r="L454">
        <v>2021</v>
      </c>
      <c r="M454" t="s">
        <v>26</v>
      </c>
      <c r="N454" t="s">
        <v>24</v>
      </c>
    </row>
    <row r="455" spans="1:14" x14ac:dyDescent="0.3">
      <c r="A455" t="s">
        <v>14</v>
      </c>
      <c r="B455" t="s">
        <v>15</v>
      </c>
      <c r="C455" t="s">
        <v>78</v>
      </c>
      <c r="D455" t="s">
        <v>79</v>
      </c>
      <c r="E455" t="s">
        <v>80</v>
      </c>
      <c r="F455" t="s">
        <v>46</v>
      </c>
      <c r="G455" t="s">
        <v>50</v>
      </c>
      <c r="H455" t="s">
        <v>59</v>
      </c>
      <c r="I455">
        <v>59667</v>
      </c>
      <c r="J455">
        <v>10602</v>
      </c>
      <c r="K455" t="s">
        <v>49</v>
      </c>
      <c r="L455">
        <v>2021</v>
      </c>
      <c r="M455" t="s">
        <v>29</v>
      </c>
      <c r="N455" t="s">
        <v>24</v>
      </c>
    </row>
    <row r="456" spans="1:14" x14ac:dyDescent="0.3">
      <c r="A456" t="s">
        <v>14</v>
      </c>
      <c r="B456" t="s">
        <v>15</v>
      </c>
      <c r="C456" t="s">
        <v>78</v>
      </c>
      <c r="D456" t="s">
        <v>79</v>
      </c>
      <c r="E456" t="s">
        <v>80</v>
      </c>
      <c r="F456" t="s">
        <v>46</v>
      </c>
      <c r="G456" t="s">
        <v>50</v>
      </c>
      <c r="H456" t="s">
        <v>59</v>
      </c>
      <c r="I456">
        <v>57752</v>
      </c>
      <c r="J456">
        <v>11181</v>
      </c>
      <c r="K456" t="s">
        <v>49</v>
      </c>
      <c r="L456">
        <v>2021</v>
      </c>
      <c r="M456" t="s">
        <v>34</v>
      </c>
      <c r="N456" t="s">
        <v>24</v>
      </c>
    </row>
    <row r="457" spans="1:14" x14ac:dyDescent="0.3">
      <c r="A457" t="s">
        <v>14</v>
      </c>
      <c r="B457" t="s">
        <v>15</v>
      </c>
      <c r="C457" t="s">
        <v>78</v>
      </c>
      <c r="D457" t="s">
        <v>79</v>
      </c>
      <c r="E457" t="s">
        <v>80</v>
      </c>
      <c r="F457" t="s">
        <v>46</v>
      </c>
      <c r="G457" t="s">
        <v>50</v>
      </c>
      <c r="H457" t="s">
        <v>59</v>
      </c>
      <c r="I457">
        <v>72189</v>
      </c>
      <c r="J457">
        <v>15820</v>
      </c>
      <c r="K457" t="s">
        <v>49</v>
      </c>
      <c r="L457">
        <v>2021</v>
      </c>
      <c r="M457" t="s">
        <v>30</v>
      </c>
      <c r="N457" t="s">
        <v>24</v>
      </c>
    </row>
    <row r="458" spans="1:14" x14ac:dyDescent="0.3">
      <c r="A458" t="s">
        <v>14</v>
      </c>
      <c r="B458" t="s">
        <v>15</v>
      </c>
      <c r="C458" t="s">
        <v>78</v>
      </c>
      <c r="D458" t="s">
        <v>79</v>
      </c>
      <c r="E458" t="s">
        <v>80</v>
      </c>
      <c r="F458" t="s">
        <v>46</v>
      </c>
      <c r="G458" t="s">
        <v>50</v>
      </c>
      <c r="H458" t="s">
        <v>59</v>
      </c>
      <c r="I458">
        <v>62988</v>
      </c>
      <c r="J458">
        <v>13121</v>
      </c>
      <c r="K458" t="s">
        <v>49</v>
      </c>
      <c r="L458">
        <v>2021</v>
      </c>
      <c r="M458" t="s">
        <v>31</v>
      </c>
      <c r="N458" t="s">
        <v>24</v>
      </c>
    </row>
    <row r="459" spans="1:14" x14ac:dyDescent="0.3">
      <c r="A459" t="s">
        <v>14</v>
      </c>
      <c r="B459" t="s">
        <v>15</v>
      </c>
      <c r="C459" t="s">
        <v>78</v>
      </c>
      <c r="D459" t="s">
        <v>79</v>
      </c>
      <c r="E459" t="s">
        <v>80</v>
      </c>
      <c r="F459" t="s">
        <v>46</v>
      </c>
      <c r="G459" t="s">
        <v>50</v>
      </c>
      <c r="H459" t="s">
        <v>59</v>
      </c>
      <c r="I459">
        <v>65215</v>
      </c>
      <c r="J459">
        <v>13007</v>
      </c>
      <c r="K459" t="s">
        <v>49</v>
      </c>
      <c r="L459">
        <v>2021</v>
      </c>
      <c r="M459" t="s">
        <v>35</v>
      </c>
      <c r="N459" t="s">
        <v>24</v>
      </c>
    </row>
    <row r="460" spans="1:14" x14ac:dyDescent="0.3">
      <c r="A460" t="s">
        <v>14</v>
      </c>
      <c r="B460" t="s">
        <v>15</v>
      </c>
      <c r="C460" t="s">
        <v>78</v>
      </c>
      <c r="D460" t="s">
        <v>79</v>
      </c>
      <c r="E460" t="s">
        <v>80</v>
      </c>
      <c r="F460" t="s">
        <v>46</v>
      </c>
      <c r="G460" t="s">
        <v>50</v>
      </c>
      <c r="H460" t="s">
        <v>59</v>
      </c>
      <c r="I460">
        <v>73083</v>
      </c>
      <c r="J460">
        <v>14251</v>
      </c>
      <c r="K460" t="s">
        <v>49</v>
      </c>
      <c r="L460">
        <v>2021</v>
      </c>
      <c r="M460" t="s">
        <v>36</v>
      </c>
      <c r="N460" t="s">
        <v>24</v>
      </c>
    </row>
    <row r="461" spans="1:14" x14ac:dyDescent="0.3">
      <c r="A461" t="s">
        <v>14</v>
      </c>
      <c r="B461" t="s">
        <v>15</v>
      </c>
      <c r="C461" t="s">
        <v>78</v>
      </c>
      <c r="D461" t="s">
        <v>79</v>
      </c>
      <c r="E461" t="s">
        <v>80</v>
      </c>
      <c r="F461" t="s">
        <v>46</v>
      </c>
      <c r="G461" t="s">
        <v>50</v>
      </c>
      <c r="H461" t="s">
        <v>59</v>
      </c>
      <c r="I461">
        <v>66199</v>
      </c>
      <c r="J461">
        <v>12517</v>
      </c>
      <c r="K461" t="s">
        <v>49</v>
      </c>
      <c r="L461">
        <v>2021</v>
      </c>
      <c r="M461" t="s">
        <v>23</v>
      </c>
      <c r="N461" t="s">
        <v>24</v>
      </c>
    </row>
    <row r="462" spans="1:14" x14ac:dyDescent="0.3">
      <c r="A462" t="s">
        <v>14</v>
      </c>
      <c r="B462" t="s">
        <v>15</v>
      </c>
      <c r="C462" t="s">
        <v>78</v>
      </c>
      <c r="D462" t="s">
        <v>79</v>
      </c>
      <c r="E462" t="s">
        <v>80</v>
      </c>
      <c r="F462" t="s">
        <v>46</v>
      </c>
      <c r="G462" t="s">
        <v>50</v>
      </c>
      <c r="H462" t="s">
        <v>59</v>
      </c>
      <c r="I462">
        <v>70920</v>
      </c>
      <c r="J462">
        <v>12682</v>
      </c>
      <c r="K462" t="s">
        <v>49</v>
      </c>
      <c r="L462">
        <v>2021</v>
      </c>
      <c r="M462" t="s">
        <v>25</v>
      </c>
      <c r="N462" t="s">
        <v>24</v>
      </c>
    </row>
    <row r="463" spans="1:14" x14ac:dyDescent="0.3">
      <c r="A463" t="s">
        <v>14</v>
      </c>
      <c r="B463" t="s">
        <v>15</v>
      </c>
      <c r="C463" t="s">
        <v>78</v>
      </c>
      <c r="D463" t="s">
        <v>79</v>
      </c>
      <c r="E463" t="s">
        <v>80</v>
      </c>
      <c r="F463" t="s">
        <v>46</v>
      </c>
      <c r="G463" t="s">
        <v>50</v>
      </c>
      <c r="H463" t="s">
        <v>59</v>
      </c>
      <c r="I463">
        <v>50888</v>
      </c>
      <c r="J463">
        <v>8435</v>
      </c>
      <c r="K463" t="s">
        <v>49</v>
      </c>
      <c r="L463">
        <v>2022</v>
      </c>
      <c r="M463" t="s">
        <v>32</v>
      </c>
      <c r="N463" t="s">
        <v>24</v>
      </c>
    </row>
    <row r="464" spans="1:14" x14ac:dyDescent="0.3">
      <c r="A464" t="s">
        <v>14</v>
      </c>
      <c r="B464" t="s">
        <v>15</v>
      </c>
      <c r="C464" t="s">
        <v>78</v>
      </c>
      <c r="D464" t="s">
        <v>79</v>
      </c>
      <c r="E464" t="s">
        <v>80</v>
      </c>
      <c r="F464" t="s">
        <v>46</v>
      </c>
      <c r="G464" t="s">
        <v>50</v>
      </c>
      <c r="H464" t="s">
        <v>59</v>
      </c>
      <c r="I464">
        <v>45526</v>
      </c>
      <c r="J464">
        <v>6502</v>
      </c>
      <c r="K464" t="s">
        <v>49</v>
      </c>
      <c r="L464">
        <v>2022</v>
      </c>
      <c r="M464" t="s">
        <v>33</v>
      </c>
      <c r="N464" t="s">
        <v>24</v>
      </c>
    </row>
    <row r="465" spans="1:14" x14ac:dyDescent="0.3">
      <c r="A465" t="s">
        <v>14</v>
      </c>
      <c r="B465" t="s">
        <v>15</v>
      </c>
      <c r="C465" t="s">
        <v>78</v>
      </c>
      <c r="D465" t="s">
        <v>79</v>
      </c>
      <c r="E465" t="s">
        <v>80</v>
      </c>
      <c r="F465" t="s">
        <v>46</v>
      </c>
      <c r="G465" t="s">
        <v>50</v>
      </c>
      <c r="H465" t="s">
        <v>59</v>
      </c>
      <c r="I465">
        <v>45156</v>
      </c>
      <c r="J465">
        <v>6627</v>
      </c>
      <c r="K465" t="s">
        <v>49</v>
      </c>
      <c r="L465">
        <v>2022</v>
      </c>
      <c r="M465" t="s">
        <v>27</v>
      </c>
      <c r="N465" t="s">
        <v>24</v>
      </c>
    </row>
    <row r="466" spans="1:14" x14ac:dyDescent="0.3">
      <c r="A466" t="s">
        <v>14</v>
      </c>
      <c r="B466" t="s">
        <v>15</v>
      </c>
      <c r="C466" t="s">
        <v>78</v>
      </c>
      <c r="D466" t="s">
        <v>79</v>
      </c>
      <c r="E466" t="s">
        <v>80</v>
      </c>
      <c r="F466" t="s">
        <v>46</v>
      </c>
      <c r="G466" t="s">
        <v>50</v>
      </c>
      <c r="H466" t="s">
        <v>59</v>
      </c>
      <c r="I466">
        <v>4816</v>
      </c>
      <c r="J466">
        <v>877</v>
      </c>
      <c r="K466" t="s">
        <v>49</v>
      </c>
      <c r="L466">
        <v>2022</v>
      </c>
      <c r="M466" t="s">
        <v>26</v>
      </c>
      <c r="N466" t="s">
        <v>24</v>
      </c>
    </row>
    <row r="467" spans="1:14" x14ac:dyDescent="0.3">
      <c r="A467" t="s">
        <v>14</v>
      </c>
      <c r="B467" t="s">
        <v>15</v>
      </c>
      <c r="C467" t="s">
        <v>78</v>
      </c>
      <c r="D467" t="s">
        <v>79</v>
      </c>
      <c r="E467" t="s">
        <v>80</v>
      </c>
      <c r="F467" t="s">
        <v>46</v>
      </c>
      <c r="G467" t="s">
        <v>50</v>
      </c>
      <c r="H467" t="s">
        <v>59</v>
      </c>
      <c r="I467">
        <v>5610</v>
      </c>
      <c r="J467">
        <v>615</v>
      </c>
      <c r="K467" t="s">
        <v>49</v>
      </c>
      <c r="L467">
        <v>2022</v>
      </c>
      <c r="M467" t="s">
        <v>29</v>
      </c>
      <c r="N467" t="s">
        <v>24</v>
      </c>
    </row>
    <row r="468" spans="1:14" x14ac:dyDescent="0.3">
      <c r="A468" t="s">
        <v>14</v>
      </c>
      <c r="B468" t="s">
        <v>15</v>
      </c>
      <c r="C468" t="s">
        <v>78</v>
      </c>
      <c r="D468" t="s">
        <v>79</v>
      </c>
      <c r="E468" t="s">
        <v>80</v>
      </c>
      <c r="F468" t="s">
        <v>46</v>
      </c>
      <c r="G468" t="s">
        <v>50</v>
      </c>
      <c r="H468" t="s">
        <v>59</v>
      </c>
      <c r="I468">
        <v>9195</v>
      </c>
      <c r="J468">
        <v>1314</v>
      </c>
      <c r="K468" t="s">
        <v>49</v>
      </c>
      <c r="L468">
        <v>2022</v>
      </c>
      <c r="M468" t="s">
        <v>30</v>
      </c>
      <c r="N468" t="s">
        <v>24</v>
      </c>
    </row>
    <row r="469" spans="1:14" x14ac:dyDescent="0.3">
      <c r="A469" t="s">
        <v>14</v>
      </c>
      <c r="B469" t="s">
        <v>15</v>
      </c>
      <c r="C469" t="s">
        <v>78</v>
      </c>
      <c r="D469" t="s">
        <v>79</v>
      </c>
      <c r="E469" t="s">
        <v>80</v>
      </c>
      <c r="F469" t="s">
        <v>46</v>
      </c>
      <c r="G469" t="s">
        <v>50</v>
      </c>
      <c r="H469" t="s">
        <v>59</v>
      </c>
      <c r="I469">
        <v>7496</v>
      </c>
      <c r="J469">
        <v>1201</v>
      </c>
      <c r="K469" t="s">
        <v>49</v>
      </c>
      <c r="L469">
        <v>2022</v>
      </c>
      <c r="M469" t="s">
        <v>31</v>
      </c>
      <c r="N469" t="s">
        <v>24</v>
      </c>
    </row>
    <row r="470" spans="1:14" x14ac:dyDescent="0.3">
      <c r="A470" t="s">
        <v>14</v>
      </c>
      <c r="B470" t="s">
        <v>15</v>
      </c>
      <c r="C470" t="s">
        <v>78</v>
      </c>
      <c r="D470" t="s">
        <v>79</v>
      </c>
      <c r="E470" t="s">
        <v>80</v>
      </c>
      <c r="F470" t="s">
        <v>46</v>
      </c>
      <c r="G470" t="s">
        <v>50</v>
      </c>
      <c r="H470" t="s">
        <v>59</v>
      </c>
      <c r="I470">
        <v>10669</v>
      </c>
      <c r="J470">
        <v>1761</v>
      </c>
      <c r="K470" t="s">
        <v>49</v>
      </c>
      <c r="L470">
        <v>2022</v>
      </c>
      <c r="M470" t="s">
        <v>35</v>
      </c>
      <c r="N470" t="s">
        <v>24</v>
      </c>
    </row>
    <row r="471" spans="1:14" x14ac:dyDescent="0.3">
      <c r="A471" t="s">
        <v>14</v>
      </c>
      <c r="B471" t="s">
        <v>15</v>
      </c>
      <c r="C471" t="s">
        <v>78</v>
      </c>
      <c r="D471" t="s">
        <v>79</v>
      </c>
      <c r="E471" t="s">
        <v>80</v>
      </c>
      <c r="F471" t="s">
        <v>46</v>
      </c>
      <c r="G471" t="s">
        <v>50</v>
      </c>
      <c r="H471" t="s">
        <v>59</v>
      </c>
      <c r="I471">
        <v>31301</v>
      </c>
      <c r="J471">
        <v>4528</v>
      </c>
      <c r="K471" t="s">
        <v>49</v>
      </c>
      <c r="L471">
        <v>2023</v>
      </c>
      <c r="M471" t="s">
        <v>32</v>
      </c>
      <c r="N471" t="s">
        <v>24</v>
      </c>
    </row>
    <row r="472" spans="1:14" x14ac:dyDescent="0.3">
      <c r="A472" t="s">
        <v>14</v>
      </c>
      <c r="B472" t="s">
        <v>15</v>
      </c>
      <c r="C472" t="s">
        <v>78</v>
      </c>
      <c r="D472" t="s">
        <v>79</v>
      </c>
      <c r="E472" t="s">
        <v>80</v>
      </c>
      <c r="F472" t="s">
        <v>46</v>
      </c>
      <c r="G472" t="s">
        <v>50</v>
      </c>
      <c r="H472" t="s">
        <v>59</v>
      </c>
      <c r="I472">
        <v>17508</v>
      </c>
      <c r="J472">
        <v>2318</v>
      </c>
      <c r="K472" t="s">
        <v>49</v>
      </c>
      <c r="L472">
        <v>2023</v>
      </c>
      <c r="M472" t="s">
        <v>33</v>
      </c>
      <c r="N472" t="s">
        <v>24</v>
      </c>
    </row>
    <row r="473" spans="1:14" x14ac:dyDescent="0.3">
      <c r="A473" t="s">
        <v>14</v>
      </c>
      <c r="B473" t="s">
        <v>15</v>
      </c>
      <c r="C473" t="s">
        <v>78</v>
      </c>
      <c r="D473" t="s">
        <v>79</v>
      </c>
      <c r="E473" t="s">
        <v>80</v>
      </c>
      <c r="F473" t="s">
        <v>46</v>
      </c>
      <c r="G473" t="s">
        <v>50</v>
      </c>
      <c r="H473" t="s">
        <v>59</v>
      </c>
      <c r="I473">
        <v>9847</v>
      </c>
      <c r="J473">
        <v>1784</v>
      </c>
      <c r="K473" t="s">
        <v>49</v>
      </c>
      <c r="L473">
        <v>2023</v>
      </c>
      <c r="M473" t="s">
        <v>27</v>
      </c>
      <c r="N473" t="s">
        <v>24</v>
      </c>
    </row>
    <row r="474" spans="1:14" x14ac:dyDescent="0.3">
      <c r="A474" t="s">
        <v>14</v>
      </c>
      <c r="B474" t="s">
        <v>15</v>
      </c>
      <c r="C474" t="s">
        <v>78</v>
      </c>
      <c r="D474" t="s">
        <v>79</v>
      </c>
      <c r="E474" t="s">
        <v>80</v>
      </c>
      <c r="F474" t="s">
        <v>46</v>
      </c>
      <c r="G474" t="s">
        <v>50</v>
      </c>
      <c r="H474" t="s">
        <v>59</v>
      </c>
      <c r="I474">
        <v>9657</v>
      </c>
      <c r="J474">
        <v>1414</v>
      </c>
      <c r="K474" t="s">
        <v>49</v>
      </c>
      <c r="L474">
        <v>2023</v>
      </c>
      <c r="M474" t="s">
        <v>29</v>
      </c>
      <c r="N474" t="s">
        <v>24</v>
      </c>
    </row>
    <row r="475" spans="1:14" x14ac:dyDescent="0.3">
      <c r="A475" t="s">
        <v>14</v>
      </c>
      <c r="B475" t="s">
        <v>15</v>
      </c>
      <c r="C475" t="s">
        <v>78</v>
      </c>
      <c r="D475" t="s">
        <v>79</v>
      </c>
      <c r="E475" t="s">
        <v>80</v>
      </c>
      <c r="F475" t="s">
        <v>46</v>
      </c>
      <c r="G475" t="s">
        <v>50</v>
      </c>
      <c r="H475" t="s">
        <v>59</v>
      </c>
      <c r="I475">
        <v>33082</v>
      </c>
      <c r="J475">
        <v>4858</v>
      </c>
      <c r="K475" t="s">
        <v>49</v>
      </c>
      <c r="L475">
        <v>2023</v>
      </c>
      <c r="M475" t="s">
        <v>34</v>
      </c>
      <c r="N475" t="s">
        <v>24</v>
      </c>
    </row>
    <row r="476" spans="1:14" x14ac:dyDescent="0.3">
      <c r="A476" t="s">
        <v>14</v>
      </c>
      <c r="B476" t="s">
        <v>15</v>
      </c>
      <c r="C476" t="s">
        <v>78</v>
      </c>
      <c r="D476" t="s">
        <v>79</v>
      </c>
      <c r="E476" t="s">
        <v>80</v>
      </c>
      <c r="F476" t="s">
        <v>46</v>
      </c>
      <c r="G476" t="s">
        <v>50</v>
      </c>
      <c r="H476" t="s">
        <v>59</v>
      </c>
      <c r="I476">
        <v>89473</v>
      </c>
      <c r="J476">
        <v>14800</v>
      </c>
      <c r="K476" t="s">
        <v>49</v>
      </c>
      <c r="L476">
        <v>2023</v>
      </c>
      <c r="M476" t="s">
        <v>30</v>
      </c>
      <c r="N476" t="s">
        <v>24</v>
      </c>
    </row>
    <row r="477" spans="1:14" x14ac:dyDescent="0.3">
      <c r="A477" t="s">
        <v>14</v>
      </c>
      <c r="B477" t="s">
        <v>15</v>
      </c>
      <c r="C477" t="s">
        <v>78</v>
      </c>
      <c r="D477" t="s">
        <v>79</v>
      </c>
      <c r="E477" t="s">
        <v>80</v>
      </c>
      <c r="F477" t="s">
        <v>46</v>
      </c>
      <c r="G477" t="s">
        <v>50</v>
      </c>
      <c r="H477" t="s">
        <v>59</v>
      </c>
      <c r="I477">
        <v>51296</v>
      </c>
      <c r="J477">
        <v>9356</v>
      </c>
      <c r="K477" t="s">
        <v>49</v>
      </c>
      <c r="L477">
        <v>2023</v>
      </c>
      <c r="M477" t="s">
        <v>31</v>
      </c>
      <c r="N477" t="s">
        <v>24</v>
      </c>
    </row>
    <row r="478" spans="1:14" x14ac:dyDescent="0.3">
      <c r="A478" t="s">
        <v>14</v>
      </c>
      <c r="B478" t="s">
        <v>15</v>
      </c>
      <c r="C478" t="s">
        <v>78</v>
      </c>
      <c r="D478" t="s">
        <v>79</v>
      </c>
      <c r="E478" t="s">
        <v>80</v>
      </c>
      <c r="F478" t="s">
        <v>46</v>
      </c>
      <c r="G478" t="s">
        <v>50</v>
      </c>
      <c r="H478" t="s">
        <v>59</v>
      </c>
      <c r="I478">
        <v>64418</v>
      </c>
      <c r="J478">
        <v>11658</v>
      </c>
      <c r="K478" t="s">
        <v>49</v>
      </c>
      <c r="L478">
        <v>2023</v>
      </c>
      <c r="M478" t="s">
        <v>35</v>
      </c>
      <c r="N478" t="s">
        <v>24</v>
      </c>
    </row>
    <row r="479" spans="1:14" x14ac:dyDescent="0.3">
      <c r="A479" t="s">
        <v>14</v>
      </c>
      <c r="B479" t="s">
        <v>15</v>
      </c>
      <c r="C479" t="s">
        <v>78</v>
      </c>
      <c r="D479" t="s">
        <v>79</v>
      </c>
      <c r="E479" t="s">
        <v>80</v>
      </c>
      <c r="F479" t="s">
        <v>46</v>
      </c>
      <c r="G479" t="s">
        <v>50</v>
      </c>
      <c r="H479" t="s">
        <v>59</v>
      </c>
      <c r="I479">
        <v>62019</v>
      </c>
      <c r="J479">
        <v>11421</v>
      </c>
      <c r="K479" t="s">
        <v>49</v>
      </c>
      <c r="L479">
        <v>2023</v>
      </c>
      <c r="M479" t="s">
        <v>36</v>
      </c>
      <c r="N479" t="s">
        <v>24</v>
      </c>
    </row>
    <row r="480" spans="1:14" x14ac:dyDescent="0.3">
      <c r="A480" t="s">
        <v>14</v>
      </c>
      <c r="B480" t="s">
        <v>15</v>
      </c>
      <c r="C480" t="s">
        <v>78</v>
      </c>
      <c r="D480" t="s">
        <v>79</v>
      </c>
      <c r="E480" t="s">
        <v>80</v>
      </c>
      <c r="F480" t="s">
        <v>46</v>
      </c>
      <c r="G480" t="s">
        <v>50</v>
      </c>
      <c r="H480" t="s">
        <v>59</v>
      </c>
      <c r="I480">
        <v>63970</v>
      </c>
      <c r="J480">
        <v>12257</v>
      </c>
      <c r="K480" t="s">
        <v>49</v>
      </c>
      <c r="L480">
        <v>2023</v>
      </c>
      <c r="M480" t="s">
        <v>23</v>
      </c>
      <c r="N480" t="s">
        <v>24</v>
      </c>
    </row>
    <row r="481" spans="1:14" x14ac:dyDescent="0.3">
      <c r="A481" t="s">
        <v>14</v>
      </c>
      <c r="B481" t="s">
        <v>15</v>
      </c>
      <c r="C481" t="s">
        <v>78</v>
      </c>
      <c r="D481" t="s">
        <v>79</v>
      </c>
      <c r="E481" t="s">
        <v>80</v>
      </c>
      <c r="F481" t="s">
        <v>46</v>
      </c>
      <c r="G481" t="s">
        <v>50</v>
      </c>
      <c r="H481" t="s">
        <v>59</v>
      </c>
      <c r="I481">
        <v>66550</v>
      </c>
      <c r="J481">
        <v>11957</v>
      </c>
      <c r="K481" t="s">
        <v>49</v>
      </c>
      <c r="L481">
        <v>2023</v>
      </c>
      <c r="M481" t="s">
        <v>25</v>
      </c>
      <c r="N481" t="s">
        <v>24</v>
      </c>
    </row>
    <row r="482" spans="1:14" x14ac:dyDescent="0.3">
      <c r="A482" t="s">
        <v>14</v>
      </c>
      <c r="B482" t="s">
        <v>15</v>
      </c>
      <c r="C482" t="s">
        <v>78</v>
      </c>
      <c r="D482" t="s">
        <v>79</v>
      </c>
      <c r="E482" t="s">
        <v>80</v>
      </c>
      <c r="F482" t="s">
        <v>46</v>
      </c>
      <c r="G482" t="s">
        <v>50</v>
      </c>
      <c r="H482" t="s">
        <v>59</v>
      </c>
      <c r="I482">
        <v>60909</v>
      </c>
      <c r="J482">
        <v>9983</v>
      </c>
      <c r="K482" t="s">
        <v>49</v>
      </c>
      <c r="L482">
        <v>2024</v>
      </c>
      <c r="M482" t="s">
        <v>32</v>
      </c>
      <c r="N482" t="s">
        <v>24</v>
      </c>
    </row>
    <row r="483" spans="1:14" x14ac:dyDescent="0.3">
      <c r="A483" t="s">
        <v>14</v>
      </c>
      <c r="B483" t="s">
        <v>15</v>
      </c>
      <c r="C483" t="s">
        <v>78</v>
      </c>
      <c r="D483" t="s">
        <v>79</v>
      </c>
      <c r="E483" t="s">
        <v>80</v>
      </c>
      <c r="F483" t="s">
        <v>46</v>
      </c>
      <c r="G483" t="s">
        <v>50</v>
      </c>
      <c r="H483" t="s">
        <v>59</v>
      </c>
      <c r="I483">
        <v>60589</v>
      </c>
      <c r="J483">
        <v>9667</v>
      </c>
      <c r="K483" t="s">
        <v>49</v>
      </c>
      <c r="L483">
        <v>2024</v>
      </c>
      <c r="M483" t="s">
        <v>33</v>
      </c>
      <c r="N483" t="s">
        <v>24</v>
      </c>
    </row>
    <row r="484" spans="1:14" x14ac:dyDescent="0.3">
      <c r="A484" t="s">
        <v>14</v>
      </c>
      <c r="B484" t="s">
        <v>15</v>
      </c>
      <c r="C484" t="s">
        <v>78</v>
      </c>
      <c r="D484" t="s">
        <v>79</v>
      </c>
      <c r="E484" t="s">
        <v>80</v>
      </c>
      <c r="F484" t="s">
        <v>46</v>
      </c>
      <c r="G484" t="s">
        <v>50</v>
      </c>
      <c r="H484" t="s">
        <v>59</v>
      </c>
      <c r="I484">
        <v>56339</v>
      </c>
      <c r="J484">
        <v>8696</v>
      </c>
      <c r="K484" t="s">
        <v>49</v>
      </c>
      <c r="L484">
        <v>2024</v>
      </c>
      <c r="M484" t="s">
        <v>27</v>
      </c>
      <c r="N484" t="s">
        <v>24</v>
      </c>
    </row>
    <row r="485" spans="1:14" x14ac:dyDescent="0.3">
      <c r="A485" t="s">
        <v>14</v>
      </c>
      <c r="B485" t="s">
        <v>15</v>
      </c>
      <c r="C485" t="s">
        <v>78</v>
      </c>
      <c r="D485" t="s">
        <v>79</v>
      </c>
      <c r="E485" t="s">
        <v>80</v>
      </c>
      <c r="F485" t="s">
        <v>46</v>
      </c>
      <c r="G485" t="s">
        <v>50</v>
      </c>
      <c r="H485" t="s">
        <v>59</v>
      </c>
      <c r="I485">
        <v>16773</v>
      </c>
      <c r="J485">
        <v>2250</v>
      </c>
      <c r="K485" t="s">
        <v>49</v>
      </c>
      <c r="L485">
        <v>2024</v>
      </c>
      <c r="M485" t="s">
        <v>26</v>
      </c>
      <c r="N485" t="s">
        <v>24</v>
      </c>
    </row>
    <row r="486" spans="1:14" x14ac:dyDescent="0.3">
      <c r="A486" t="s">
        <v>14</v>
      </c>
      <c r="B486" t="s">
        <v>15</v>
      </c>
      <c r="C486" t="s">
        <v>78</v>
      </c>
      <c r="D486" t="s">
        <v>79</v>
      </c>
      <c r="E486" t="s">
        <v>80</v>
      </c>
      <c r="F486" t="s">
        <v>46</v>
      </c>
      <c r="G486" t="s">
        <v>50</v>
      </c>
      <c r="H486" t="s">
        <v>59</v>
      </c>
      <c r="I486">
        <v>35798</v>
      </c>
      <c r="J486">
        <v>4821</v>
      </c>
      <c r="K486" t="s">
        <v>49</v>
      </c>
      <c r="L486">
        <v>2024</v>
      </c>
      <c r="M486" t="s">
        <v>29</v>
      </c>
      <c r="N486" t="s">
        <v>24</v>
      </c>
    </row>
    <row r="487" spans="1:14" x14ac:dyDescent="0.3">
      <c r="A487" t="s">
        <v>14</v>
      </c>
      <c r="B487" t="s">
        <v>15</v>
      </c>
      <c r="C487" t="s">
        <v>78</v>
      </c>
      <c r="D487" t="s">
        <v>79</v>
      </c>
      <c r="E487" t="s">
        <v>80</v>
      </c>
      <c r="F487" t="s">
        <v>46</v>
      </c>
      <c r="G487" t="s">
        <v>50</v>
      </c>
      <c r="H487" t="s">
        <v>59</v>
      </c>
      <c r="I487">
        <v>79060</v>
      </c>
      <c r="J487">
        <v>12877</v>
      </c>
      <c r="K487" t="s">
        <v>49</v>
      </c>
      <c r="L487">
        <v>2024</v>
      </c>
      <c r="M487" t="s">
        <v>34</v>
      </c>
      <c r="N487" t="s">
        <v>24</v>
      </c>
    </row>
    <row r="488" spans="1:14" x14ac:dyDescent="0.3">
      <c r="A488" t="s">
        <v>14</v>
      </c>
      <c r="B488" t="s">
        <v>15</v>
      </c>
      <c r="C488" t="s">
        <v>78</v>
      </c>
      <c r="D488" t="s">
        <v>79</v>
      </c>
      <c r="E488" t="s">
        <v>80</v>
      </c>
      <c r="F488" t="s">
        <v>46</v>
      </c>
      <c r="G488" t="s">
        <v>50</v>
      </c>
      <c r="H488" t="s">
        <v>59</v>
      </c>
      <c r="I488">
        <v>79501</v>
      </c>
      <c r="J488">
        <v>13985</v>
      </c>
      <c r="K488" t="s">
        <v>49</v>
      </c>
      <c r="L488">
        <v>2024</v>
      </c>
      <c r="M488" t="s">
        <v>30</v>
      </c>
      <c r="N488" t="s">
        <v>24</v>
      </c>
    </row>
    <row r="489" spans="1:14" x14ac:dyDescent="0.3">
      <c r="A489" t="s">
        <v>14</v>
      </c>
      <c r="B489" t="s">
        <v>15</v>
      </c>
      <c r="C489" t="s">
        <v>78</v>
      </c>
      <c r="D489" t="s">
        <v>79</v>
      </c>
      <c r="E489" t="s">
        <v>80</v>
      </c>
      <c r="F489" t="s">
        <v>46</v>
      </c>
      <c r="G489" t="s">
        <v>50</v>
      </c>
      <c r="H489" t="s">
        <v>59</v>
      </c>
      <c r="I489">
        <v>77011</v>
      </c>
      <c r="J489">
        <v>14106</v>
      </c>
      <c r="K489" t="s">
        <v>49</v>
      </c>
      <c r="L489">
        <v>2024</v>
      </c>
      <c r="M489" t="s">
        <v>31</v>
      </c>
      <c r="N489" t="s">
        <v>24</v>
      </c>
    </row>
    <row r="490" spans="1:14" x14ac:dyDescent="0.3">
      <c r="A490" t="s">
        <v>14</v>
      </c>
      <c r="B490" t="s">
        <v>15</v>
      </c>
      <c r="C490" t="s">
        <v>78</v>
      </c>
      <c r="D490" t="s">
        <v>79</v>
      </c>
      <c r="E490" t="s">
        <v>80</v>
      </c>
      <c r="F490" t="s">
        <v>46</v>
      </c>
      <c r="G490" t="s">
        <v>50</v>
      </c>
      <c r="H490" t="s">
        <v>59</v>
      </c>
      <c r="I490">
        <v>79761</v>
      </c>
      <c r="J490">
        <v>15006</v>
      </c>
      <c r="K490" t="s">
        <v>49</v>
      </c>
      <c r="L490">
        <v>2024</v>
      </c>
      <c r="M490" t="s">
        <v>35</v>
      </c>
      <c r="N490" t="s">
        <v>24</v>
      </c>
    </row>
    <row r="491" spans="1:14" x14ac:dyDescent="0.3">
      <c r="A491" t="s">
        <v>14</v>
      </c>
      <c r="B491" t="s">
        <v>15</v>
      </c>
      <c r="C491" t="s">
        <v>78</v>
      </c>
      <c r="D491" t="s">
        <v>79</v>
      </c>
      <c r="E491" t="s">
        <v>80</v>
      </c>
      <c r="F491" t="s">
        <v>46</v>
      </c>
      <c r="G491" t="s">
        <v>50</v>
      </c>
      <c r="H491" t="s">
        <v>59</v>
      </c>
      <c r="I491">
        <v>66155</v>
      </c>
      <c r="J491">
        <v>12239</v>
      </c>
      <c r="K491" t="s">
        <v>49</v>
      </c>
      <c r="L491">
        <v>2024</v>
      </c>
      <c r="M491" t="s">
        <v>36</v>
      </c>
      <c r="N491" t="s">
        <v>24</v>
      </c>
    </row>
    <row r="492" spans="1:14" x14ac:dyDescent="0.3">
      <c r="A492" t="s">
        <v>14</v>
      </c>
      <c r="B492" t="s">
        <v>15</v>
      </c>
      <c r="C492" t="s">
        <v>78</v>
      </c>
      <c r="D492" t="s">
        <v>79</v>
      </c>
      <c r="E492" t="s">
        <v>80</v>
      </c>
      <c r="F492" t="s">
        <v>46</v>
      </c>
      <c r="G492" t="s">
        <v>50</v>
      </c>
      <c r="H492" t="s">
        <v>59</v>
      </c>
      <c r="I492">
        <v>76189</v>
      </c>
      <c r="J492">
        <v>14074</v>
      </c>
      <c r="K492" t="s">
        <v>49</v>
      </c>
      <c r="L492">
        <v>2024</v>
      </c>
      <c r="M492" t="s">
        <v>23</v>
      </c>
      <c r="N492" t="s">
        <v>24</v>
      </c>
    </row>
    <row r="493" spans="1:14" x14ac:dyDescent="0.3">
      <c r="A493" t="s">
        <v>14</v>
      </c>
      <c r="B493" t="s">
        <v>15</v>
      </c>
      <c r="C493" t="s">
        <v>78</v>
      </c>
      <c r="D493" t="s">
        <v>79</v>
      </c>
      <c r="E493" t="s">
        <v>80</v>
      </c>
      <c r="F493" t="s">
        <v>46</v>
      </c>
      <c r="G493" t="s">
        <v>50</v>
      </c>
      <c r="H493" t="s">
        <v>59</v>
      </c>
      <c r="I493">
        <v>53831</v>
      </c>
      <c r="J493">
        <v>9276</v>
      </c>
      <c r="K493" t="s">
        <v>49</v>
      </c>
      <c r="L493">
        <v>2024</v>
      </c>
      <c r="M493" t="s">
        <v>25</v>
      </c>
      <c r="N493" t="s">
        <v>24</v>
      </c>
    </row>
    <row r="494" spans="1:14" x14ac:dyDescent="0.3">
      <c r="A494" t="s">
        <v>14</v>
      </c>
      <c r="B494" t="s">
        <v>15</v>
      </c>
      <c r="C494" t="s">
        <v>78</v>
      </c>
      <c r="D494" t="s">
        <v>79</v>
      </c>
      <c r="E494" t="s">
        <v>80</v>
      </c>
      <c r="F494" t="s">
        <v>46</v>
      </c>
      <c r="G494" t="s">
        <v>50</v>
      </c>
      <c r="H494" t="s">
        <v>59</v>
      </c>
      <c r="I494">
        <v>92201</v>
      </c>
      <c r="J494">
        <v>14775</v>
      </c>
      <c r="K494" t="s">
        <v>49</v>
      </c>
      <c r="L494">
        <v>2025</v>
      </c>
      <c r="M494" t="s">
        <v>32</v>
      </c>
      <c r="N494" t="s">
        <v>24</v>
      </c>
    </row>
    <row r="495" spans="1:14" x14ac:dyDescent="0.3">
      <c r="A495" t="s">
        <v>14</v>
      </c>
      <c r="B495" t="s">
        <v>15</v>
      </c>
      <c r="C495" t="s">
        <v>78</v>
      </c>
      <c r="D495" t="s">
        <v>79</v>
      </c>
      <c r="E495" t="s">
        <v>80</v>
      </c>
      <c r="F495" t="s">
        <v>46</v>
      </c>
      <c r="G495" t="s">
        <v>50</v>
      </c>
      <c r="H495" t="s">
        <v>59</v>
      </c>
      <c r="I495">
        <v>36551</v>
      </c>
      <c r="J495">
        <v>5808</v>
      </c>
      <c r="K495" t="s">
        <v>49</v>
      </c>
      <c r="L495">
        <v>2025</v>
      </c>
      <c r="M495" t="s">
        <v>33</v>
      </c>
      <c r="N495" t="s">
        <v>24</v>
      </c>
    </row>
    <row r="496" spans="1:14" x14ac:dyDescent="0.3">
      <c r="A496" t="s">
        <v>14</v>
      </c>
      <c r="B496" t="s">
        <v>15</v>
      </c>
      <c r="C496" t="s">
        <v>78</v>
      </c>
      <c r="D496" t="s">
        <v>79</v>
      </c>
      <c r="E496" t="s">
        <v>80</v>
      </c>
      <c r="F496" t="s">
        <v>46</v>
      </c>
      <c r="G496" t="s">
        <v>50</v>
      </c>
      <c r="H496" t="s">
        <v>59</v>
      </c>
      <c r="I496">
        <v>186265</v>
      </c>
      <c r="J496">
        <v>29514</v>
      </c>
      <c r="K496" t="s">
        <v>49</v>
      </c>
      <c r="L496">
        <v>2025</v>
      </c>
      <c r="M496" t="s">
        <v>27</v>
      </c>
      <c r="N496" t="s">
        <v>24</v>
      </c>
    </row>
    <row r="497" spans="1:14" x14ac:dyDescent="0.3">
      <c r="A497" t="s">
        <v>14</v>
      </c>
      <c r="B497" t="s">
        <v>15</v>
      </c>
      <c r="C497" t="s">
        <v>78</v>
      </c>
      <c r="D497" t="s">
        <v>79</v>
      </c>
      <c r="E497" t="s">
        <v>80</v>
      </c>
      <c r="F497" t="s">
        <v>46</v>
      </c>
      <c r="G497" t="s">
        <v>50</v>
      </c>
      <c r="H497" t="s">
        <v>59</v>
      </c>
      <c r="I497">
        <v>295333</v>
      </c>
      <c r="J497">
        <v>48744</v>
      </c>
      <c r="K497" t="s">
        <v>49</v>
      </c>
      <c r="L497">
        <v>2025</v>
      </c>
      <c r="M497" t="s">
        <v>26</v>
      </c>
      <c r="N497" t="s">
        <v>24</v>
      </c>
    </row>
    <row r="498" spans="1:14" x14ac:dyDescent="0.3">
      <c r="A498" t="s">
        <v>14</v>
      </c>
      <c r="B498" t="s">
        <v>15</v>
      </c>
      <c r="C498" t="s">
        <v>78</v>
      </c>
      <c r="D498" t="s">
        <v>79</v>
      </c>
      <c r="E498" t="s">
        <v>80</v>
      </c>
      <c r="F498" t="s">
        <v>46</v>
      </c>
      <c r="G498" t="s">
        <v>50</v>
      </c>
      <c r="H498" t="s">
        <v>59</v>
      </c>
      <c r="I498">
        <v>224067</v>
      </c>
      <c r="J498">
        <v>37107</v>
      </c>
      <c r="K498" t="s">
        <v>49</v>
      </c>
      <c r="L498">
        <v>2025</v>
      </c>
      <c r="M498" t="s">
        <v>29</v>
      </c>
      <c r="N498" t="s">
        <v>24</v>
      </c>
    </row>
    <row r="499" spans="1:14" x14ac:dyDescent="0.3">
      <c r="A499" t="s">
        <v>14</v>
      </c>
      <c r="B499" t="s">
        <v>15</v>
      </c>
      <c r="C499" t="s">
        <v>78</v>
      </c>
      <c r="D499" t="s">
        <v>79</v>
      </c>
      <c r="E499" t="s">
        <v>80</v>
      </c>
      <c r="F499" t="s">
        <v>46</v>
      </c>
      <c r="G499" t="s">
        <v>50</v>
      </c>
      <c r="H499" t="s">
        <v>59</v>
      </c>
      <c r="I499">
        <v>246244</v>
      </c>
      <c r="J499">
        <v>41223</v>
      </c>
      <c r="K499" t="s">
        <v>49</v>
      </c>
      <c r="L499">
        <v>2025</v>
      </c>
      <c r="M499" t="s">
        <v>34</v>
      </c>
      <c r="N499" t="s">
        <v>24</v>
      </c>
    </row>
    <row r="500" spans="1:14" x14ac:dyDescent="0.3">
      <c r="A500" t="s">
        <v>14</v>
      </c>
      <c r="B500" t="s">
        <v>15</v>
      </c>
      <c r="C500" t="s">
        <v>78</v>
      </c>
      <c r="D500" t="s">
        <v>79</v>
      </c>
      <c r="E500" t="s">
        <v>80</v>
      </c>
      <c r="F500" t="s">
        <v>46</v>
      </c>
      <c r="G500" t="s">
        <v>50</v>
      </c>
      <c r="H500" t="s">
        <v>59</v>
      </c>
      <c r="I500">
        <v>247988</v>
      </c>
      <c r="J500">
        <v>43726</v>
      </c>
      <c r="K500" t="s">
        <v>49</v>
      </c>
      <c r="L500">
        <v>2025</v>
      </c>
      <c r="M500" t="s">
        <v>30</v>
      </c>
      <c r="N500" t="s">
        <v>24</v>
      </c>
    </row>
    <row r="501" spans="1:14" x14ac:dyDescent="0.3">
      <c r="A501" t="s">
        <v>14</v>
      </c>
      <c r="B501" t="s">
        <v>15</v>
      </c>
      <c r="C501" t="s">
        <v>78</v>
      </c>
      <c r="D501" t="s">
        <v>79</v>
      </c>
      <c r="E501" t="s">
        <v>80</v>
      </c>
      <c r="F501" t="s">
        <v>46</v>
      </c>
      <c r="G501" t="s">
        <v>50</v>
      </c>
      <c r="H501" t="s">
        <v>59</v>
      </c>
      <c r="I501">
        <v>204528</v>
      </c>
      <c r="J501">
        <v>36599</v>
      </c>
      <c r="K501" t="s">
        <v>49</v>
      </c>
      <c r="L501">
        <v>2025</v>
      </c>
      <c r="M501" t="s">
        <v>31</v>
      </c>
      <c r="N501" t="s">
        <v>24</v>
      </c>
    </row>
    <row r="502" spans="1:14" x14ac:dyDescent="0.3">
      <c r="A502" t="s">
        <v>14</v>
      </c>
      <c r="B502" t="s">
        <v>15</v>
      </c>
      <c r="C502" t="s">
        <v>83</v>
      </c>
      <c r="D502" t="s">
        <v>84</v>
      </c>
      <c r="E502" t="s">
        <v>85</v>
      </c>
      <c r="F502" t="s">
        <v>46</v>
      </c>
      <c r="G502" t="s">
        <v>47</v>
      </c>
      <c r="H502" t="s">
        <v>86</v>
      </c>
      <c r="I502">
        <v>10289</v>
      </c>
      <c r="J502">
        <v>1199</v>
      </c>
      <c r="K502" t="s">
        <v>49</v>
      </c>
      <c r="L502">
        <v>2024</v>
      </c>
      <c r="M502" t="s">
        <v>33</v>
      </c>
      <c r="N502" t="s">
        <v>24</v>
      </c>
    </row>
    <row r="503" spans="1:14" x14ac:dyDescent="0.3">
      <c r="A503" t="s">
        <v>14</v>
      </c>
      <c r="B503" t="s">
        <v>15</v>
      </c>
      <c r="C503" t="s">
        <v>83</v>
      </c>
      <c r="D503" t="s">
        <v>84</v>
      </c>
      <c r="E503" t="s">
        <v>85</v>
      </c>
      <c r="F503" t="s">
        <v>46</v>
      </c>
      <c r="G503" t="s">
        <v>64</v>
      </c>
      <c r="H503" t="s">
        <v>65</v>
      </c>
      <c r="I503">
        <v>10425</v>
      </c>
      <c r="J503">
        <v>93</v>
      </c>
      <c r="K503" t="s">
        <v>49</v>
      </c>
      <c r="L503">
        <v>2021</v>
      </c>
      <c r="M503" t="s">
        <v>33</v>
      </c>
      <c r="N503" t="s">
        <v>24</v>
      </c>
    </row>
    <row r="504" spans="1:14" x14ac:dyDescent="0.3">
      <c r="A504" t="s">
        <v>14</v>
      </c>
      <c r="B504" t="s">
        <v>15</v>
      </c>
      <c r="C504" t="s">
        <v>83</v>
      </c>
      <c r="D504" t="s">
        <v>84</v>
      </c>
      <c r="E504" t="s">
        <v>85</v>
      </c>
      <c r="F504" t="s">
        <v>46</v>
      </c>
      <c r="G504" t="s">
        <v>64</v>
      </c>
      <c r="H504" t="s">
        <v>65</v>
      </c>
      <c r="I504">
        <v>10265</v>
      </c>
      <c r="J504">
        <v>93</v>
      </c>
      <c r="K504" t="s">
        <v>49</v>
      </c>
      <c r="L504">
        <v>2021</v>
      </c>
      <c r="M504" t="s">
        <v>27</v>
      </c>
      <c r="N504" t="s">
        <v>24</v>
      </c>
    </row>
    <row r="505" spans="1:14" x14ac:dyDescent="0.3">
      <c r="A505" t="s">
        <v>14</v>
      </c>
      <c r="B505" t="s">
        <v>15</v>
      </c>
      <c r="C505" t="s">
        <v>83</v>
      </c>
      <c r="D505" t="s">
        <v>84</v>
      </c>
      <c r="E505" t="s">
        <v>85</v>
      </c>
      <c r="F505" t="s">
        <v>46</v>
      </c>
      <c r="G505" t="s">
        <v>64</v>
      </c>
      <c r="H505" t="s">
        <v>65</v>
      </c>
      <c r="I505">
        <v>13091</v>
      </c>
      <c r="J505">
        <v>93</v>
      </c>
      <c r="K505" t="s">
        <v>49</v>
      </c>
      <c r="L505">
        <v>2021</v>
      </c>
      <c r="M505" t="s">
        <v>26</v>
      </c>
      <c r="N505" t="s">
        <v>24</v>
      </c>
    </row>
    <row r="506" spans="1:14" x14ac:dyDescent="0.3">
      <c r="A506" t="s">
        <v>14</v>
      </c>
      <c r="B506" t="s">
        <v>15</v>
      </c>
      <c r="C506" t="s">
        <v>83</v>
      </c>
      <c r="D506" t="s">
        <v>84</v>
      </c>
      <c r="E506" t="s">
        <v>85</v>
      </c>
      <c r="F506" t="s">
        <v>46</v>
      </c>
      <c r="G506" t="s">
        <v>64</v>
      </c>
      <c r="H506" t="s">
        <v>65</v>
      </c>
      <c r="I506">
        <v>9970</v>
      </c>
      <c r="J506">
        <v>64</v>
      </c>
      <c r="K506" t="s">
        <v>49</v>
      </c>
      <c r="L506">
        <v>2021</v>
      </c>
      <c r="M506" t="s">
        <v>34</v>
      </c>
      <c r="N506" t="s">
        <v>24</v>
      </c>
    </row>
    <row r="507" spans="1:14" x14ac:dyDescent="0.3">
      <c r="A507" t="s">
        <v>14</v>
      </c>
      <c r="B507" t="s">
        <v>15</v>
      </c>
      <c r="C507" t="s">
        <v>83</v>
      </c>
      <c r="D507" t="s">
        <v>84</v>
      </c>
      <c r="E507" t="s">
        <v>85</v>
      </c>
      <c r="F507" t="s">
        <v>46</v>
      </c>
      <c r="G507" t="s">
        <v>64</v>
      </c>
      <c r="H507" t="s">
        <v>65</v>
      </c>
      <c r="I507">
        <v>2970</v>
      </c>
      <c r="J507">
        <v>6</v>
      </c>
      <c r="K507" t="s">
        <v>49</v>
      </c>
      <c r="L507">
        <v>2021</v>
      </c>
      <c r="M507" t="s">
        <v>35</v>
      </c>
      <c r="N507" t="s">
        <v>24</v>
      </c>
    </row>
    <row r="508" spans="1:14" x14ac:dyDescent="0.3">
      <c r="A508" t="s">
        <v>14</v>
      </c>
      <c r="B508" t="s">
        <v>15</v>
      </c>
      <c r="C508" t="s">
        <v>83</v>
      </c>
      <c r="D508" t="s">
        <v>84</v>
      </c>
      <c r="E508" t="s">
        <v>85</v>
      </c>
      <c r="F508" t="s">
        <v>46</v>
      </c>
      <c r="G508" t="s">
        <v>64</v>
      </c>
      <c r="H508" t="s">
        <v>65</v>
      </c>
      <c r="I508">
        <v>8954</v>
      </c>
      <c r="J508">
        <v>29</v>
      </c>
      <c r="K508" t="s">
        <v>49</v>
      </c>
      <c r="L508">
        <v>2022</v>
      </c>
      <c r="M508" t="s">
        <v>31</v>
      </c>
      <c r="N508" t="s">
        <v>24</v>
      </c>
    </row>
    <row r="509" spans="1:14" x14ac:dyDescent="0.3">
      <c r="A509" t="s">
        <v>14</v>
      </c>
      <c r="B509" t="s">
        <v>15</v>
      </c>
      <c r="C509" t="s">
        <v>83</v>
      </c>
      <c r="D509" t="s">
        <v>84</v>
      </c>
      <c r="E509" t="s">
        <v>85</v>
      </c>
      <c r="F509" t="s">
        <v>46</v>
      </c>
      <c r="G509" t="s">
        <v>64</v>
      </c>
      <c r="H509" t="s">
        <v>65</v>
      </c>
      <c r="I509">
        <v>2361</v>
      </c>
      <c r="J509">
        <v>70</v>
      </c>
      <c r="K509" t="s">
        <v>49</v>
      </c>
      <c r="L509">
        <v>2024</v>
      </c>
      <c r="M509" t="s">
        <v>34</v>
      </c>
      <c r="N509" t="s">
        <v>24</v>
      </c>
    </row>
    <row r="510" spans="1:14" x14ac:dyDescent="0.3">
      <c r="A510" t="s">
        <v>14</v>
      </c>
      <c r="B510" t="s">
        <v>15</v>
      </c>
      <c r="C510" t="s">
        <v>83</v>
      </c>
      <c r="D510" t="s">
        <v>84</v>
      </c>
      <c r="E510" t="s">
        <v>85</v>
      </c>
      <c r="F510" t="s">
        <v>46</v>
      </c>
      <c r="G510" t="s">
        <v>64</v>
      </c>
      <c r="H510" t="s">
        <v>65</v>
      </c>
      <c r="I510">
        <v>1970</v>
      </c>
      <c r="J510">
        <v>2</v>
      </c>
      <c r="K510" t="s">
        <v>49</v>
      </c>
      <c r="L510">
        <v>2024</v>
      </c>
      <c r="M510" t="s">
        <v>31</v>
      </c>
      <c r="N510" t="s">
        <v>24</v>
      </c>
    </row>
    <row r="511" spans="1:14" x14ac:dyDescent="0.3">
      <c r="A511" t="s">
        <v>14</v>
      </c>
      <c r="B511" t="s">
        <v>15</v>
      </c>
      <c r="C511" t="s">
        <v>60</v>
      </c>
      <c r="D511" t="s">
        <v>81</v>
      </c>
      <c r="E511" t="s">
        <v>82</v>
      </c>
      <c r="F511" t="s">
        <v>19</v>
      </c>
      <c r="G511" t="s">
        <v>20</v>
      </c>
      <c r="H511" t="s">
        <v>28</v>
      </c>
      <c r="I511">
        <v>2922</v>
      </c>
      <c r="J511">
        <v>430</v>
      </c>
      <c r="K511" t="s">
        <v>22</v>
      </c>
      <c r="L511">
        <v>2021</v>
      </c>
      <c r="M511" t="s">
        <v>25</v>
      </c>
      <c r="N511" t="s">
        <v>24</v>
      </c>
    </row>
    <row r="512" spans="1:14" x14ac:dyDescent="0.3">
      <c r="A512" t="s">
        <v>14</v>
      </c>
      <c r="B512" t="s">
        <v>15</v>
      </c>
      <c r="C512" t="s">
        <v>60</v>
      </c>
      <c r="D512" t="s">
        <v>81</v>
      </c>
      <c r="E512" t="s">
        <v>82</v>
      </c>
      <c r="F512" t="s">
        <v>19</v>
      </c>
      <c r="G512" t="s">
        <v>20</v>
      </c>
      <c r="H512" t="s">
        <v>37</v>
      </c>
      <c r="I512">
        <v>5309</v>
      </c>
      <c r="J512">
        <v>246</v>
      </c>
      <c r="K512" t="s">
        <v>22</v>
      </c>
      <c r="L512">
        <v>2022</v>
      </c>
      <c r="M512" t="s">
        <v>33</v>
      </c>
      <c r="N512" t="s">
        <v>24</v>
      </c>
    </row>
    <row r="513" spans="1:14" x14ac:dyDescent="0.3">
      <c r="A513" t="s">
        <v>14</v>
      </c>
      <c r="B513" t="s">
        <v>15</v>
      </c>
      <c r="C513" t="s">
        <v>60</v>
      </c>
      <c r="D513" t="s">
        <v>81</v>
      </c>
      <c r="E513" t="s">
        <v>82</v>
      </c>
      <c r="F513" t="s">
        <v>19</v>
      </c>
      <c r="G513" t="s">
        <v>20</v>
      </c>
      <c r="H513" t="s">
        <v>38</v>
      </c>
      <c r="I513">
        <v>977</v>
      </c>
      <c r="J513">
        <v>39</v>
      </c>
      <c r="K513" t="s">
        <v>22</v>
      </c>
      <c r="L513">
        <v>2022</v>
      </c>
      <c r="M513" t="s">
        <v>32</v>
      </c>
      <c r="N513" t="s">
        <v>24</v>
      </c>
    </row>
    <row r="514" spans="1:14" x14ac:dyDescent="0.3">
      <c r="A514" t="s">
        <v>14</v>
      </c>
      <c r="B514" t="s">
        <v>15</v>
      </c>
      <c r="C514" t="s">
        <v>60</v>
      </c>
      <c r="D514" t="s">
        <v>81</v>
      </c>
      <c r="E514" t="s">
        <v>82</v>
      </c>
      <c r="F514" t="s">
        <v>19</v>
      </c>
      <c r="G514" t="s">
        <v>20</v>
      </c>
      <c r="H514" t="s">
        <v>39</v>
      </c>
      <c r="I514">
        <v>12130</v>
      </c>
      <c r="J514">
        <v>1121</v>
      </c>
      <c r="K514" t="s">
        <v>22</v>
      </c>
      <c r="L514">
        <v>2021</v>
      </c>
      <c r="M514" t="s">
        <v>32</v>
      </c>
      <c r="N514" t="s">
        <v>24</v>
      </c>
    </row>
    <row r="515" spans="1:14" x14ac:dyDescent="0.3">
      <c r="A515" t="s">
        <v>14</v>
      </c>
      <c r="B515" t="s">
        <v>15</v>
      </c>
      <c r="C515" t="s">
        <v>60</v>
      </c>
      <c r="D515" t="s">
        <v>81</v>
      </c>
      <c r="E515" t="s">
        <v>82</v>
      </c>
      <c r="F515" t="s">
        <v>19</v>
      </c>
      <c r="G515" t="s">
        <v>20</v>
      </c>
      <c r="H515" t="s">
        <v>39</v>
      </c>
      <c r="I515">
        <v>17797</v>
      </c>
      <c r="J515">
        <v>1696</v>
      </c>
      <c r="K515" t="s">
        <v>22</v>
      </c>
      <c r="L515">
        <v>2021</v>
      </c>
      <c r="M515" t="s">
        <v>33</v>
      </c>
      <c r="N515" t="s">
        <v>24</v>
      </c>
    </row>
    <row r="516" spans="1:14" x14ac:dyDescent="0.3">
      <c r="A516" t="s">
        <v>14</v>
      </c>
      <c r="B516" t="s">
        <v>15</v>
      </c>
      <c r="C516" t="s">
        <v>60</v>
      </c>
      <c r="D516" t="s">
        <v>81</v>
      </c>
      <c r="E516" t="s">
        <v>82</v>
      </c>
      <c r="F516" t="s">
        <v>19</v>
      </c>
      <c r="G516" t="s">
        <v>20</v>
      </c>
      <c r="H516" t="s">
        <v>39</v>
      </c>
      <c r="I516">
        <v>9187</v>
      </c>
      <c r="J516">
        <v>887</v>
      </c>
      <c r="K516" t="s">
        <v>22</v>
      </c>
      <c r="L516">
        <v>2021</v>
      </c>
      <c r="M516" t="s">
        <v>27</v>
      </c>
      <c r="N516" t="s">
        <v>24</v>
      </c>
    </row>
    <row r="517" spans="1:14" x14ac:dyDescent="0.3">
      <c r="A517" t="s">
        <v>14</v>
      </c>
      <c r="B517" t="s">
        <v>15</v>
      </c>
      <c r="C517" t="s">
        <v>60</v>
      </c>
      <c r="D517" t="s">
        <v>81</v>
      </c>
      <c r="E517" t="s">
        <v>82</v>
      </c>
      <c r="F517" t="s">
        <v>19</v>
      </c>
      <c r="G517" t="s">
        <v>20</v>
      </c>
      <c r="H517" t="s">
        <v>39</v>
      </c>
      <c r="I517">
        <v>8890</v>
      </c>
      <c r="J517">
        <v>855</v>
      </c>
      <c r="K517" t="s">
        <v>22</v>
      </c>
      <c r="L517">
        <v>2021</v>
      </c>
      <c r="M517" t="s">
        <v>26</v>
      </c>
      <c r="N517" t="s">
        <v>24</v>
      </c>
    </row>
    <row r="518" spans="1:14" x14ac:dyDescent="0.3">
      <c r="A518" t="s">
        <v>14</v>
      </c>
      <c r="B518" t="s">
        <v>15</v>
      </c>
      <c r="C518" t="s">
        <v>60</v>
      </c>
      <c r="D518" t="s">
        <v>81</v>
      </c>
      <c r="E518" t="s">
        <v>82</v>
      </c>
      <c r="F518" t="s">
        <v>19</v>
      </c>
      <c r="G518" t="s">
        <v>20</v>
      </c>
      <c r="H518" t="s">
        <v>39</v>
      </c>
      <c r="I518">
        <v>7325</v>
      </c>
      <c r="J518">
        <v>705</v>
      </c>
      <c r="K518" t="s">
        <v>22</v>
      </c>
      <c r="L518">
        <v>2021</v>
      </c>
      <c r="M518" t="s">
        <v>29</v>
      </c>
      <c r="N518" t="s">
        <v>24</v>
      </c>
    </row>
    <row r="519" spans="1:14" x14ac:dyDescent="0.3">
      <c r="A519" t="s">
        <v>14</v>
      </c>
      <c r="B519" t="s">
        <v>15</v>
      </c>
      <c r="C519" t="s">
        <v>60</v>
      </c>
      <c r="D519" t="s">
        <v>81</v>
      </c>
      <c r="E519" t="s">
        <v>82</v>
      </c>
      <c r="F519" t="s">
        <v>19</v>
      </c>
      <c r="G519" t="s">
        <v>20</v>
      </c>
      <c r="H519" t="s">
        <v>39</v>
      </c>
      <c r="I519">
        <v>7964</v>
      </c>
      <c r="J519">
        <v>769</v>
      </c>
      <c r="K519" t="s">
        <v>22</v>
      </c>
      <c r="L519">
        <v>2021</v>
      </c>
      <c r="M519" t="s">
        <v>34</v>
      </c>
      <c r="N519" t="s">
        <v>24</v>
      </c>
    </row>
    <row r="520" spans="1:14" x14ac:dyDescent="0.3">
      <c r="A520" t="s">
        <v>14</v>
      </c>
      <c r="B520" t="s">
        <v>15</v>
      </c>
      <c r="C520" t="s">
        <v>60</v>
      </c>
      <c r="D520" t="s">
        <v>81</v>
      </c>
      <c r="E520" t="s">
        <v>82</v>
      </c>
      <c r="F520" t="s">
        <v>19</v>
      </c>
      <c r="G520" t="s">
        <v>20</v>
      </c>
      <c r="H520" t="s">
        <v>39</v>
      </c>
      <c r="I520">
        <v>9156</v>
      </c>
      <c r="J520">
        <v>888</v>
      </c>
      <c r="K520" t="s">
        <v>22</v>
      </c>
      <c r="L520">
        <v>2021</v>
      </c>
      <c r="M520" t="s">
        <v>30</v>
      </c>
      <c r="N520" t="s">
        <v>24</v>
      </c>
    </row>
    <row r="521" spans="1:14" x14ac:dyDescent="0.3">
      <c r="A521" t="s">
        <v>14</v>
      </c>
      <c r="B521" t="s">
        <v>15</v>
      </c>
      <c r="C521" t="s">
        <v>60</v>
      </c>
      <c r="D521" t="s">
        <v>81</v>
      </c>
      <c r="E521" t="s">
        <v>82</v>
      </c>
      <c r="F521" t="s">
        <v>19</v>
      </c>
      <c r="G521" t="s">
        <v>20</v>
      </c>
      <c r="H521" t="s">
        <v>39</v>
      </c>
      <c r="I521">
        <v>7333</v>
      </c>
      <c r="J521">
        <v>717</v>
      </c>
      <c r="K521" t="s">
        <v>22</v>
      </c>
      <c r="L521">
        <v>2021</v>
      </c>
      <c r="M521" t="s">
        <v>31</v>
      </c>
      <c r="N521" t="s">
        <v>24</v>
      </c>
    </row>
    <row r="522" spans="1:14" x14ac:dyDescent="0.3">
      <c r="A522" t="s">
        <v>14</v>
      </c>
      <c r="B522" t="s">
        <v>15</v>
      </c>
      <c r="C522" t="s">
        <v>60</v>
      </c>
      <c r="D522" t="s">
        <v>81</v>
      </c>
      <c r="E522" t="s">
        <v>82</v>
      </c>
      <c r="F522" t="s">
        <v>19</v>
      </c>
      <c r="G522" t="s">
        <v>20</v>
      </c>
      <c r="H522" t="s">
        <v>39</v>
      </c>
      <c r="I522">
        <v>6897</v>
      </c>
      <c r="J522">
        <v>669</v>
      </c>
      <c r="K522" t="s">
        <v>22</v>
      </c>
      <c r="L522">
        <v>2021</v>
      </c>
      <c r="M522" t="s">
        <v>35</v>
      </c>
      <c r="N522" t="s">
        <v>24</v>
      </c>
    </row>
    <row r="523" spans="1:14" x14ac:dyDescent="0.3">
      <c r="A523" t="s">
        <v>14</v>
      </c>
      <c r="B523" t="s">
        <v>15</v>
      </c>
      <c r="C523" t="s">
        <v>60</v>
      </c>
      <c r="D523" t="s">
        <v>81</v>
      </c>
      <c r="E523" t="s">
        <v>82</v>
      </c>
      <c r="F523" t="s">
        <v>19</v>
      </c>
      <c r="G523" t="s">
        <v>20</v>
      </c>
      <c r="H523" t="s">
        <v>39</v>
      </c>
      <c r="I523">
        <v>6005</v>
      </c>
      <c r="J523">
        <v>590</v>
      </c>
      <c r="K523" t="s">
        <v>22</v>
      </c>
      <c r="L523">
        <v>2021</v>
      </c>
      <c r="M523" t="s">
        <v>36</v>
      </c>
      <c r="N523" t="s">
        <v>24</v>
      </c>
    </row>
    <row r="524" spans="1:14" x14ac:dyDescent="0.3">
      <c r="A524" t="s">
        <v>14</v>
      </c>
      <c r="B524" t="s">
        <v>15</v>
      </c>
      <c r="C524" t="s">
        <v>60</v>
      </c>
      <c r="D524" t="s">
        <v>81</v>
      </c>
      <c r="E524" t="s">
        <v>82</v>
      </c>
      <c r="F524" t="s">
        <v>19</v>
      </c>
      <c r="G524" t="s">
        <v>20</v>
      </c>
      <c r="H524" t="s">
        <v>39</v>
      </c>
      <c r="I524">
        <v>5705</v>
      </c>
      <c r="J524">
        <v>569</v>
      </c>
      <c r="K524" t="s">
        <v>22</v>
      </c>
      <c r="L524">
        <v>2021</v>
      </c>
      <c r="M524" t="s">
        <v>23</v>
      </c>
      <c r="N524" t="s">
        <v>24</v>
      </c>
    </row>
    <row r="525" spans="1:14" x14ac:dyDescent="0.3">
      <c r="A525" t="s">
        <v>14</v>
      </c>
      <c r="B525" t="s">
        <v>15</v>
      </c>
      <c r="C525" t="s">
        <v>60</v>
      </c>
      <c r="D525" t="s">
        <v>81</v>
      </c>
      <c r="E525" t="s">
        <v>82</v>
      </c>
      <c r="F525" t="s">
        <v>19</v>
      </c>
      <c r="G525" t="s">
        <v>20</v>
      </c>
      <c r="H525" t="s">
        <v>39</v>
      </c>
      <c r="I525">
        <v>1380</v>
      </c>
      <c r="J525">
        <v>138</v>
      </c>
      <c r="K525" t="s">
        <v>22</v>
      </c>
      <c r="L525">
        <v>2021</v>
      </c>
      <c r="M525" t="s">
        <v>25</v>
      </c>
      <c r="N525" t="s">
        <v>24</v>
      </c>
    </row>
    <row r="526" spans="1:14" x14ac:dyDescent="0.3">
      <c r="A526" t="s">
        <v>14</v>
      </c>
      <c r="B526" t="s">
        <v>15</v>
      </c>
      <c r="C526" t="s">
        <v>60</v>
      </c>
      <c r="D526" t="s">
        <v>81</v>
      </c>
      <c r="E526" t="s">
        <v>82</v>
      </c>
      <c r="F526" t="s">
        <v>19</v>
      </c>
      <c r="G526" t="s">
        <v>20</v>
      </c>
      <c r="H526" t="s">
        <v>39</v>
      </c>
      <c r="I526">
        <v>4588</v>
      </c>
      <c r="J526">
        <v>451</v>
      </c>
      <c r="K526" t="s">
        <v>22</v>
      </c>
      <c r="L526">
        <v>2022</v>
      </c>
      <c r="M526" t="s">
        <v>32</v>
      </c>
      <c r="N526" t="s">
        <v>24</v>
      </c>
    </row>
    <row r="527" spans="1:14" x14ac:dyDescent="0.3">
      <c r="A527" t="s">
        <v>14</v>
      </c>
      <c r="B527" t="s">
        <v>15</v>
      </c>
      <c r="C527" t="s">
        <v>60</v>
      </c>
      <c r="D527" t="s">
        <v>81</v>
      </c>
      <c r="E527" t="s">
        <v>82</v>
      </c>
      <c r="F527" t="s">
        <v>19</v>
      </c>
      <c r="G527" t="s">
        <v>20</v>
      </c>
      <c r="H527" t="s">
        <v>39</v>
      </c>
      <c r="I527">
        <v>5161</v>
      </c>
      <c r="J527">
        <v>506</v>
      </c>
      <c r="K527" t="s">
        <v>22</v>
      </c>
      <c r="L527">
        <v>2022</v>
      </c>
      <c r="M527" t="s">
        <v>33</v>
      </c>
      <c r="N527" t="s">
        <v>24</v>
      </c>
    </row>
    <row r="528" spans="1:14" x14ac:dyDescent="0.3">
      <c r="A528" t="s">
        <v>14</v>
      </c>
      <c r="B528" t="s">
        <v>15</v>
      </c>
      <c r="C528" t="s">
        <v>60</v>
      </c>
      <c r="D528" t="s">
        <v>81</v>
      </c>
      <c r="E528" t="s">
        <v>82</v>
      </c>
      <c r="F528" t="s">
        <v>19</v>
      </c>
      <c r="G528" t="s">
        <v>20</v>
      </c>
      <c r="H528" t="s">
        <v>39</v>
      </c>
      <c r="I528">
        <v>6374</v>
      </c>
      <c r="J528">
        <v>624</v>
      </c>
      <c r="K528" t="s">
        <v>22</v>
      </c>
      <c r="L528">
        <v>2022</v>
      </c>
      <c r="M528" t="s">
        <v>27</v>
      </c>
      <c r="N528" t="s">
        <v>24</v>
      </c>
    </row>
    <row r="529" spans="1:14" x14ac:dyDescent="0.3">
      <c r="A529" t="s">
        <v>14</v>
      </c>
      <c r="B529" t="s">
        <v>15</v>
      </c>
      <c r="C529" t="s">
        <v>60</v>
      </c>
      <c r="D529" t="s">
        <v>81</v>
      </c>
      <c r="E529" t="s">
        <v>82</v>
      </c>
      <c r="F529" t="s">
        <v>19</v>
      </c>
      <c r="G529" t="s">
        <v>20</v>
      </c>
      <c r="H529" t="s">
        <v>39</v>
      </c>
      <c r="I529">
        <v>6650</v>
      </c>
      <c r="J529">
        <v>654</v>
      </c>
      <c r="K529" t="s">
        <v>22</v>
      </c>
      <c r="L529">
        <v>2022</v>
      </c>
      <c r="M529" t="s">
        <v>26</v>
      </c>
      <c r="N529" t="s">
        <v>24</v>
      </c>
    </row>
    <row r="530" spans="1:14" x14ac:dyDescent="0.3">
      <c r="A530" t="s">
        <v>14</v>
      </c>
      <c r="B530" t="s">
        <v>15</v>
      </c>
      <c r="C530" t="s">
        <v>60</v>
      </c>
      <c r="D530" t="s">
        <v>81</v>
      </c>
      <c r="E530" t="s">
        <v>82</v>
      </c>
      <c r="F530" t="s">
        <v>19</v>
      </c>
      <c r="G530" t="s">
        <v>20</v>
      </c>
      <c r="H530" t="s">
        <v>39</v>
      </c>
      <c r="I530">
        <v>6965</v>
      </c>
      <c r="J530">
        <v>678</v>
      </c>
      <c r="K530" t="s">
        <v>22</v>
      </c>
      <c r="L530">
        <v>2022</v>
      </c>
      <c r="M530" t="s">
        <v>29</v>
      </c>
      <c r="N530" t="s">
        <v>24</v>
      </c>
    </row>
    <row r="531" spans="1:14" x14ac:dyDescent="0.3">
      <c r="A531" t="s">
        <v>14</v>
      </c>
      <c r="B531" t="s">
        <v>15</v>
      </c>
      <c r="C531" t="s">
        <v>60</v>
      </c>
      <c r="D531" t="s">
        <v>81</v>
      </c>
      <c r="E531" t="s">
        <v>82</v>
      </c>
      <c r="F531" t="s">
        <v>19</v>
      </c>
      <c r="G531" t="s">
        <v>20</v>
      </c>
      <c r="H531" t="s">
        <v>39</v>
      </c>
      <c r="I531">
        <v>7738</v>
      </c>
      <c r="J531">
        <v>745</v>
      </c>
      <c r="K531" t="s">
        <v>22</v>
      </c>
      <c r="L531">
        <v>2022</v>
      </c>
      <c r="M531" t="s">
        <v>34</v>
      </c>
      <c r="N531" t="s">
        <v>24</v>
      </c>
    </row>
    <row r="532" spans="1:14" x14ac:dyDescent="0.3">
      <c r="A532" t="s">
        <v>14</v>
      </c>
      <c r="B532" t="s">
        <v>15</v>
      </c>
      <c r="C532" t="s">
        <v>60</v>
      </c>
      <c r="D532" t="s">
        <v>81</v>
      </c>
      <c r="E532" t="s">
        <v>82</v>
      </c>
      <c r="F532" t="s">
        <v>19</v>
      </c>
      <c r="G532" t="s">
        <v>20</v>
      </c>
      <c r="H532" t="s">
        <v>39</v>
      </c>
      <c r="I532">
        <v>7741</v>
      </c>
      <c r="J532">
        <v>720</v>
      </c>
      <c r="K532" t="s">
        <v>22</v>
      </c>
      <c r="L532">
        <v>2022</v>
      </c>
      <c r="M532" t="s">
        <v>30</v>
      </c>
      <c r="N532" t="s">
        <v>24</v>
      </c>
    </row>
    <row r="533" spans="1:14" x14ac:dyDescent="0.3">
      <c r="A533" t="s">
        <v>14</v>
      </c>
      <c r="B533" t="s">
        <v>15</v>
      </c>
      <c r="C533" t="s">
        <v>60</v>
      </c>
      <c r="D533" t="s">
        <v>81</v>
      </c>
      <c r="E533" t="s">
        <v>82</v>
      </c>
      <c r="F533" t="s">
        <v>19</v>
      </c>
      <c r="G533" t="s">
        <v>20</v>
      </c>
      <c r="H533" t="s">
        <v>39</v>
      </c>
      <c r="I533">
        <v>6911</v>
      </c>
      <c r="J533">
        <v>627</v>
      </c>
      <c r="K533" t="s">
        <v>22</v>
      </c>
      <c r="L533">
        <v>2022</v>
      </c>
      <c r="M533" t="s">
        <v>31</v>
      </c>
      <c r="N533" t="s">
        <v>24</v>
      </c>
    </row>
    <row r="534" spans="1:14" x14ac:dyDescent="0.3">
      <c r="A534" t="s">
        <v>14</v>
      </c>
      <c r="B534" t="s">
        <v>15</v>
      </c>
      <c r="C534" t="s">
        <v>60</v>
      </c>
      <c r="D534" t="s">
        <v>81</v>
      </c>
      <c r="E534" t="s">
        <v>82</v>
      </c>
      <c r="F534" t="s">
        <v>19</v>
      </c>
      <c r="G534" t="s">
        <v>20</v>
      </c>
      <c r="H534" t="s">
        <v>39</v>
      </c>
      <c r="I534">
        <v>6862</v>
      </c>
      <c r="J534">
        <v>600</v>
      </c>
      <c r="K534" t="s">
        <v>22</v>
      </c>
      <c r="L534">
        <v>2022</v>
      </c>
      <c r="M534" t="s">
        <v>35</v>
      </c>
      <c r="N534" t="s">
        <v>24</v>
      </c>
    </row>
    <row r="535" spans="1:14" x14ac:dyDescent="0.3">
      <c r="A535" t="s">
        <v>14</v>
      </c>
      <c r="B535" t="s">
        <v>15</v>
      </c>
      <c r="C535" t="s">
        <v>60</v>
      </c>
      <c r="D535" t="s">
        <v>81</v>
      </c>
      <c r="E535" t="s">
        <v>82</v>
      </c>
      <c r="F535" t="s">
        <v>19</v>
      </c>
      <c r="G535" t="s">
        <v>20</v>
      </c>
      <c r="H535" t="s">
        <v>39</v>
      </c>
      <c r="I535">
        <v>469</v>
      </c>
      <c r="J535">
        <v>41</v>
      </c>
      <c r="K535" t="s">
        <v>22</v>
      </c>
      <c r="L535">
        <v>2022</v>
      </c>
      <c r="M535" t="s">
        <v>36</v>
      </c>
      <c r="N535" t="s">
        <v>24</v>
      </c>
    </row>
    <row r="536" spans="1:14" x14ac:dyDescent="0.3">
      <c r="A536" t="s">
        <v>14</v>
      </c>
      <c r="B536" t="s">
        <v>15</v>
      </c>
      <c r="C536" t="s">
        <v>60</v>
      </c>
      <c r="D536" t="s">
        <v>81</v>
      </c>
      <c r="E536" t="s">
        <v>82</v>
      </c>
      <c r="F536" t="s">
        <v>19</v>
      </c>
      <c r="G536" t="s">
        <v>20</v>
      </c>
      <c r="H536" t="s">
        <v>39</v>
      </c>
      <c r="I536">
        <v>550</v>
      </c>
      <c r="J536">
        <v>52</v>
      </c>
      <c r="K536" t="s">
        <v>22</v>
      </c>
      <c r="L536">
        <v>2022</v>
      </c>
      <c r="M536" t="s">
        <v>23</v>
      </c>
      <c r="N536" t="s">
        <v>24</v>
      </c>
    </row>
    <row r="537" spans="1:14" x14ac:dyDescent="0.3">
      <c r="A537" t="s">
        <v>14</v>
      </c>
      <c r="B537" t="s">
        <v>15</v>
      </c>
      <c r="C537" t="s">
        <v>60</v>
      </c>
      <c r="D537" t="s">
        <v>81</v>
      </c>
      <c r="E537" t="s">
        <v>82</v>
      </c>
      <c r="F537" t="s">
        <v>19</v>
      </c>
      <c r="G537" t="s">
        <v>20</v>
      </c>
      <c r="H537" t="s">
        <v>39</v>
      </c>
      <c r="I537">
        <v>490</v>
      </c>
      <c r="J537">
        <v>49</v>
      </c>
      <c r="K537" t="s">
        <v>22</v>
      </c>
      <c r="L537">
        <v>2022</v>
      </c>
      <c r="M537" t="s">
        <v>25</v>
      </c>
      <c r="N537" t="s">
        <v>24</v>
      </c>
    </row>
    <row r="538" spans="1:14" x14ac:dyDescent="0.3">
      <c r="A538" t="s">
        <v>14</v>
      </c>
      <c r="B538" t="s">
        <v>15</v>
      </c>
      <c r="C538" t="s">
        <v>60</v>
      </c>
      <c r="D538" t="s">
        <v>81</v>
      </c>
      <c r="E538" t="s">
        <v>82</v>
      </c>
      <c r="F538" t="s">
        <v>19</v>
      </c>
      <c r="G538" t="s">
        <v>20</v>
      </c>
      <c r="H538" t="s">
        <v>39</v>
      </c>
      <c r="I538">
        <v>515</v>
      </c>
      <c r="J538">
        <v>49</v>
      </c>
      <c r="K538" t="s">
        <v>22</v>
      </c>
      <c r="L538">
        <v>2023</v>
      </c>
      <c r="M538" t="s">
        <v>32</v>
      </c>
      <c r="N538" t="s">
        <v>24</v>
      </c>
    </row>
    <row r="539" spans="1:14" x14ac:dyDescent="0.3">
      <c r="A539" t="s">
        <v>14</v>
      </c>
      <c r="B539" t="s">
        <v>15</v>
      </c>
      <c r="C539" t="s">
        <v>60</v>
      </c>
      <c r="D539" t="s">
        <v>81</v>
      </c>
      <c r="E539" t="s">
        <v>82</v>
      </c>
      <c r="F539" t="s">
        <v>19</v>
      </c>
      <c r="G539" t="s">
        <v>20</v>
      </c>
      <c r="H539" t="s">
        <v>39</v>
      </c>
      <c r="I539">
        <v>565</v>
      </c>
      <c r="J539">
        <v>58</v>
      </c>
      <c r="K539" t="s">
        <v>22</v>
      </c>
      <c r="L539">
        <v>2023</v>
      </c>
      <c r="M539" t="s">
        <v>33</v>
      </c>
      <c r="N539" t="s">
        <v>24</v>
      </c>
    </row>
    <row r="540" spans="1:14" x14ac:dyDescent="0.3">
      <c r="A540" t="s">
        <v>14</v>
      </c>
      <c r="B540" t="s">
        <v>15</v>
      </c>
      <c r="C540" t="s">
        <v>60</v>
      </c>
      <c r="D540" t="s">
        <v>81</v>
      </c>
      <c r="E540" t="s">
        <v>82</v>
      </c>
      <c r="F540" t="s">
        <v>19</v>
      </c>
      <c r="G540" t="s">
        <v>20</v>
      </c>
      <c r="H540" t="s">
        <v>39</v>
      </c>
      <c r="I540">
        <v>483</v>
      </c>
      <c r="J540">
        <v>45</v>
      </c>
      <c r="K540" t="s">
        <v>22</v>
      </c>
      <c r="L540">
        <v>2023</v>
      </c>
      <c r="M540" t="s">
        <v>27</v>
      </c>
      <c r="N540" t="s">
        <v>24</v>
      </c>
    </row>
    <row r="541" spans="1:14" x14ac:dyDescent="0.3">
      <c r="A541" t="s">
        <v>14</v>
      </c>
      <c r="B541" t="s">
        <v>15</v>
      </c>
      <c r="C541" t="s">
        <v>60</v>
      </c>
      <c r="D541" t="s">
        <v>81</v>
      </c>
      <c r="E541" t="s">
        <v>82</v>
      </c>
      <c r="F541" t="s">
        <v>19</v>
      </c>
      <c r="G541" t="s">
        <v>20</v>
      </c>
      <c r="H541" t="s">
        <v>39</v>
      </c>
      <c r="I541">
        <v>334</v>
      </c>
      <c r="J541">
        <v>34</v>
      </c>
      <c r="K541" t="s">
        <v>22</v>
      </c>
      <c r="L541">
        <v>2023</v>
      </c>
      <c r="M541" t="s">
        <v>26</v>
      </c>
      <c r="N541" t="s">
        <v>24</v>
      </c>
    </row>
    <row r="542" spans="1:14" x14ac:dyDescent="0.3">
      <c r="A542" t="s">
        <v>14</v>
      </c>
      <c r="B542" t="s">
        <v>15</v>
      </c>
      <c r="C542" t="s">
        <v>60</v>
      </c>
      <c r="D542" t="s">
        <v>81</v>
      </c>
      <c r="E542" t="s">
        <v>82</v>
      </c>
      <c r="F542" t="s">
        <v>19</v>
      </c>
      <c r="G542" t="s">
        <v>20</v>
      </c>
      <c r="H542" t="s">
        <v>39</v>
      </c>
      <c r="I542">
        <v>388</v>
      </c>
      <c r="J542">
        <v>34</v>
      </c>
      <c r="K542" t="s">
        <v>22</v>
      </c>
      <c r="L542">
        <v>2023</v>
      </c>
      <c r="M542" t="s">
        <v>29</v>
      </c>
      <c r="N542" t="s">
        <v>24</v>
      </c>
    </row>
    <row r="543" spans="1:14" x14ac:dyDescent="0.3">
      <c r="A543" t="s">
        <v>14</v>
      </c>
      <c r="B543" t="s">
        <v>15</v>
      </c>
      <c r="C543" t="s">
        <v>60</v>
      </c>
      <c r="D543" t="s">
        <v>81</v>
      </c>
      <c r="E543" t="s">
        <v>82</v>
      </c>
      <c r="F543" t="s">
        <v>19</v>
      </c>
      <c r="G543" t="s">
        <v>20</v>
      </c>
      <c r="H543" t="s">
        <v>39</v>
      </c>
      <c r="I543">
        <v>704</v>
      </c>
      <c r="J543">
        <v>70</v>
      </c>
      <c r="K543" t="s">
        <v>22</v>
      </c>
      <c r="L543">
        <v>2023</v>
      </c>
      <c r="M543" t="s">
        <v>34</v>
      </c>
      <c r="N543" t="s">
        <v>24</v>
      </c>
    </row>
    <row r="544" spans="1:14" x14ac:dyDescent="0.3">
      <c r="A544" t="s">
        <v>14</v>
      </c>
      <c r="B544" t="s">
        <v>15</v>
      </c>
      <c r="C544" t="s">
        <v>60</v>
      </c>
      <c r="D544" t="s">
        <v>81</v>
      </c>
      <c r="E544" t="s">
        <v>82</v>
      </c>
      <c r="F544" t="s">
        <v>19</v>
      </c>
      <c r="G544" t="s">
        <v>20</v>
      </c>
      <c r="H544" t="s">
        <v>39</v>
      </c>
      <c r="I544">
        <v>459</v>
      </c>
      <c r="J544">
        <v>13</v>
      </c>
      <c r="K544" t="s">
        <v>22</v>
      </c>
      <c r="L544">
        <v>2023</v>
      </c>
      <c r="M544" t="s">
        <v>30</v>
      </c>
      <c r="N544" t="s">
        <v>24</v>
      </c>
    </row>
    <row r="545" spans="1:14" x14ac:dyDescent="0.3">
      <c r="A545" t="s">
        <v>14</v>
      </c>
      <c r="B545" t="s">
        <v>15</v>
      </c>
      <c r="C545" t="s">
        <v>60</v>
      </c>
      <c r="D545" t="s">
        <v>81</v>
      </c>
      <c r="E545" t="s">
        <v>82</v>
      </c>
      <c r="F545" t="s">
        <v>19</v>
      </c>
      <c r="G545" t="s">
        <v>20</v>
      </c>
      <c r="H545" t="s">
        <v>39</v>
      </c>
      <c r="I545">
        <v>247</v>
      </c>
      <c r="J545">
        <v>25</v>
      </c>
      <c r="K545" t="s">
        <v>22</v>
      </c>
      <c r="L545">
        <v>2023</v>
      </c>
      <c r="M545" t="s">
        <v>31</v>
      </c>
      <c r="N545" t="s">
        <v>24</v>
      </c>
    </row>
    <row r="546" spans="1:14" x14ac:dyDescent="0.3">
      <c r="A546" t="s">
        <v>14</v>
      </c>
      <c r="B546" t="s">
        <v>15</v>
      </c>
      <c r="C546" t="s">
        <v>60</v>
      </c>
      <c r="D546" t="s">
        <v>81</v>
      </c>
      <c r="E546" t="s">
        <v>82</v>
      </c>
      <c r="F546" t="s">
        <v>19</v>
      </c>
      <c r="G546" t="s">
        <v>20</v>
      </c>
      <c r="H546" t="s">
        <v>39</v>
      </c>
      <c r="I546">
        <v>452</v>
      </c>
      <c r="J546">
        <v>40</v>
      </c>
      <c r="K546" t="s">
        <v>22</v>
      </c>
      <c r="L546">
        <v>2023</v>
      </c>
      <c r="M546" t="s">
        <v>35</v>
      </c>
      <c r="N546" t="s">
        <v>24</v>
      </c>
    </row>
    <row r="547" spans="1:14" x14ac:dyDescent="0.3">
      <c r="A547" t="s">
        <v>14</v>
      </c>
      <c r="B547" t="s">
        <v>15</v>
      </c>
      <c r="C547" t="s">
        <v>60</v>
      </c>
      <c r="D547" t="s">
        <v>81</v>
      </c>
      <c r="E547" t="s">
        <v>82</v>
      </c>
      <c r="F547" t="s">
        <v>19</v>
      </c>
      <c r="G547" t="s">
        <v>20</v>
      </c>
      <c r="H547" t="s">
        <v>39</v>
      </c>
      <c r="I547">
        <v>263</v>
      </c>
      <c r="J547">
        <v>30</v>
      </c>
      <c r="K547" t="s">
        <v>22</v>
      </c>
      <c r="L547">
        <v>2023</v>
      </c>
      <c r="M547" t="s">
        <v>36</v>
      </c>
      <c r="N547" t="s">
        <v>24</v>
      </c>
    </row>
    <row r="548" spans="1:14" x14ac:dyDescent="0.3">
      <c r="A548" t="s">
        <v>14</v>
      </c>
      <c r="B548" t="s">
        <v>15</v>
      </c>
      <c r="C548" t="s">
        <v>60</v>
      </c>
      <c r="D548" t="s">
        <v>81</v>
      </c>
      <c r="E548" t="s">
        <v>82</v>
      </c>
      <c r="F548" t="s">
        <v>19</v>
      </c>
      <c r="G548" t="s">
        <v>20</v>
      </c>
      <c r="H548" t="s">
        <v>39</v>
      </c>
      <c r="I548">
        <v>970</v>
      </c>
      <c r="J548">
        <v>101</v>
      </c>
      <c r="K548" t="s">
        <v>22</v>
      </c>
      <c r="L548">
        <v>2023</v>
      </c>
      <c r="M548" t="s">
        <v>23</v>
      </c>
      <c r="N548" t="s">
        <v>24</v>
      </c>
    </row>
    <row r="549" spans="1:14" x14ac:dyDescent="0.3">
      <c r="A549" t="s">
        <v>14</v>
      </c>
      <c r="B549" t="s">
        <v>15</v>
      </c>
      <c r="C549" t="s">
        <v>60</v>
      </c>
      <c r="D549" t="s">
        <v>81</v>
      </c>
      <c r="E549" t="s">
        <v>82</v>
      </c>
      <c r="F549" t="s">
        <v>19</v>
      </c>
      <c r="G549" t="s">
        <v>20</v>
      </c>
      <c r="H549" t="s">
        <v>39</v>
      </c>
      <c r="I549">
        <v>4142</v>
      </c>
      <c r="J549">
        <v>386</v>
      </c>
      <c r="K549" t="s">
        <v>22</v>
      </c>
      <c r="L549">
        <v>2023</v>
      </c>
      <c r="M549" t="s">
        <v>25</v>
      </c>
      <c r="N549" t="s">
        <v>24</v>
      </c>
    </row>
    <row r="550" spans="1:14" x14ac:dyDescent="0.3">
      <c r="A550" t="s">
        <v>14</v>
      </c>
      <c r="B550" t="s">
        <v>15</v>
      </c>
      <c r="C550" t="s">
        <v>60</v>
      </c>
      <c r="D550" t="s">
        <v>81</v>
      </c>
      <c r="E550" t="s">
        <v>82</v>
      </c>
      <c r="F550" t="s">
        <v>19</v>
      </c>
      <c r="G550" t="s">
        <v>20</v>
      </c>
      <c r="H550" t="s">
        <v>39</v>
      </c>
      <c r="I550">
        <v>686</v>
      </c>
      <c r="J550">
        <v>66</v>
      </c>
      <c r="K550" t="s">
        <v>22</v>
      </c>
      <c r="L550">
        <v>2024</v>
      </c>
      <c r="M550" t="s">
        <v>32</v>
      </c>
      <c r="N550" t="s">
        <v>24</v>
      </c>
    </row>
    <row r="551" spans="1:14" x14ac:dyDescent="0.3">
      <c r="A551" t="s">
        <v>14</v>
      </c>
      <c r="B551" t="s">
        <v>15</v>
      </c>
      <c r="C551" t="s">
        <v>60</v>
      </c>
      <c r="D551" t="s">
        <v>81</v>
      </c>
      <c r="E551" t="s">
        <v>82</v>
      </c>
      <c r="F551" t="s">
        <v>19</v>
      </c>
      <c r="G551" t="s">
        <v>20</v>
      </c>
      <c r="H551" t="s">
        <v>39</v>
      </c>
      <c r="I551">
        <v>342</v>
      </c>
      <c r="J551">
        <v>39</v>
      </c>
      <c r="K551" t="s">
        <v>22</v>
      </c>
      <c r="L551">
        <v>2024</v>
      </c>
      <c r="M551" t="s">
        <v>33</v>
      </c>
      <c r="N551" t="s">
        <v>24</v>
      </c>
    </row>
    <row r="552" spans="1:14" x14ac:dyDescent="0.3">
      <c r="A552" t="s">
        <v>14</v>
      </c>
      <c r="B552" t="s">
        <v>15</v>
      </c>
      <c r="C552" t="s">
        <v>60</v>
      </c>
      <c r="D552" t="s">
        <v>81</v>
      </c>
      <c r="E552" t="s">
        <v>82</v>
      </c>
      <c r="F552" t="s">
        <v>19</v>
      </c>
      <c r="G552" t="s">
        <v>20</v>
      </c>
      <c r="H552" t="s">
        <v>39</v>
      </c>
      <c r="I552">
        <v>506</v>
      </c>
      <c r="J552">
        <v>62</v>
      </c>
      <c r="K552" t="s">
        <v>22</v>
      </c>
      <c r="L552">
        <v>2024</v>
      </c>
      <c r="M552" t="s">
        <v>27</v>
      </c>
      <c r="N552" t="s">
        <v>24</v>
      </c>
    </row>
    <row r="553" spans="1:14" x14ac:dyDescent="0.3">
      <c r="A553" t="s">
        <v>14</v>
      </c>
      <c r="B553" t="s">
        <v>15</v>
      </c>
      <c r="C553" t="s">
        <v>60</v>
      </c>
      <c r="D553" t="s">
        <v>81</v>
      </c>
      <c r="E553" t="s">
        <v>82</v>
      </c>
      <c r="F553" t="s">
        <v>19</v>
      </c>
      <c r="G553" t="s">
        <v>20</v>
      </c>
      <c r="H553" t="s">
        <v>39</v>
      </c>
      <c r="I553">
        <v>360</v>
      </c>
      <c r="J553">
        <v>44</v>
      </c>
      <c r="K553" t="s">
        <v>22</v>
      </c>
      <c r="L553">
        <v>2024</v>
      </c>
      <c r="M553" t="s">
        <v>26</v>
      </c>
      <c r="N553" t="s">
        <v>24</v>
      </c>
    </row>
    <row r="554" spans="1:14" x14ac:dyDescent="0.3">
      <c r="A554" t="s">
        <v>14</v>
      </c>
      <c r="B554" t="s">
        <v>15</v>
      </c>
      <c r="C554" t="s">
        <v>60</v>
      </c>
      <c r="D554" t="s">
        <v>81</v>
      </c>
      <c r="E554" t="s">
        <v>82</v>
      </c>
      <c r="F554" t="s">
        <v>19</v>
      </c>
      <c r="G554" t="s">
        <v>20</v>
      </c>
      <c r="H554" t="s">
        <v>39</v>
      </c>
      <c r="I554">
        <v>317</v>
      </c>
      <c r="J554">
        <v>38</v>
      </c>
      <c r="K554" t="s">
        <v>22</v>
      </c>
      <c r="L554">
        <v>2024</v>
      </c>
      <c r="M554" t="s">
        <v>29</v>
      </c>
      <c r="N554" t="s">
        <v>24</v>
      </c>
    </row>
    <row r="555" spans="1:14" x14ac:dyDescent="0.3">
      <c r="A555" t="s">
        <v>14</v>
      </c>
      <c r="B555" t="s">
        <v>15</v>
      </c>
      <c r="C555" t="s">
        <v>60</v>
      </c>
      <c r="D555" t="s">
        <v>81</v>
      </c>
      <c r="E555" t="s">
        <v>82</v>
      </c>
      <c r="F555" t="s">
        <v>19</v>
      </c>
      <c r="G555" t="s">
        <v>20</v>
      </c>
      <c r="H555" t="s">
        <v>39</v>
      </c>
      <c r="I555">
        <v>511</v>
      </c>
      <c r="J555">
        <v>64</v>
      </c>
      <c r="K555" t="s">
        <v>22</v>
      </c>
      <c r="L555">
        <v>2024</v>
      </c>
      <c r="M555" t="s">
        <v>34</v>
      </c>
      <c r="N555" t="s">
        <v>24</v>
      </c>
    </row>
    <row r="556" spans="1:14" x14ac:dyDescent="0.3">
      <c r="A556" t="s">
        <v>14</v>
      </c>
      <c r="B556" t="s">
        <v>15</v>
      </c>
      <c r="C556" t="s">
        <v>60</v>
      </c>
      <c r="D556" t="s">
        <v>81</v>
      </c>
      <c r="E556" t="s">
        <v>82</v>
      </c>
      <c r="F556" t="s">
        <v>19</v>
      </c>
      <c r="G556" t="s">
        <v>20</v>
      </c>
      <c r="H556" t="s">
        <v>39</v>
      </c>
      <c r="I556">
        <v>280</v>
      </c>
      <c r="J556">
        <v>39</v>
      </c>
      <c r="K556" t="s">
        <v>22</v>
      </c>
      <c r="L556">
        <v>2024</v>
      </c>
      <c r="M556" t="s">
        <v>30</v>
      </c>
      <c r="N556" t="s">
        <v>24</v>
      </c>
    </row>
    <row r="557" spans="1:14" x14ac:dyDescent="0.3">
      <c r="A557" t="s">
        <v>14</v>
      </c>
      <c r="B557" t="s">
        <v>15</v>
      </c>
      <c r="C557" t="s">
        <v>60</v>
      </c>
      <c r="D557" t="s">
        <v>81</v>
      </c>
      <c r="E557" t="s">
        <v>82</v>
      </c>
      <c r="F557" t="s">
        <v>19</v>
      </c>
      <c r="G557" t="s">
        <v>20</v>
      </c>
      <c r="H557" t="s">
        <v>39</v>
      </c>
      <c r="I557">
        <v>349</v>
      </c>
      <c r="J557">
        <v>51</v>
      </c>
      <c r="K557" t="s">
        <v>22</v>
      </c>
      <c r="L557">
        <v>2024</v>
      </c>
      <c r="M557" t="s">
        <v>31</v>
      </c>
      <c r="N557" t="s">
        <v>24</v>
      </c>
    </row>
    <row r="558" spans="1:14" x14ac:dyDescent="0.3">
      <c r="A558" t="s">
        <v>14</v>
      </c>
      <c r="B558" t="s">
        <v>15</v>
      </c>
      <c r="C558" t="s">
        <v>60</v>
      </c>
      <c r="D558" t="s">
        <v>81</v>
      </c>
      <c r="E558" t="s">
        <v>82</v>
      </c>
      <c r="F558" t="s">
        <v>19</v>
      </c>
      <c r="G558" t="s">
        <v>20</v>
      </c>
      <c r="H558" t="s">
        <v>39</v>
      </c>
      <c r="I558">
        <v>404</v>
      </c>
      <c r="J558">
        <v>57</v>
      </c>
      <c r="K558" t="s">
        <v>22</v>
      </c>
      <c r="L558">
        <v>2024</v>
      </c>
      <c r="M558" t="s">
        <v>35</v>
      </c>
      <c r="N558" t="s">
        <v>24</v>
      </c>
    </row>
    <row r="559" spans="1:14" x14ac:dyDescent="0.3">
      <c r="A559" t="s">
        <v>14</v>
      </c>
      <c r="B559" t="s">
        <v>15</v>
      </c>
      <c r="C559" t="s">
        <v>60</v>
      </c>
      <c r="D559" t="s">
        <v>81</v>
      </c>
      <c r="E559" t="s">
        <v>82</v>
      </c>
      <c r="F559" t="s">
        <v>19</v>
      </c>
      <c r="G559" t="s">
        <v>20</v>
      </c>
      <c r="H559" t="s">
        <v>39</v>
      </c>
      <c r="I559">
        <v>368</v>
      </c>
      <c r="J559">
        <v>53</v>
      </c>
      <c r="K559" t="s">
        <v>22</v>
      </c>
      <c r="L559">
        <v>2024</v>
      </c>
      <c r="M559" t="s">
        <v>36</v>
      </c>
      <c r="N559" t="s">
        <v>24</v>
      </c>
    </row>
    <row r="560" spans="1:14" x14ac:dyDescent="0.3">
      <c r="A560" t="s">
        <v>14</v>
      </c>
      <c r="B560" t="s">
        <v>15</v>
      </c>
      <c r="C560" t="s">
        <v>60</v>
      </c>
      <c r="D560" t="s">
        <v>81</v>
      </c>
      <c r="E560" t="s">
        <v>82</v>
      </c>
      <c r="F560" t="s">
        <v>19</v>
      </c>
      <c r="G560" t="s">
        <v>20</v>
      </c>
      <c r="H560" t="s">
        <v>39</v>
      </c>
      <c r="I560">
        <v>415</v>
      </c>
      <c r="J560">
        <v>58</v>
      </c>
      <c r="K560" t="s">
        <v>22</v>
      </c>
      <c r="L560">
        <v>2024</v>
      </c>
      <c r="M560" t="s">
        <v>23</v>
      </c>
      <c r="N560" t="s">
        <v>24</v>
      </c>
    </row>
    <row r="561" spans="1:14" x14ac:dyDescent="0.3">
      <c r="A561" t="s">
        <v>14</v>
      </c>
      <c r="B561" t="s">
        <v>15</v>
      </c>
      <c r="C561" t="s">
        <v>60</v>
      </c>
      <c r="D561" t="s">
        <v>81</v>
      </c>
      <c r="E561" t="s">
        <v>82</v>
      </c>
      <c r="F561" t="s">
        <v>19</v>
      </c>
      <c r="G561" t="s">
        <v>20</v>
      </c>
      <c r="H561" t="s">
        <v>39</v>
      </c>
      <c r="I561">
        <v>541</v>
      </c>
      <c r="J561">
        <v>78</v>
      </c>
      <c r="K561" t="s">
        <v>22</v>
      </c>
      <c r="L561">
        <v>2024</v>
      </c>
      <c r="M561" t="s">
        <v>25</v>
      </c>
      <c r="N561" t="s">
        <v>24</v>
      </c>
    </row>
    <row r="562" spans="1:14" x14ac:dyDescent="0.3">
      <c r="A562" t="s">
        <v>14</v>
      </c>
      <c r="B562" t="s">
        <v>15</v>
      </c>
      <c r="C562" t="s">
        <v>60</v>
      </c>
      <c r="D562" t="s">
        <v>81</v>
      </c>
      <c r="E562" t="s">
        <v>82</v>
      </c>
      <c r="F562" t="s">
        <v>19</v>
      </c>
      <c r="G562" t="s">
        <v>20</v>
      </c>
      <c r="H562" t="s">
        <v>39</v>
      </c>
      <c r="I562">
        <v>217</v>
      </c>
      <c r="J562">
        <v>30</v>
      </c>
      <c r="K562" t="s">
        <v>22</v>
      </c>
      <c r="L562">
        <v>2025</v>
      </c>
      <c r="M562" t="s">
        <v>32</v>
      </c>
      <c r="N562" t="s">
        <v>24</v>
      </c>
    </row>
    <row r="563" spans="1:14" x14ac:dyDescent="0.3">
      <c r="A563" t="s">
        <v>14</v>
      </c>
      <c r="B563" t="s">
        <v>15</v>
      </c>
      <c r="C563" t="s">
        <v>60</v>
      </c>
      <c r="D563" t="s">
        <v>81</v>
      </c>
      <c r="E563" t="s">
        <v>82</v>
      </c>
      <c r="F563" t="s">
        <v>19</v>
      </c>
      <c r="G563" t="s">
        <v>20</v>
      </c>
      <c r="H563" t="s">
        <v>39</v>
      </c>
      <c r="I563">
        <v>319</v>
      </c>
      <c r="J563">
        <v>44</v>
      </c>
      <c r="K563" t="s">
        <v>22</v>
      </c>
      <c r="L563">
        <v>2025</v>
      </c>
      <c r="M563" t="s">
        <v>33</v>
      </c>
      <c r="N563" t="s">
        <v>24</v>
      </c>
    </row>
    <row r="564" spans="1:14" x14ac:dyDescent="0.3">
      <c r="A564" t="s">
        <v>14</v>
      </c>
      <c r="B564" t="s">
        <v>15</v>
      </c>
      <c r="C564" t="s">
        <v>60</v>
      </c>
      <c r="D564" t="s">
        <v>81</v>
      </c>
      <c r="E564" t="s">
        <v>82</v>
      </c>
      <c r="F564" t="s">
        <v>19</v>
      </c>
      <c r="G564" t="s">
        <v>20</v>
      </c>
      <c r="H564" t="s">
        <v>39</v>
      </c>
      <c r="I564">
        <v>301</v>
      </c>
      <c r="J564">
        <v>42</v>
      </c>
      <c r="K564" t="s">
        <v>22</v>
      </c>
      <c r="L564">
        <v>2025</v>
      </c>
      <c r="M564" t="s">
        <v>27</v>
      </c>
      <c r="N564" t="s">
        <v>24</v>
      </c>
    </row>
    <row r="565" spans="1:14" x14ac:dyDescent="0.3">
      <c r="A565" t="s">
        <v>14</v>
      </c>
      <c r="B565" t="s">
        <v>15</v>
      </c>
      <c r="C565" t="s">
        <v>60</v>
      </c>
      <c r="D565" t="s">
        <v>81</v>
      </c>
      <c r="E565" t="s">
        <v>82</v>
      </c>
      <c r="F565" t="s">
        <v>19</v>
      </c>
      <c r="G565" t="s">
        <v>20</v>
      </c>
      <c r="H565" t="s">
        <v>39</v>
      </c>
      <c r="I565">
        <v>386</v>
      </c>
      <c r="J565">
        <v>54</v>
      </c>
      <c r="K565" t="s">
        <v>22</v>
      </c>
      <c r="L565">
        <v>2025</v>
      </c>
      <c r="M565" t="s">
        <v>26</v>
      </c>
      <c r="N565" t="s">
        <v>24</v>
      </c>
    </row>
    <row r="566" spans="1:14" x14ac:dyDescent="0.3">
      <c r="A566" t="s">
        <v>14</v>
      </c>
      <c r="B566" t="s">
        <v>15</v>
      </c>
      <c r="C566" t="s">
        <v>60</v>
      </c>
      <c r="D566" t="s">
        <v>81</v>
      </c>
      <c r="E566" t="s">
        <v>82</v>
      </c>
      <c r="F566" t="s">
        <v>19</v>
      </c>
      <c r="G566" t="s">
        <v>20</v>
      </c>
      <c r="H566" t="s">
        <v>39</v>
      </c>
      <c r="I566">
        <v>381</v>
      </c>
      <c r="J566">
        <v>54</v>
      </c>
      <c r="K566" t="s">
        <v>22</v>
      </c>
      <c r="L566">
        <v>2025</v>
      </c>
      <c r="M566" t="s">
        <v>29</v>
      </c>
      <c r="N566" t="s">
        <v>24</v>
      </c>
    </row>
    <row r="567" spans="1:14" x14ac:dyDescent="0.3">
      <c r="A567" t="s">
        <v>14</v>
      </c>
      <c r="B567" t="s">
        <v>15</v>
      </c>
      <c r="C567" t="s">
        <v>60</v>
      </c>
      <c r="D567" t="s">
        <v>81</v>
      </c>
      <c r="E567" t="s">
        <v>82</v>
      </c>
      <c r="F567" t="s">
        <v>19</v>
      </c>
      <c r="G567" t="s">
        <v>20</v>
      </c>
      <c r="H567" t="s">
        <v>39</v>
      </c>
      <c r="I567">
        <v>10139</v>
      </c>
      <c r="J567">
        <v>1224</v>
      </c>
      <c r="K567" t="s">
        <v>22</v>
      </c>
      <c r="L567">
        <v>2025</v>
      </c>
      <c r="M567" t="s">
        <v>34</v>
      </c>
      <c r="N567" t="s">
        <v>24</v>
      </c>
    </row>
    <row r="568" spans="1:14" x14ac:dyDescent="0.3">
      <c r="A568" t="s">
        <v>14</v>
      </c>
      <c r="B568" t="s">
        <v>15</v>
      </c>
      <c r="C568" t="s">
        <v>60</v>
      </c>
      <c r="D568" t="s">
        <v>81</v>
      </c>
      <c r="E568" t="s">
        <v>82</v>
      </c>
      <c r="F568" t="s">
        <v>19</v>
      </c>
      <c r="G568" t="s">
        <v>20</v>
      </c>
      <c r="H568" t="s">
        <v>39</v>
      </c>
      <c r="I568">
        <v>13461</v>
      </c>
      <c r="J568">
        <v>1627</v>
      </c>
      <c r="K568" t="s">
        <v>22</v>
      </c>
      <c r="L568">
        <v>2025</v>
      </c>
      <c r="M568" t="s">
        <v>30</v>
      </c>
      <c r="N568" t="s">
        <v>24</v>
      </c>
    </row>
    <row r="569" spans="1:14" x14ac:dyDescent="0.3">
      <c r="A569" t="s">
        <v>14</v>
      </c>
      <c r="B569" t="s">
        <v>15</v>
      </c>
      <c r="C569" t="s">
        <v>60</v>
      </c>
      <c r="D569" t="s">
        <v>81</v>
      </c>
      <c r="E569" t="s">
        <v>82</v>
      </c>
      <c r="F569" t="s">
        <v>19</v>
      </c>
      <c r="G569" t="s">
        <v>20</v>
      </c>
      <c r="H569" t="s">
        <v>39</v>
      </c>
      <c r="I569">
        <v>10194</v>
      </c>
      <c r="J569">
        <v>1179</v>
      </c>
      <c r="K569" t="s">
        <v>22</v>
      </c>
      <c r="L569">
        <v>2025</v>
      </c>
      <c r="M569" t="s">
        <v>31</v>
      </c>
      <c r="N569" t="s">
        <v>24</v>
      </c>
    </row>
    <row r="570" spans="1:14" x14ac:dyDescent="0.3">
      <c r="A570" t="s">
        <v>14</v>
      </c>
      <c r="B570" t="s">
        <v>15</v>
      </c>
      <c r="C570" t="s">
        <v>60</v>
      </c>
      <c r="D570" t="s">
        <v>81</v>
      </c>
      <c r="E570" t="s">
        <v>82</v>
      </c>
      <c r="F570" t="s">
        <v>19</v>
      </c>
      <c r="G570" t="s">
        <v>20</v>
      </c>
      <c r="H570" t="s">
        <v>42</v>
      </c>
      <c r="I570">
        <v>623</v>
      </c>
      <c r="J570">
        <v>90</v>
      </c>
      <c r="K570" t="s">
        <v>22</v>
      </c>
      <c r="L570">
        <v>2021</v>
      </c>
      <c r="M570" t="s">
        <v>32</v>
      </c>
      <c r="N570" t="s">
        <v>24</v>
      </c>
    </row>
    <row r="571" spans="1:14" x14ac:dyDescent="0.3">
      <c r="A571" t="s">
        <v>14</v>
      </c>
      <c r="B571" t="s">
        <v>15</v>
      </c>
      <c r="C571" t="s">
        <v>60</v>
      </c>
      <c r="D571" t="s">
        <v>81</v>
      </c>
      <c r="E571" t="s">
        <v>82</v>
      </c>
      <c r="F571" t="s">
        <v>19</v>
      </c>
      <c r="G571" t="s">
        <v>20</v>
      </c>
      <c r="H571" t="s">
        <v>42</v>
      </c>
      <c r="I571">
        <v>4340</v>
      </c>
      <c r="J571">
        <v>633</v>
      </c>
      <c r="K571" t="s">
        <v>22</v>
      </c>
      <c r="L571">
        <v>2021</v>
      </c>
      <c r="M571" t="s">
        <v>33</v>
      </c>
      <c r="N571" t="s">
        <v>24</v>
      </c>
    </row>
    <row r="572" spans="1:14" x14ac:dyDescent="0.3">
      <c r="A572" t="s">
        <v>14</v>
      </c>
      <c r="B572" t="s">
        <v>15</v>
      </c>
      <c r="C572" t="s">
        <v>60</v>
      </c>
      <c r="D572" t="s">
        <v>81</v>
      </c>
      <c r="E572" t="s">
        <v>82</v>
      </c>
      <c r="F572" t="s">
        <v>19</v>
      </c>
      <c r="G572" t="s">
        <v>20</v>
      </c>
      <c r="H572" t="s">
        <v>42</v>
      </c>
      <c r="I572">
        <v>951</v>
      </c>
      <c r="J572">
        <v>132</v>
      </c>
      <c r="K572" t="s">
        <v>22</v>
      </c>
      <c r="L572">
        <v>2021</v>
      </c>
      <c r="M572" t="s">
        <v>27</v>
      </c>
      <c r="N572" t="s">
        <v>24</v>
      </c>
    </row>
    <row r="573" spans="1:14" x14ac:dyDescent="0.3">
      <c r="A573" t="s">
        <v>14</v>
      </c>
      <c r="B573" t="s">
        <v>15</v>
      </c>
      <c r="C573" t="s">
        <v>60</v>
      </c>
      <c r="D573" t="s">
        <v>81</v>
      </c>
      <c r="E573" t="s">
        <v>82</v>
      </c>
      <c r="F573" t="s">
        <v>19</v>
      </c>
      <c r="G573" t="s">
        <v>20</v>
      </c>
      <c r="H573" t="s">
        <v>43</v>
      </c>
      <c r="I573">
        <v>3272</v>
      </c>
      <c r="J573">
        <v>580</v>
      </c>
      <c r="K573" t="s">
        <v>22</v>
      </c>
      <c r="L573">
        <v>2022</v>
      </c>
      <c r="M573" t="s">
        <v>25</v>
      </c>
      <c r="N573" t="s">
        <v>24</v>
      </c>
    </row>
    <row r="574" spans="1:14" x14ac:dyDescent="0.3">
      <c r="A574" t="s">
        <v>14</v>
      </c>
      <c r="B574" t="s">
        <v>15</v>
      </c>
      <c r="C574" t="s">
        <v>60</v>
      </c>
      <c r="D574" t="s">
        <v>81</v>
      </c>
      <c r="E574" t="s">
        <v>82</v>
      </c>
      <c r="F574" t="s">
        <v>19</v>
      </c>
      <c r="G574" t="s">
        <v>20</v>
      </c>
      <c r="H574" t="s">
        <v>43</v>
      </c>
      <c r="I574">
        <v>5527</v>
      </c>
      <c r="J574">
        <v>760</v>
      </c>
      <c r="K574" t="s">
        <v>22</v>
      </c>
      <c r="L574">
        <v>2023</v>
      </c>
      <c r="M574" t="s">
        <v>25</v>
      </c>
      <c r="N574" t="s">
        <v>24</v>
      </c>
    </row>
    <row r="575" spans="1:14" x14ac:dyDescent="0.3">
      <c r="A575" t="s">
        <v>14</v>
      </c>
      <c r="B575" t="s">
        <v>15</v>
      </c>
      <c r="C575" t="s">
        <v>60</v>
      </c>
      <c r="D575" t="s">
        <v>81</v>
      </c>
      <c r="E575" t="s">
        <v>82</v>
      </c>
      <c r="F575" t="s">
        <v>19</v>
      </c>
      <c r="G575" t="s">
        <v>20</v>
      </c>
      <c r="H575" t="s">
        <v>57</v>
      </c>
      <c r="I575">
        <v>2592</v>
      </c>
      <c r="J575">
        <v>192</v>
      </c>
      <c r="K575" t="s">
        <v>22</v>
      </c>
      <c r="L575">
        <v>2025</v>
      </c>
      <c r="M575" t="s">
        <v>32</v>
      </c>
      <c r="N575" t="s">
        <v>24</v>
      </c>
    </row>
    <row r="576" spans="1:14" x14ac:dyDescent="0.3">
      <c r="A576" t="s">
        <v>14</v>
      </c>
      <c r="B576" t="s">
        <v>15</v>
      </c>
      <c r="C576" t="s">
        <v>60</v>
      </c>
      <c r="D576" t="s">
        <v>81</v>
      </c>
      <c r="E576" t="s">
        <v>82</v>
      </c>
      <c r="F576" t="s">
        <v>46</v>
      </c>
      <c r="G576" t="s">
        <v>64</v>
      </c>
      <c r="H576" t="s">
        <v>65</v>
      </c>
      <c r="I576">
        <v>1593</v>
      </c>
      <c r="J576">
        <v>204</v>
      </c>
      <c r="K576" t="s">
        <v>49</v>
      </c>
      <c r="L576">
        <v>2025</v>
      </c>
      <c r="M576" t="s">
        <v>32</v>
      </c>
      <c r="N576" t="s">
        <v>24</v>
      </c>
    </row>
    <row r="577" spans="1:14" x14ac:dyDescent="0.3">
      <c r="A577" t="s">
        <v>14</v>
      </c>
      <c r="B577" t="s">
        <v>15</v>
      </c>
      <c r="C577" t="s">
        <v>60</v>
      </c>
      <c r="D577" t="s">
        <v>81</v>
      </c>
      <c r="E577" t="s">
        <v>82</v>
      </c>
      <c r="F577" t="s">
        <v>46</v>
      </c>
      <c r="G577" t="s">
        <v>64</v>
      </c>
      <c r="H577" t="s">
        <v>65</v>
      </c>
      <c r="I577">
        <v>7507</v>
      </c>
      <c r="J577">
        <v>612</v>
      </c>
      <c r="K577" t="s">
        <v>49</v>
      </c>
      <c r="L577">
        <v>2025</v>
      </c>
      <c r="M577" t="s">
        <v>34</v>
      </c>
      <c r="N577" t="s">
        <v>24</v>
      </c>
    </row>
    <row r="578" spans="1:14" x14ac:dyDescent="0.3">
      <c r="A578" t="s">
        <v>14</v>
      </c>
      <c r="B578" t="s">
        <v>15</v>
      </c>
      <c r="C578" t="s">
        <v>60</v>
      </c>
      <c r="D578" t="s">
        <v>81</v>
      </c>
      <c r="E578" t="s">
        <v>82</v>
      </c>
      <c r="F578" t="s">
        <v>46</v>
      </c>
      <c r="G578" t="s">
        <v>50</v>
      </c>
      <c r="H578" t="s">
        <v>59</v>
      </c>
      <c r="I578">
        <v>20476</v>
      </c>
      <c r="J578">
        <v>1512</v>
      </c>
      <c r="K578" t="s">
        <v>49</v>
      </c>
      <c r="L578">
        <v>2023</v>
      </c>
      <c r="M578" t="s">
        <v>30</v>
      </c>
      <c r="N578" t="s">
        <v>24</v>
      </c>
    </row>
    <row r="579" spans="1:14" x14ac:dyDescent="0.3">
      <c r="A579" t="s">
        <v>14</v>
      </c>
      <c r="B579" t="s">
        <v>15</v>
      </c>
      <c r="C579" t="s">
        <v>60</v>
      </c>
      <c r="D579" t="s">
        <v>81</v>
      </c>
      <c r="E579" t="s">
        <v>82</v>
      </c>
      <c r="F579" t="s">
        <v>46</v>
      </c>
      <c r="G579" t="s">
        <v>50</v>
      </c>
      <c r="H579" t="s">
        <v>59</v>
      </c>
      <c r="I579">
        <v>18720</v>
      </c>
      <c r="J579">
        <v>1344</v>
      </c>
      <c r="K579" t="s">
        <v>49</v>
      </c>
      <c r="L579">
        <v>2023</v>
      </c>
      <c r="M579" t="s">
        <v>36</v>
      </c>
      <c r="N579" t="s">
        <v>24</v>
      </c>
    </row>
    <row r="580" spans="1:14" x14ac:dyDescent="0.3">
      <c r="A580" t="s">
        <v>14</v>
      </c>
      <c r="B580" t="s">
        <v>15</v>
      </c>
      <c r="C580" t="s">
        <v>60</v>
      </c>
      <c r="D580" t="s">
        <v>81</v>
      </c>
      <c r="E580" t="s">
        <v>82</v>
      </c>
      <c r="F580" t="s">
        <v>46</v>
      </c>
      <c r="G580" t="s">
        <v>50</v>
      </c>
      <c r="H580" t="s">
        <v>59</v>
      </c>
      <c r="I580">
        <v>10232</v>
      </c>
      <c r="J580">
        <v>1402</v>
      </c>
      <c r="K580" t="s">
        <v>49</v>
      </c>
      <c r="L580">
        <v>2024</v>
      </c>
      <c r="M580" t="s">
        <v>26</v>
      </c>
      <c r="N580" t="s">
        <v>24</v>
      </c>
    </row>
    <row r="581" spans="1:14" x14ac:dyDescent="0.3">
      <c r="A581" t="s">
        <v>14</v>
      </c>
      <c r="B581" t="s">
        <v>15</v>
      </c>
      <c r="C581" t="s">
        <v>60</v>
      </c>
      <c r="D581" t="s">
        <v>81</v>
      </c>
      <c r="E581" t="s">
        <v>82</v>
      </c>
      <c r="F581" t="s">
        <v>46</v>
      </c>
      <c r="G581" t="s">
        <v>50</v>
      </c>
      <c r="H581" t="s">
        <v>59</v>
      </c>
      <c r="I581">
        <v>179634</v>
      </c>
      <c r="J581">
        <v>15106</v>
      </c>
      <c r="K581" t="s">
        <v>49</v>
      </c>
      <c r="L581">
        <v>2025</v>
      </c>
      <c r="M581" t="s">
        <v>32</v>
      </c>
      <c r="N581" t="s">
        <v>24</v>
      </c>
    </row>
    <row r="582" spans="1:14" x14ac:dyDescent="0.3">
      <c r="A582" t="s">
        <v>14</v>
      </c>
      <c r="B582" t="s">
        <v>15</v>
      </c>
      <c r="C582" t="s">
        <v>60</v>
      </c>
      <c r="D582" t="s">
        <v>81</v>
      </c>
      <c r="E582" t="s">
        <v>82</v>
      </c>
      <c r="F582" t="s">
        <v>46</v>
      </c>
      <c r="G582" t="s">
        <v>50</v>
      </c>
      <c r="H582" t="s">
        <v>59</v>
      </c>
      <c r="I582">
        <v>140214</v>
      </c>
      <c r="J582">
        <v>11538</v>
      </c>
      <c r="K582" t="s">
        <v>49</v>
      </c>
      <c r="L582">
        <v>2025</v>
      </c>
      <c r="M582" t="s">
        <v>33</v>
      </c>
      <c r="N582" t="s">
        <v>24</v>
      </c>
    </row>
    <row r="583" spans="1:14" x14ac:dyDescent="0.3">
      <c r="A583" t="s">
        <v>14</v>
      </c>
      <c r="B583" t="s">
        <v>15</v>
      </c>
      <c r="C583" t="s">
        <v>60</v>
      </c>
      <c r="D583" t="s">
        <v>81</v>
      </c>
      <c r="E583" t="s">
        <v>82</v>
      </c>
      <c r="F583" t="s">
        <v>46</v>
      </c>
      <c r="G583" t="s">
        <v>50</v>
      </c>
      <c r="H583" t="s">
        <v>59</v>
      </c>
      <c r="I583">
        <v>138316</v>
      </c>
      <c r="J583">
        <v>11624</v>
      </c>
      <c r="K583" t="s">
        <v>49</v>
      </c>
      <c r="L583">
        <v>2025</v>
      </c>
      <c r="M583" t="s">
        <v>27</v>
      </c>
      <c r="N583" t="s">
        <v>24</v>
      </c>
    </row>
    <row r="584" spans="1:14" x14ac:dyDescent="0.3">
      <c r="A584" t="s">
        <v>14</v>
      </c>
      <c r="B584" t="s">
        <v>15</v>
      </c>
      <c r="C584" t="s">
        <v>60</v>
      </c>
      <c r="D584" t="s">
        <v>81</v>
      </c>
      <c r="E584" t="s">
        <v>82</v>
      </c>
      <c r="F584" t="s">
        <v>46</v>
      </c>
      <c r="G584" t="s">
        <v>50</v>
      </c>
      <c r="H584" t="s">
        <v>59</v>
      </c>
      <c r="I584">
        <v>106394</v>
      </c>
      <c r="J584">
        <v>8912</v>
      </c>
      <c r="K584" t="s">
        <v>49</v>
      </c>
      <c r="L584">
        <v>2025</v>
      </c>
      <c r="M584" t="s">
        <v>26</v>
      </c>
      <c r="N584" t="s">
        <v>24</v>
      </c>
    </row>
  </sheetData>
  <mergeCells count="4">
    <mergeCell ref="Q2:U2"/>
    <mergeCell ref="V2:Z2"/>
    <mergeCell ref="Q27:U27"/>
    <mergeCell ref="V27:Z2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A4873-6152-4FDD-BB35-93E9FBE3E4CB}">
  <dimension ref="A1:G18"/>
  <sheetViews>
    <sheetView tabSelected="1" zoomScale="130" zoomScaleNormal="130" workbookViewId="0">
      <selection activeCell="A4" sqref="A4:A11"/>
    </sheetView>
  </sheetViews>
  <sheetFormatPr defaultRowHeight="14.4" x14ac:dyDescent="0.3"/>
  <cols>
    <col min="1" max="1" width="28.5546875" customWidth="1"/>
  </cols>
  <sheetData>
    <row r="1" spans="1:7" x14ac:dyDescent="0.3">
      <c r="A1" s="20" t="s">
        <v>87</v>
      </c>
      <c r="B1" s="20"/>
      <c r="C1" s="20"/>
      <c r="D1" s="20"/>
      <c r="E1" s="20"/>
      <c r="F1" s="20"/>
      <c r="G1" s="20"/>
    </row>
    <row r="3" spans="1:7" x14ac:dyDescent="0.3">
      <c r="B3">
        <v>2021</v>
      </c>
      <c r="C3">
        <v>2022</v>
      </c>
      <c r="D3">
        <v>2023</v>
      </c>
      <c r="E3">
        <v>2024</v>
      </c>
      <c r="F3" t="s">
        <v>73</v>
      </c>
    </row>
    <row r="4" spans="1:7" x14ac:dyDescent="0.3">
      <c r="A4" t="s">
        <v>122</v>
      </c>
      <c r="B4">
        <v>7750</v>
      </c>
      <c r="C4">
        <v>8750</v>
      </c>
      <c r="D4">
        <v>8750</v>
      </c>
      <c r="E4" s="10"/>
      <c r="F4" s="5" t="s">
        <v>119</v>
      </c>
    </row>
    <row r="5" spans="1:7" x14ac:dyDescent="0.3">
      <c r="A5" t="s">
        <v>123</v>
      </c>
      <c r="B5" s="10"/>
      <c r="C5" s="10"/>
      <c r="D5">
        <v>13453</v>
      </c>
      <c r="E5" s="10"/>
      <c r="F5" s="5" t="s">
        <v>118</v>
      </c>
    </row>
    <row r="6" spans="1:7" x14ac:dyDescent="0.3">
      <c r="A6" t="s">
        <v>124</v>
      </c>
      <c r="B6">
        <f>(B4/($D4/$D5))*100</f>
        <v>1191551.4285714286</v>
      </c>
      <c r="C6">
        <f>(C4/($D4/$D5))*100</f>
        <v>1345300</v>
      </c>
      <c r="D6">
        <f>13453*100</f>
        <v>1345300</v>
      </c>
      <c r="E6">
        <f>(13453*100)-450000</f>
        <v>895300</v>
      </c>
      <c r="F6" s="5" t="s">
        <v>120</v>
      </c>
    </row>
    <row r="7" spans="1:7" x14ac:dyDescent="0.3">
      <c r="A7" t="s">
        <v>125</v>
      </c>
      <c r="B7">
        <v>136091</v>
      </c>
      <c r="C7">
        <v>713939</v>
      </c>
      <c r="D7">
        <v>129387</v>
      </c>
      <c r="E7">
        <v>105108</v>
      </c>
      <c r="F7" s="5" t="s">
        <v>88</v>
      </c>
    </row>
    <row r="8" spans="1:7" x14ac:dyDescent="0.3">
      <c r="A8" t="s">
        <v>126</v>
      </c>
      <c r="B8">
        <f>B6-B7</f>
        <v>1055460.4285714286</v>
      </c>
      <c r="C8">
        <f t="shared" ref="C8:E8" si="0">C6-C7</f>
        <v>631361</v>
      </c>
      <c r="D8">
        <f t="shared" si="0"/>
        <v>1215913</v>
      </c>
      <c r="E8">
        <f t="shared" si="0"/>
        <v>790192</v>
      </c>
      <c r="F8" s="5" t="s">
        <v>89</v>
      </c>
    </row>
    <row r="9" spans="1:7" x14ac:dyDescent="0.3">
      <c r="A9" t="s">
        <v>127</v>
      </c>
      <c r="B9">
        <f>aggregate!Q25</f>
        <v>50895</v>
      </c>
      <c r="C9">
        <f>aggregate!R25</f>
        <v>274422</v>
      </c>
      <c r="D9">
        <f>aggregate!S25</f>
        <v>64251</v>
      </c>
      <c r="E9">
        <f>aggregate!T25</f>
        <v>98863</v>
      </c>
      <c r="F9" s="5" t="s">
        <v>89</v>
      </c>
    </row>
    <row r="10" spans="1:7" x14ac:dyDescent="0.3">
      <c r="A10" t="s">
        <v>128</v>
      </c>
      <c r="B10">
        <f>aggregate!Q32-B9</f>
        <v>353907</v>
      </c>
      <c r="C10">
        <f>aggregate!R32-C9</f>
        <v>202778</v>
      </c>
      <c r="D10">
        <f>aggregate!S32-D9</f>
        <v>259285</v>
      </c>
      <c r="E10">
        <f>aggregate!T32-E9</f>
        <v>291170</v>
      </c>
      <c r="F10" s="5" t="s">
        <v>89</v>
      </c>
    </row>
    <row r="11" spans="1:7" s="4" customFormat="1" x14ac:dyDescent="0.3">
      <c r="A11" s="4" t="s">
        <v>129</v>
      </c>
      <c r="B11" s="4">
        <f>SUM(B8:B10)</f>
        <v>1460262.4285714286</v>
      </c>
      <c r="C11" s="4">
        <f t="shared" ref="C11:E11" si="1">SUM(C8:C10)</f>
        <v>1108561</v>
      </c>
      <c r="D11" s="4">
        <f t="shared" si="1"/>
        <v>1539449</v>
      </c>
      <c r="E11" s="4">
        <f t="shared" si="1"/>
        <v>1180225</v>
      </c>
    </row>
    <row r="14" spans="1:7" x14ac:dyDescent="0.3">
      <c r="B14">
        <v>2021</v>
      </c>
      <c r="C14">
        <v>2022</v>
      </c>
      <c r="D14">
        <v>2023</v>
      </c>
      <c r="E14">
        <v>2024</v>
      </c>
    </row>
    <row r="15" spans="1:7" x14ac:dyDescent="0.3">
      <c r="A15" t="s">
        <v>51</v>
      </c>
      <c r="B15" s="2">
        <f>B9/B$11</f>
        <v>3.4853324309515009E-2</v>
      </c>
      <c r="C15" s="2">
        <f>C9/C$11</f>
        <v>0.24754794729383409</v>
      </c>
      <c r="D15" s="2">
        <f>D9/D$11</f>
        <v>4.1736361516360725E-2</v>
      </c>
      <c r="E15" s="2">
        <f>E9/E$11</f>
        <v>8.3766231015272516E-2</v>
      </c>
    </row>
    <row r="16" spans="1:7" x14ac:dyDescent="0.3">
      <c r="A16" t="s">
        <v>71</v>
      </c>
      <c r="B16" s="2">
        <f>B8/B$11</f>
        <v>0.72278818376775134</v>
      </c>
      <c r="C16" s="2">
        <f t="shared" ref="C16:E16" si="2">C8/C$11</f>
        <v>0.5695320329688669</v>
      </c>
      <c r="D16" s="2">
        <f t="shared" si="2"/>
        <v>0.78983649344668128</v>
      </c>
      <c r="E16" s="2">
        <f t="shared" si="2"/>
        <v>0.66952657332288334</v>
      </c>
    </row>
    <row r="17" spans="1:5" x14ac:dyDescent="0.3">
      <c r="A17" t="s">
        <v>72</v>
      </c>
      <c r="B17" s="2">
        <f>(B11-B8-B9)/B11</f>
        <v>0.24235849192273365</v>
      </c>
      <c r="C17" s="2">
        <f t="shared" ref="C17:E17" si="3">(C11-C8-C9)/C11</f>
        <v>0.18292001973729907</v>
      </c>
      <c r="D17" s="2">
        <f t="shared" si="3"/>
        <v>0.16842714503695802</v>
      </c>
      <c r="E17" s="2">
        <f t="shared" si="3"/>
        <v>0.24670719566184415</v>
      </c>
    </row>
    <row r="18" spans="1:5" x14ac:dyDescent="0.3">
      <c r="B18" s="3">
        <f t="shared" ref="B18:E18" si="4">SUM(B15:B17)</f>
        <v>1</v>
      </c>
      <c r="C18" s="3">
        <f t="shared" si="4"/>
        <v>1</v>
      </c>
      <c r="D18" s="3">
        <f t="shared" si="4"/>
        <v>1</v>
      </c>
      <c r="E18" s="3">
        <f t="shared" si="4"/>
        <v>1</v>
      </c>
    </row>
  </sheetData>
  <mergeCells count="1">
    <mergeCell ref="A1:G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2430-F933-4F30-A58B-08098C4DB72D}">
  <dimension ref="A1:E23"/>
  <sheetViews>
    <sheetView workbookViewId="0">
      <selection activeCell="C27" sqref="C27"/>
    </sheetView>
  </sheetViews>
  <sheetFormatPr defaultRowHeight="14.4" x14ac:dyDescent="0.3"/>
  <cols>
    <col min="1" max="1" width="15.109375" customWidth="1"/>
    <col min="2" max="4" width="23.77734375" bestFit="1" customWidth="1"/>
  </cols>
  <sheetData>
    <row r="1" spans="1:5" x14ac:dyDescent="0.3">
      <c r="A1" s="4" t="s">
        <v>91</v>
      </c>
    </row>
    <row r="3" spans="1:5" x14ac:dyDescent="0.3">
      <c r="A3" s="4" t="s">
        <v>92</v>
      </c>
      <c r="B3" s="4" t="s">
        <v>74</v>
      </c>
      <c r="C3" s="4" t="s">
        <v>93</v>
      </c>
      <c r="D3" s="4" t="s">
        <v>94</v>
      </c>
      <c r="E3" s="4" t="s">
        <v>111</v>
      </c>
    </row>
    <row r="4" spans="1:5" x14ac:dyDescent="0.3">
      <c r="A4" t="s">
        <v>95</v>
      </c>
      <c r="B4">
        <v>12.75</v>
      </c>
      <c r="C4">
        <v>1</v>
      </c>
      <c r="D4" s="11">
        <f>B4/C4</f>
        <v>12.75</v>
      </c>
      <c r="E4" t="s">
        <v>112</v>
      </c>
    </row>
    <row r="5" spans="1:5" x14ac:dyDescent="0.3">
      <c r="A5" t="s">
        <v>96</v>
      </c>
      <c r="B5">
        <v>5.2</v>
      </c>
      <c r="C5">
        <v>0.4</v>
      </c>
      <c r="D5" s="11">
        <f t="shared" ref="D5:D7" si="0">B5/C5</f>
        <v>13</v>
      </c>
      <c r="E5" t="s">
        <v>113</v>
      </c>
    </row>
    <row r="6" spans="1:5" x14ac:dyDescent="0.3">
      <c r="A6" t="s">
        <v>97</v>
      </c>
      <c r="B6">
        <v>4.25</v>
      </c>
      <c r="C6">
        <v>0.28499999999999998</v>
      </c>
      <c r="D6" s="11">
        <f t="shared" si="0"/>
        <v>14.912280701754387</v>
      </c>
      <c r="E6" t="s">
        <v>114</v>
      </c>
    </row>
    <row r="7" spans="1:5" x14ac:dyDescent="0.3">
      <c r="A7" t="s">
        <v>98</v>
      </c>
      <c r="B7">
        <v>11.45</v>
      </c>
      <c r="C7">
        <v>0.75</v>
      </c>
      <c r="D7" s="11">
        <f t="shared" si="0"/>
        <v>15.266666666666666</v>
      </c>
      <c r="E7" t="s">
        <v>114</v>
      </c>
    </row>
    <row r="8" spans="1:5" x14ac:dyDescent="0.3">
      <c r="A8" s="4" t="s">
        <v>99</v>
      </c>
      <c r="B8" s="4"/>
      <c r="C8" s="4"/>
      <c r="D8" s="12">
        <f>AVERAGE(D4:D7)</f>
        <v>13.982236842105262</v>
      </c>
    </row>
    <row r="10" spans="1:5" x14ac:dyDescent="0.3">
      <c r="A10" s="4" t="s">
        <v>100</v>
      </c>
    </row>
    <row r="12" spans="1:5" x14ac:dyDescent="0.3">
      <c r="A12" s="4" t="s">
        <v>92</v>
      </c>
      <c r="B12" s="4" t="s">
        <v>74</v>
      </c>
      <c r="C12" s="4" t="s">
        <v>93</v>
      </c>
      <c r="D12" s="4" t="s">
        <v>94</v>
      </c>
    </row>
    <row r="13" spans="1:5" x14ac:dyDescent="0.3">
      <c r="A13" t="s">
        <v>101</v>
      </c>
      <c r="B13">
        <v>6.75</v>
      </c>
      <c r="C13">
        <v>0.84</v>
      </c>
      <c r="D13" s="11">
        <f t="shared" ref="D13" si="1">B13/C13</f>
        <v>8.0357142857142865</v>
      </c>
      <c r="E13" t="s">
        <v>115</v>
      </c>
    </row>
    <row r="14" spans="1:5" x14ac:dyDescent="0.3">
      <c r="A14" t="s">
        <v>102</v>
      </c>
      <c r="B14" s="13" t="s">
        <v>117</v>
      </c>
      <c r="C14" s="13" t="s">
        <v>117</v>
      </c>
      <c r="D14" s="13" t="s">
        <v>117</v>
      </c>
      <c r="E14" t="s">
        <v>116</v>
      </c>
    </row>
    <row r="15" spans="1:5" x14ac:dyDescent="0.3">
      <c r="A15" t="s">
        <v>103</v>
      </c>
      <c r="B15" s="13" t="s">
        <v>117</v>
      </c>
      <c r="C15" s="13" t="s">
        <v>117</v>
      </c>
      <c r="D15" s="13" t="s">
        <v>117</v>
      </c>
      <c r="E15" t="s">
        <v>116</v>
      </c>
    </row>
    <row r="16" spans="1:5" x14ac:dyDescent="0.3">
      <c r="A16" s="4" t="s">
        <v>99</v>
      </c>
      <c r="D16" s="11">
        <v>8.6452380952380938</v>
      </c>
    </row>
    <row r="19" spans="1:4" x14ac:dyDescent="0.3">
      <c r="A19" s="4" t="s">
        <v>104</v>
      </c>
    </row>
    <row r="21" spans="1:4" x14ac:dyDescent="0.3">
      <c r="A21" t="s">
        <v>105</v>
      </c>
      <c r="B21" t="s">
        <v>106</v>
      </c>
      <c r="C21" t="s">
        <v>107</v>
      </c>
      <c r="D21" t="s">
        <v>108</v>
      </c>
    </row>
    <row r="22" spans="1:4" x14ac:dyDescent="0.3">
      <c r="A22" t="s">
        <v>109</v>
      </c>
      <c r="B22" s="11">
        <f>D16</f>
        <v>8.6452380952380938</v>
      </c>
      <c r="C22">
        <v>5000</v>
      </c>
      <c r="D22" s="11">
        <f>B22*C22</f>
        <v>43226.190476190466</v>
      </c>
    </row>
    <row r="23" spans="1:4" x14ac:dyDescent="0.3">
      <c r="A23" t="s">
        <v>110</v>
      </c>
      <c r="B23" s="11">
        <f>D8</f>
        <v>13.982236842105262</v>
      </c>
      <c r="C23">
        <v>5000</v>
      </c>
      <c r="D23" s="11">
        <f>B23*C23</f>
        <v>69911.184210526306</v>
      </c>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lcf76f155ced4ddcb4097134ff3c332f xmlns="ef760887-92d3-413b-b11d-236601df688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1A96885-9514-4A67-AC3A-2C1C49DDF1DA}"/>
</file>

<file path=customXml/itemProps2.xml><?xml version="1.0" encoding="utf-8"?>
<ds:datastoreItem xmlns:ds="http://schemas.openxmlformats.org/officeDocument/2006/customXml" ds:itemID="{32EDB5FB-55F4-4FD8-943C-C43D943C8BCA}">
  <ds:schemaRefs>
    <ds:schemaRef ds:uri="http://schemas.microsoft.com/sharepoint/v3/contenttype/forms"/>
  </ds:schemaRefs>
</ds:datastoreItem>
</file>

<file path=customXml/itemProps3.xml><?xml version="1.0" encoding="utf-8"?>
<ds:datastoreItem xmlns:ds="http://schemas.openxmlformats.org/officeDocument/2006/customXml" ds:itemID="{817D0ED0-7F3F-4B85-A505-10B89B8F8A57}">
  <ds:schemaRefs>
    <ds:schemaRef ds:uri="http://schemas.microsoft.com/office/2006/metadata/properties"/>
    <ds:schemaRef ds:uri="http://schemas.microsoft.com/office/infopath/2007/PartnerControls"/>
    <ds:schemaRef ds:uri="94ede341-3566-422e-bf98-2504a31b24d3"/>
    <ds:schemaRef ds:uri="f2b7bb78-e7a3-40da-99d3-382524e1a9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03048290</vt:lpstr>
      <vt:lpstr>03054300</vt:lpstr>
      <vt:lpstr>03021180</vt:lpstr>
      <vt:lpstr>03044290</vt:lpstr>
      <vt:lpstr>03019190</vt:lpstr>
      <vt:lpstr>03031490 - Undercutting</vt:lpstr>
      <vt:lpstr>aggregate</vt:lpstr>
      <vt:lpstr>market share data</vt:lpstr>
      <vt:lpstr>UK sales prices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2025-10-20T10:53:34Z</dcterms:created>
  <dcterms:modified xsi:type="dcterms:W3CDTF">2025-10-28T15:48:40Z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ediaServiceImageTags">
    <vt:lpwstr/>
  </property>
</Properties>
</file>