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66925"/>
  <xr:revisionPtr revIDLastSave="18" documentId="8_{03B667D5-75F4-484D-839E-97D01997F33C}" xr6:coauthVersionLast="47" xr6:coauthVersionMax="47" xr10:uidLastSave="{A9A89E74-7F9B-409E-AF45-6461D166AB20}"/>
  <bookViews>
    <workbookView xWindow="-108" yWindow="-108" windowWidth="23256" windowHeight="12456" firstSheet="5" activeTab="7" xr2:uid="{EE624440-2F82-447B-8D67-061199965B79}"/>
  </bookViews>
  <sheets>
    <sheet name="1.Production" sheetId="2" r:id="rId1"/>
    <sheet name="2.UK Market" sheetId="3" r:id="rId2"/>
    <sheet name="2.UK Market (DRAFT)" sheetId="9" state="hidden" r:id="rId3"/>
    <sheet name="3.Normal Value" sheetId="4" r:id="rId4"/>
    <sheet name="4.Constructed normal value" sheetId="5" r:id="rId5"/>
    <sheet name="5.Export Price" sheetId="6" r:id="rId6"/>
    <sheet name="6.Constructed Export Price" sheetId="7" r:id="rId7"/>
    <sheet name="7.Dumping Margin"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4" l="1"/>
  <c r="C21" i="4"/>
  <c r="C18" i="4"/>
  <c r="I33" i="9" l="1"/>
  <c r="H33" i="9"/>
  <c r="G33" i="9"/>
  <c r="F33" i="9"/>
  <c r="E33" i="9"/>
  <c r="D33" i="9"/>
  <c r="C33" i="9"/>
  <c r="B33" i="9"/>
  <c r="I29" i="9"/>
  <c r="H29" i="9"/>
  <c r="G29" i="9"/>
  <c r="F29" i="9"/>
  <c r="E29" i="9"/>
  <c r="D29" i="9"/>
  <c r="C29" i="9"/>
  <c r="B29" i="9"/>
  <c r="E23" i="9"/>
  <c r="E31" i="9" s="1"/>
  <c r="H22" i="9"/>
  <c r="G22" i="9"/>
  <c r="F22" i="9"/>
  <c r="E22" i="9"/>
  <c r="D22" i="9"/>
  <c r="C22" i="9"/>
  <c r="B22" i="9"/>
  <c r="D23" i="9" s="1"/>
  <c r="I19" i="9"/>
  <c r="H19" i="9"/>
  <c r="G16" i="9"/>
  <c r="F16" i="9"/>
  <c r="E16" i="9"/>
  <c r="D16" i="9"/>
  <c r="C16" i="9"/>
  <c r="B16" i="9"/>
  <c r="I15" i="9"/>
  <c r="H15" i="9"/>
  <c r="B41" i="9" s="1"/>
  <c r="I14" i="9"/>
  <c r="H14" i="9"/>
  <c r="I13" i="9"/>
  <c r="I16" i="9" s="1"/>
  <c r="H13" i="9"/>
  <c r="B39" i="9" s="1"/>
  <c r="I10" i="9"/>
  <c r="H10" i="9"/>
  <c r="G10" i="9"/>
  <c r="F10" i="9"/>
  <c r="E10" i="9"/>
  <c r="D10" i="9"/>
  <c r="C10" i="9"/>
  <c r="B10" i="9"/>
  <c r="D30" i="9" l="1"/>
  <c r="D31" i="9"/>
  <c r="D28" i="9"/>
  <c r="D32" i="9"/>
  <c r="I31" i="9"/>
  <c r="H31" i="9"/>
  <c r="C36" i="9"/>
  <c r="I32" i="9"/>
  <c r="F23" i="9"/>
  <c r="I23" i="9"/>
  <c r="E32" i="9"/>
  <c r="E30" i="9"/>
  <c r="G23" i="9"/>
  <c r="H23" i="9"/>
  <c r="I22" i="9"/>
  <c r="C37" i="9" s="1"/>
  <c r="E28" i="9"/>
  <c r="H16" i="9"/>
  <c r="B37" i="9" s="1"/>
  <c r="B23" i="9"/>
  <c r="C23" i="9"/>
  <c r="B40" i="9"/>
  <c r="B30" i="9" l="1"/>
  <c r="B31" i="9"/>
  <c r="B28" i="9"/>
  <c r="B32" i="9"/>
  <c r="B36" i="9"/>
  <c r="F31" i="9"/>
  <c r="F28" i="9"/>
  <c r="F32" i="9"/>
  <c r="F30" i="9"/>
  <c r="C30" i="9"/>
  <c r="C31" i="9"/>
  <c r="C28" i="9"/>
  <c r="C32" i="9"/>
  <c r="H28" i="9"/>
  <c r="H32" i="9"/>
  <c r="H30" i="9"/>
  <c r="G31" i="9"/>
  <c r="G28" i="9"/>
  <c r="G32" i="9"/>
  <c r="G30" i="9"/>
  <c r="I28" i="9"/>
  <c r="I30" i="9"/>
  <c r="B18" i="3" l="1"/>
  <c r="F23" i="7" l="1"/>
  <c r="F26" i="7" s="1"/>
  <c r="F30" i="7" s="1"/>
  <c r="E23" i="7"/>
  <c r="E26" i="7" s="1"/>
  <c r="E30" i="7" s="1"/>
  <c r="D23" i="7"/>
  <c r="D26" i="7" s="1"/>
  <c r="D30" i="7" s="1"/>
  <c r="C23" i="7"/>
  <c r="C26" i="7" s="1"/>
  <c r="C30" i="7" s="1"/>
  <c r="F18" i="4"/>
  <c r="F21" i="4" s="1"/>
  <c r="F25" i="4" s="1"/>
  <c r="E18" i="4"/>
  <c r="E21" i="4" s="1"/>
  <c r="E25" i="4" s="1"/>
  <c r="D18" i="4"/>
  <c r="D21" i="4" s="1"/>
  <c r="D25" i="4" s="1"/>
  <c r="I18" i="3"/>
  <c r="H18" i="3"/>
  <c r="G18" i="3"/>
  <c r="F18" i="3"/>
  <c r="E18" i="3"/>
  <c r="D18" i="3"/>
  <c r="C18" i="3"/>
  <c r="I14" i="3"/>
  <c r="H14" i="3"/>
  <c r="G14" i="3"/>
  <c r="F14" i="3"/>
  <c r="E14" i="3"/>
  <c r="D14" i="3"/>
  <c r="C14" i="3"/>
  <c r="B14" i="3"/>
  <c r="C26" i="2"/>
  <c r="B26" i="2"/>
  <c r="C20" i="2"/>
  <c r="B20" i="2"/>
  <c r="B31" i="3" l="1"/>
  <c r="C31" i="3"/>
</calcChain>
</file>

<file path=xl/sharedStrings.xml><?xml version="1.0" encoding="utf-8"?>
<sst xmlns="http://schemas.openxmlformats.org/spreadsheetml/2006/main" count="494" uniqueCount="133">
  <si>
    <t>Annex 1 - UK Production and Sufficiency</t>
  </si>
  <si>
    <t>This annex will assess</t>
  </si>
  <si>
    <t xml:space="preserve">Volume Units: </t>
  </si>
  <si>
    <t>Value (£)</t>
  </si>
  <si>
    <t>Volume (t)</t>
  </si>
  <si>
    <t>Supporting Producers</t>
  </si>
  <si>
    <t>Sub Total</t>
  </si>
  <si>
    <t>Opposing Producers</t>
  </si>
  <si>
    <t>Producer A</t>
  </si>
  <si>
    <t>None</t>
  </si>
  <si>
    <t>Producer B</t>
  </si>
  <si>
    <t>Neutral Producers (Estimated)</t>
  </si>
  <si>
    <t>Estimated Total UK Production</t>
  </si>
  <si>
    <t>Annex 2 - UK Market</t>
  </si>
  <si>
    <t>P1</t>
  </si>
  <si>
    <t>P2</t>
  </si>
  <si>
    <t>P3</t>
  </si>
  <si>
    <t>P4</t>
  </si>
  <si>
    <t>Value</t>
  </si>
  <si>
    <t>Volume</t>
  </si>
  <si>
    <t>Domestic Sales (Based on annual)</t>
  </si>
  <si>
    <t>Total Sales by Applicant Producer</t>
  </si>
  <si>
    <t>Total (estimated) sales by other domestic producers</t>
  </si>
  <si>
    <t>Importation from Country concerned</t>
  </si>
  <si>
    <t>2021 Q3 - 2022 Q2</t>
  </si>
  <si>
    <t>2022 Q3 - 2023Q2</t>
  </si>
  <si>
    <t>2023 Q3-2024Q2</t>
  </si>
  <si>
    <t>2024Q3-2025Q2</t>
  </si>
  <si>
    <t>Turkey</t>
  </si>
  <si>
    <t>Importation from other sources</t>
  </si>
  <si>
    <t>Sum of countries</t>
  </si>
  <si>
    <t>Estimated Total UK Consumption</t>
  </si>
  <si>
    <t>Market Shares</t>
  </si>
  <si>
    <t>Applicant Producer</t>
  </si>
  <si>
    <t>Other Domestic Producers</t>
  </si>
  <si>
    <t>Applicant Market Share:</t>
  </si>
  <si>
    <t>Allegedly dumped/subsidised goods as a % of total imports</t>
  </si>
  <si>
    <t>Domestic Sales</t>
  </si>
  <si>
    <t>Total Sales by Applicant Producers</t>
  </si>
  <si>
    <t>2023 Q3</t>
  </si>
  <si>
    <t>2023 Q4</t>
  </si>
  <si>
    <t>2024 Q1</t>
  </si>
  <si>
    <t>2024 Q2</t>
  </si>
  <si>
    <t>China</t>
  </si>
  <si>
    <t>UAE</t>
  </si>
  <si>
    <t>Country D</t>
  </si>
  <si>
    <t>etc</t>
  </si>
  <si>
    <t>Applicant Producers</t>
  </si>
  <si>
    <t>Country A</t>
  </si>
  <si>
    <t>Country B</t>
  </si>
  <si>
    <t>Country C</t>
  </si>
  <si>
    <t>Once we have these number - good to check these are sufficient</t>
  </si>
  <si>
    <t>Annex 3 - Normal Value</t>
  </si>
  <si>
    <t>Normal value will, preferably, be based on the sales price on the domestic market of the exporter. The price should be linked to a domestic transaction intended for domestic consumption, with an indepenent buyer.</t>
  </si>
  <si>
    <t>your data</t>
  </si>
  <si>
    <t>calculated data</t>
  </si>
  <si>
    <t>For POI</t>
  </si>
  <si>
    <t>Model 1</t>
  </si>
  <si>
    <t xml:space="preserve">Model 2 </t>
  </si>
  <si>
    <t>Model 3</t>
  </si>
  <si>
    <t>Model 4</t>
  </si>
  <si>
    <t>per unit (*specify)</t>
  </si>
  <si>
    <t>Normal value</t>
  </si>
  <si>
    <t>Retail price</t>
  </si>
  <si>
    <t>Exporting country currency</t>
  </si>
  <si>
    <t>less internal taxes (if applicable)</t>
  </si>
  <si>
    <t>less retailer's margin (if applicable)</t>
  </si>
  <si>
    <t>less wholesaler's margin and transport and insurnace (if applicable)</t>
  </si>
  <si>
    <t>less any other relevant adjustment to get normal value at ex-factory (EXW) level</t>
  </si>
  <si>
    <t xml:space="preserve">Normal value (EXW) </t>
  </si>
  <si>
    <t>Fair Comparison Adjustments</t>
  </si>
  <si>
    <t>Adjustment 1 (specify)</t>
  </si>
  <si>
    <t>Adjustment 2 (specify)</t>
  </si>
  <si>
    <t>Adjustment 3 (specify)</t>
  </si>
  <si>
    <t>Adjusted Normal Value (EXW)</t>
  </si>
  <si>
    <t xml:space="preserve">Currency Adjustment </t>
  </si>
  <si>
    <t>Adjusted Normal Value (EXW) *</t>
  </si>
  <si>
    <t>GBP</t>
  </si>
  <si>
    <t xml:space="preserve">*use currency conversion tables </t>
  </si>
  <si>
    <t>Annex 4 - Constructed Normal Value</t>
  </si>
  <si>
    <t>The cost to produce the export goods plus the selling and administration costs (as if they were sold in the exporter's domestic market) plus an amount for profit (if applicable)
The data must:
- be shown for each model/grade/type of the like goods; 
- be calculated on a per unit basis;
- identify estimates where used and explain their basis in your application form ;
- cover the POI</t>
  </si>
  <si>
    <t>%</t>
  </si>
  <si>
    <t>Constructed normal value</t>
  </si>
  <si>
    <t xml:space="preserve"> Annex 5 - Export Price</t>
  </si>
  <si>
    <t>Export price based on the price charged by the exporter to an unrelated importer in the UK. This price has to be brought back to an ex-factory level</t>
  </si>
  <si>
    <t xml:space="preserve">Export Price </t>
  </si>
  <si>
    <t>Price to independent UK importer</t>
  </si>
  <si>
    <t>less transport and insurance in the UK (if applicable)</t>
  </si>
  <si>
    <t xml:space="preserve">less customs duty </t>
  </si>
  <si>
    <t>less insurance, transport to port</t>
  </si>
  <si>
    <t xml:space="preserve">Export Price (EXW) </t>
  </si>
  <si>
    <t xml:space="preserve">Export price (EXW) </t>
  </si>
  <si>
    <t>Annex 6 - Constructed Export Price</t>
  </si>
  <si>
    <t xml:space="preserve">Re-construct the ex-factory export price, provide the resale price charged for the imported product at the first point of resale to an independent buyer in the UK. </t>
  </si>
  <si>
    <t>Unique model code</t>
  </si>
  <si>
    <t>Gross wholesale price to UK importer/customer</t>
  </si>
  <si>
    <t>Net wholesale price</t>
  </si>
  <si>
    <t>less wholesaler's SGA (if applicable)</t>
  </si>
  <si>
    <t>less profit from unrelated importer</t>
  </si>
  <si>
    <t>Price to wholesaler, customs cleared</t>
  </si>
  <si>
    <t xml:space="preserve">CIF export price </t>
  </si>
  <si>
    <t xml:space="preserve">Annex 7 - Dumping Margin </t>
  </si>
  <si>
    <t>Compare the imported model of the goods concerned with the most relevant comparable product in the exporter’s home market (after adjusting for any differences affecting price comparability). 
Provide on a model-by-model basis for each country which imports originate from.</t>
  </si>
  <si>
    <t>Country of origin of imports</t>
  </si>
  <si>
    <t>Model code (imported product)</t>
  </si>
  <si>
    <t xml:space="preserve">Dumping margin calculation </t>
  </si>
  <si>
    <t>Ex-Factory normal value per unit (from Annex 3 or 4)</t>
  </si>
  <si>
    <t>Ex-factory export price per unit (from Annex 5 or 6)</t>
  </si>
  <si>
    <t>Per unit dumping amount</t>
  </si>
  <si>
    <t>Dumping Margin as % of CIF value</t>
  </si>
  <si>
    <t>Adjustment 1 (shipping to port)</t>
  </si>
  <si>
    <t>Pre-adjusted to GBP</t>
  </si>
  <si>
    <t>Please see constructed normal value and injury annex for full methodology</t>
  </si>
  <si>
    <t>Natural gas adjustment (£/t packed)</t>
  </si>
  <si>
    <t>Quoted price (£/t)</t>
  </si>
  <si>
    <t>Electricity adjustment (£/t packed)</t>
  </si>
  <si>
    <t>Soda ash adjustment (£/t melted)</t>
  </si>
  <si>
    <t>FOB</t>
  </si>
  <si>
    <t>Ex works</t>
  </si>
  <si>
    <t>CIF Value per unit of Export Price (estimated)</t>
  </si>
  <si>
    <t>See constructed normal value and injury annex for landed price methodology</t>
  </si>
  <si>
    <t>Confidential - commercially sensitive</t>
  </si>
  <si>
    <t>Producer C</t>
  </si>
  <si>
    <t>Producer D</t>
  </si>
  <si>
    <t>Producer E</t>
  </si>
  <si>
    <t>Producer F</t>
  </si>
  <si>
    <t>370ml jar</t>
  </si>
  <si>
    <t>750ml wine bottle</t>
  </si>
  <si>
    <t>330ml beer bottle</t>
  </si>
  <si>
    <t>500ml beer bottle</t>
  </si>
  <si>
    <t>less port fees, transport to port</t>
  </si>
  <si>
    <t>Average dumping margin</t>
  </si>
  <si>
    <t>GBP/tonne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</si>
</sst>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00_-;\-* #,##0.000_-;_-* &quot;-&quot;??_-;_-@_-"/>
  </numFmts>
  <fonts count="19" x14ac:knownFonts="1">
    <font>
      <sz val="11"/>
      <color theme="1"/>
      <name val="Calibri"/>
      <family val="2"/>
      <scheme val="minor"/>
    </font>
    <font>
      <b/>
      <sz val="14"/>
      <color rgb="FFFFFFFF"/>
      <name val="Arial"/>
      <family val="2"/>
    </font>
    <font>
      <sz val="11"/>
      <color theme="1"/>
      <name val="Arial"/>
      <family val="2"/>
    </font>
    <font>
      <sz val="10"/>
      <color theme="1"/>
      <name val="Arial"/>
      <family val="2"/>
    </font>
    <font>
      <b/>
      <sz val="10"/>
      <color theme="1"/>
      <name val="Arial"/>
      <family val="2"/>
    </font>
    <font>
      <b/>
      <sz val="10"/>
      <color theme="0"/>
      <name val="Arial"/>
      <family val="2"/>
    </font>
    <font>
      <i/>
      <sz val="10"/>
      <color theme="1"/>
      <name val="Arial"/>
      <family val="2"/>
    </font>
    <font>
      <b/>
      <sz val="14"/>
      <color theme="0"/>
      <name val="Arial"/>
      <family val="2"/>
    </font>
    <font>
      <b/>
      <sz val="10"/>
      <name val="Arial"/>
      <family val="2"/>
    </font>
    <font>
      <sz val="10"/>
      <color theme="0"/>
      <name val="Arial"/>
      <family val="2"/>
    </font>
    <font>
      <sz val="10"/>
      <name val="Arial"/>
      <family val="2"/>
    </font>
    <font>
      <b/>
      <sz val="11"/>
      <color theme="1"/>
      <name val="Arial"/>
      <family val="2"/>
    </font>
    <font>
      <sz val="11"/>
      <color theme="1"/>
      <name val="Calibri"/>
      <family val="2"/>
      <scheme val="minor"/>
    </font>
    <font>
      <sz val="10"/>
      <color rgb="FFFF0000"/>
      <name val="Arial"/>
      <family val="2"/>
    </font>
    <font>
      <b/>
      <sz val="11"/>
      <color theme="1"/>
      <name val="Calibri"/>
      <family val="2"/>
      <scheme val="minor"/>
    </font>
    <font>
      <sz val="10"/>
      <color theme="0"/>
      <name val="Arial"/>
      <family val="2"/>
    </font>
    <font>
      <b/>
      <sz val="10"/>
      <name val="Arial"/>
      <family val="2"/>
    </font>
    <font>
      <sz val="10"/>
      <color theme="1"/>
      <name val="Arial"/>
      <family val="2"/>
    </font>
    <font>
      <b/>
      <sz val="10"/>
      <color theme="0"/>
      <name val="Arial"/>
      <family val="2"/>
    </font>
  </fonts>
  <fills count="10">
    <fill>
      <patternFill patternType="none"/>
    </fill>
    <fill>
      <patternFill patternType="gray125"/>
    </fill>
    <fill>
      <patternFill patternType="solid">
        <fgColor rgb="FFC0000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indexed="22"/>
        <bgColor indexed="64"/>
      </patternFill>
    </fill>
    <fill>
      <patternFill patternType="solid">
        <fgColor theme="9"/>
        <bgColor indexed="64"/>
      </patternFill>
    </fill>
    <fill>
      <patternFill patternType="solid">
        <fgColor rgb="FFFFFF00"/>
        <bgColor indexed="64"/>
      </patternFill>
    </fill>
  </fills>
  <borders count="27">
    <border>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auto="1"/>
      </top>
      <bottom style="thin">
        <color auto="1"/>
      </bottom>
      <diagonal/>
    </border>
    <border>
      <left/>
      <right/>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s>
  <cellStyleXfs count="3">
    <xf numFmtId="0" fontId="0" fillId="0" borderId="0"/>
    <xf numFmtId="43" fontId="12" fillId="0" borderId="0" applyFont="0" applyFill="0" applyBorder="0" applyAlignment="0" applyProtection="0"/>
    <xf numFmtId="9" fontId="12" fillId="0" borderId="0" applyFont="0" applyFill="0" applyBorder="0" applyAlignment="0" applyProtection="0"/>
  </cellStyleXfs>
  <cellXfs count="131">
    <xf numFmtId="0" fontId="0" fillId="0" borderId="0" xfId="0"/>
    <xf numFmtId="0" fontId="2" fillId="0" borderId="0" xfId="0" applyFont="1"/>
    <xf numFmtId="0" fontId="3" fillId="0" borderId="0" xfId="0" applyFont="1"/>
    <xf numFmtId="0" fontId="4" fillId="0" borderId="0" xfId="0" applyFont="1"/>
    <xf numFmtId="0" fontId="2" fillId="0" borderId="1" xfId="0" applyFont="1" applyBorder="1"/>
    <xf numFmtId="0" fontId="5" fillId="2" borderId="0" xfId="0" applyFont="1" applyFill="1"/>
    <xf numFmtId="0" fontId="4" fillId="0" borderId="1" xfId="0" applyFont="1" applyBorder="1"/>
    <xf numFmtId="0" fontId="2" fillId="0" borderId="0" xfId="0" applyFont="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6" fillId="0" borderId="6" xfId="0" applyFont="1" applyBorder="1"/>
    <xf numFmtId="0" fontId="2" fillId="4" borderId="7" xfId="0" applyFont="1" applyFill="1" applyBorder="1" applyAlignment="1">
      <alignment horizontal="center"/>
    </xf>
    <xf numFmtId="0" fontId="6" fillId="0" borderId="8" xfId="0" applyFont="1" applyBorder="1"/>
    <xf numFmtId="0" fontId="2" fillId="4" borderId="9" xfId="0" applyFont="1" applyFill="1" applyBorder="1" applyAlignment="1">
      <alignment horizontal="center"/>
    </xf>
    <xf numFmtId="0" fontId="4" fillId="0" borderId="10" xfId="0" applyFont="1" applyBorder="1"/>
    <xf numFmtId="0" fontId="3" fillId="0" borderId="1" xfId="0" applyFont="1" applyBorder="1"/>
    <xf numFmtId="0" fontId="6" fillId="0" borderId="15" xfId="0" applyFont="1" applyBorder="1"/>
    <xf numFmtId="0" fontId="3" fillId="4" borderId="17" xfId="0" applyFont="1" applyFill="1" applyBorder="1" applyAlignment="1">
      <alignment horizontal="center"/>
    </xf>
    <xf numFmtId="0" fontId="3" fillId="0" borderId="0" xfId="0" applyFont="1" applyAlignment="1">
      <alignment horizontal="center"/>
    </xf>
    <xf numFmtId="0" fontId="6" fillId="0" borderId="19" xfId="0" applyFont="1" applyBorder="1"/>
    <xf numFmtId="0" fontId="3" fillId="4" borderId="4" xfId="0" applyFont="1" applyFill="1" applyBorder="1" applyAlignment="1">
      <alignment horizontal="center"/>
    </xf>
    <xf numFmtId="0" fontId="3" fillId="4" borderId="5" xfId="0" applyFont="1" applyFill="1" applyBorder="1" applyAlignment="1">
      <alignment horizontal="center"/>
    </xf>
    <xf numFmtId="0" fontId="4" fillId="0" borderId="11" xfId="0" applyFont="1" applyBorder="1"/>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0" borderId="9" xfId="0" applyFont="1" applyBorder="1"/>
    <xf numFmtId="0" fontId="3" fillId="4" borderId="20" xfId="0" applyFont="1" applyFill="1" applyBorder="1" applyAlignment="1">
      <alignment horizontal="center"/>
    </xf>
    <xf numFmtId="0" fontId="3" fillId="4" borderId="21" xfId="0" applyFont="1" applyFill="1" applyBorder="1" applyAlignment="1">
      <alignment horizontal="center"/>
    </xf>
    <xf numFmtId="0" fontId="3" fillId="3" borderId="3" xfId="0" applyFont="1" applyFill="1" applyBorder="1" applyAlignment="1">
      <alignment vertical="center" wrapText="1"/>
    </xf>
    <xf numFmtId="0" fontId="3" fillId="0" borderId="0" xfId="0" applyFont="1" applyAlignment="1">
      <alignment vertical="center"/>
    </xf>
    <xf numFmtId="0" fontId="8" fillId="0" borderId="0" xfId="0" applyFont="1" applyAlignment="1">
      <alignment horizontal="left" vertical="center" wrapText="1"/>
    </xf>
    <xf numFmtId="0" fontId="3" fillId="5" borderId="3" xfId="0" applyFont="1" applyFill="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9" fillId="2" borderId="7" xfId="0" applyFont="1" applyFill="1" applyBorder="1" applyAlignment="1">
      <alignment horizontal="center" vertical="center"/>
    </xf>
    <xf numFmtId="0" fontId="8" fillId="0" borderId="0" xfId="0" applyFont="1" applyAlignment="1">
      <alignment horizontal="left" vertical="center"/>
    </xf>
    <xf numFmtId="0" fontId="10" fillId="0" borderId="0" xfId="0" applyFont="1" applyAlignment="1">
      <alignment horizontal="left" vertical="center"/>
    </xf>
    <xf numFmtId="0" fontId="5" fillId="2" borderId="0" xfId="0" applyFont="1" applyFill="1" applyAlignment="1">
      <alignment horizontal="left" vertical="center"/>
    </xf>
    <xf numFmtId="0" fontId="10" fillId="0" borderId="0" xfId="0" applyFont="1" applyAlignment="1">
      <alignment horizontal="left" vertical="center" wrapText="1"/>
    </xf>
    <xf numFmtId="0" fontId="3" fillId="3" borderId="14" xfId="0" applyFont="1" applyFill="1" applyBorder="1" applyAlignment="1">
      <alignment vertical="center" wrapText="1"/>
    </xf>
    <xf numFmtId="0" fontId="10" fillId="0" borderId="24" xfId="0" applyFont="1" applyBorder="1" applyAlignment="1">
      <alignment horizontal="left" vertical="center"/>
    </xf>
    <xf numFmtId="2" fontId="3" fillId="5" borderId="25" xfId="0" applyNumberFormat="1" applyFont="1" applyFill="1" applyBorder="1" applyAlignment="1">
      <alignment vertical="center"/>
    </xf>
    <xf numFmtId="0" fontId="3" fillId="0" borderId="0" xfId="0" applyFont="1" applyAlignment="1">
      <alignment horizontal="left"/>
    </xf>
    <xf numFmtId="2" fontId="3" fillId="5" borderId="3" xfId="0" applyNumberFormat="1" applyFont="1" applyFill="1" applyBorder="1" applyAlignment="1">
      <alignment vertical="center"/>
    </xf>
    <xf numFmtId="0" fontId="3" fillId="0" borderId="24" xfId="0" applyFont="1" applyBorder="1"/>
    <xf numFmtId="0" fontId="3" fillId="0" borderId="24" xfId="0" applyFont="1" applyBorder="1" applyAlignment="1">
      <alignment horizontal="left"/>
    </xf>
    <xf numFmtId="0" fontId="8"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3" fillId="6" borderId="3" xfId="0" applyFont="1" applyFill="1" applyBorder="1" applyAlignment="1">
      <alignment vertical="center" wrapText="1"/>
    </xf>
    <xf numFmtId="0" fontId="3" fillId="0" borderId="7" xfId="0" applyFont="1" applyBorder="1" applyAlignment="1">
      <alignment horizontal="center" vertical="center"/>
    </xf>
    <xf numFmtId="0" fontId="11" fillId="0" borderId="0" xfId="0" applyFont="1"/>
    <xf numFmtId="0" fontId="4" fillId="3" borderId="3" xfId="0" applyFont="1" applyFill="1" applyBorder="1" applyAlignment="1">
      <alignment vertical="center" wrapText="1"/>
    </xf>
    <xf numFmtId="0" fontId="4" fillId="3" borderId="14" xfId="0" applyFont="1" applyFill="1" applyBorder="1" applyAlignment="1">
      <alignment vertical="center" wrapText="1"/>
    </xf>
    <xf numFmtId="0" fontId="8" fillId="7" borderId="0" xfId="0" applyFont="1" applyFill="1" applyAlignment="1">
      <alignment horizontal="left" vertical="center"/>
    </xf>
    <xf numFmtId="0" fontId="2" fillId="0" borderId="24" xfId="0" applyFont="1" applyBorder="1"/>
    <xf numFmtId="0" fontId="9" fillId="0" borderId="0" xfId="0" applyFont="1" applyAlignment="1">
      <alignment horizontal="center" vertical="center"/>
    </xf>
    <xf numFmtId="0" fontId="9" fillId="2" borderId="3" xfId="0" applyFont="1" applyFill="1" applyBorder="1" applyAlignment="1">
      <alignment vertical="center" wrapText="1"/>
    </xf>
    <xf numFmtId="0" fontId="9" fillId="0" borderId="0" xfId="0" applyFont="1" applyAlignment="1">
      <alignment vertical="center"/>
    </xf>
    <xf numFmtId="0" fontId="10" fillId="0" borderId="24" xfId="0" applyFont="1" applyBorder="1" applyAlignment="1">
      <alignment horizontal="left" vertical="center" wrapText="1"/>
    </xf>
    <xf numFmtId="43" fontId="3" fillId="8" borderId="2" xfId="1" applyFont="1" applyFill="1" applyBorder="1" applyAlignment="1">
      <alignment horizontal="center"/>
    </xf>
    <xf numFmtId="43" fontId="3" fillId="8" borderId="3" xfId="1" applyFont="1" applyFill="1" applyBorder="1" applyAlignment="1">
      <alignment horizontal="center"/>
    </xf>
    <xf numFmtId="43" fontId="3" fillId="8" borderId="13" xfId="1" applyFont="1" applyFill="1" applyBorder="1" applyAlignment="1">
      <alignment horizontal="center"/>
    </xf>
    <xf numFmtId="43" fontId="3" fillId="8" borderId="14" xfId="1" applyFont="1" applyFill="1" applyBorder="1" applyAlignment="1">
      <alignment horizontal="center"/>
    </xf>
    <xf numFmtId="43" fontId="3" fillId="4" borderId="18" xfId="1" applyFont="1" applyFill="1" applyBorder="1" applyAlignment="1">
      <alignment horizontal="center"/>
    </xf>
    <xf numFmtId="43" fontId="3" fillId="4" borderId="11" xfId="1" applyFont="1" applyFill="1" applyBorder="1" applyAlignment="1">
      <alignment horizontal="center"/>
    </xf>
    <xf numFmtId="164" fontId="2" fillId="3" borderId="2" xfId="1" applyNumberFormat="1" applyFont="1" applyFill="1" applyBorder="1" applyAlignment="1">
      <alignment horizontal="center"/>
    </xf>
    <xf numFmtId="164" fontId="2" fillId="0" borderId="0" xfId="0" applyNumberFormat="1" applyFont="1"/>
    <xf numFmtId="164" fontId="3" fillId="8" borderId="3" xfId="1" applyNumberFormat="1" applyFont="1" applyFill="1" applyBorder="1" applyAlignment="1">
      <alignment horizontal="center"/>
    </xf>
    <xf numFmtId="164" fontId="3" fillId="8" borderId="2" xfId="1" applyNumberFormat="1" applyFont="1" applyFill="1" applyBorder="1" applyAlignment="1">
      <alignment horizontal="center"/>
    </xf>
    <xf numFmtId="164" fontId="3" fillId="8" borderId="13" xfId="1" applyNumberFormat="1" applyFont="1" applyFill="1" applyBorder="1" applyAlignment="1">
      <alignment horizontal="center"/>
    </xf>
    <xf numFmtId="164" fontId="3" fillId="8" borderId="14" xfId="1" applyNumberFormat="1" applyFont="1" applyFill="1" applyBorder="1" applyAlignment="1">
      <alignment horizontal="center"/>
    </xf>
    <xf numFmtId="164" fontId="3" fillId="4" borderId="16" xfId="1" applyNumberFormat="1" applyFont="1" applyFill="1" applyBorder="1" applyAlignment="1">
      <alignment horizontal="center"/>
    </xf>
    <xf numFmtId="164" fontId="3" fillId="4" borderId="17" xfId="1" applyNumberFormat="1" applyFont="1" applyFill="1" applyBorder="1" applyAlignment="1">
      <alignment horizontal="center"/>
    </xf>
    <xf numFmtId="43" fontId="3" fillId="4" borderId="16" xfId="0" applyNumberFormat="1" applyFont="1" applyFill="1" applyBorder="1" applyAlignment="1">
      <alignment horizontal="center"/>
    </xf>
    <xf numFmtId="43" fontId="3" fillId="4" borderId="4" xfId="1" applyFont="1" applyFill="1" applyBorder="1" applyAlignment="1">
      <alignment horizontal="center"/>
    </xf>
    <xf numFmtId="43" fontId="3" fillId="4" borderId="5" xfId="1" applyFont="1" applyFill="1" applyBorder="1" applyAlignment="1">
      <alignment horizontal="center"/>
    </xf>
    <xf numFmtId="43" fontId="13" fillId="8" borderId="3" xfId="1" applyFont="1" applyFill="1" applyBorder="1" applyAlignment="1">
      <alignment horizontal="center"/>
    </xf>
    <xf numFmtId="9" fontId="2" fillId="0" borderId="0" xfId="2" applyFont="1"/>
    <xf numFmtId="10" fontId="2" fillId="0" borderId="0" xfId="2" applyNumberFormat="1" applyFont="1"/>
    <xf numFmtId="43" fontId="10" fillId="8" borderId="3" xfId="1" applyFont="1" applyFill="1" applyBorder="1" applyAlignment="1">
      <alignment horizontal="center"/>
    </xf>
    <xf numFmtId="0" fontId="2" fillId="0" borderId="0" xfId="2" applyNumberFormat="1" applyFont="1"/>
    <xf numFmtId="1" fontId="2" fillId="0" borderId="0" xfId="0" applyNumberFormat="1" applyFont="1"/>
    <xf numFmtId="43" fontId="2" fillId="0" borderId="0" xfId="1" applyFont="1"/>
    <xf numFmtId="164" fontId="2" fillId="0" borderId="0" xfId="1" applyNumberFormat="1" applyFont="1"/>
    <xf numFmtId="43" fontId="2" fillId="0" borderId="0" xfId="0" applyNumberFormat="1" applyFont="1"/>
    <xf numFmtId="10" fontId="3" fillId="4" borderId="4" xfId="2" applyNumberFormat="1" applyFont="1" applyFill="1" applyBorder="1" applyAlignment="1">
      <alignment horizontal="center"/>
    </xf>
    <xf numFmtId="10" fontId="3" fillId="4" borderId="5" xfId="2" applyNumberFormat="1" applyFont="1" applyFill="1" applyBorder="1" applyAlignment="1">
      <alignment horizontal="center"/>
    </xf>
    <xf numFmtId="10" fontId="3" fillId="4" borderId="20" xfId="2" applyNumberFormat="1" applyFont="1" applyFill="1" applyBorder="1" applyAlignment="1">
      <alignment horizontal="center"/>
    </xf>
    <xf numFmtId="10" fontId="3" fillId="4" borderId="21" xfId="2" applyNumberFormat="1" applyFont="1" applyFill="1" applyBorder="1" applyAlignment="1">
      <alignment horizontal="center"/>
    </xf>
    <xf numFmtId="165" fontId="3" fillId="8" borderId="3" xfId="1" applyNumberFormat="1" applyFont="1" applyFill="1" applyBorder="1" applyAlignment="1">
      <alignment horizontal="center"/>
    </xf>
    <xf numFmtId="165" fontId="10" fillId="8" borderId="3" xfId="1" applyNumberFormat="1" applyFont="1" applyFill="1" applyBorder="1" applyAlignment="1">
      <alignment horizontal="center"/>
    </xf>
    <xf numFmtId="2" fontId="16" fillId="5" borderId="3" xfId="0" applyNumberFormat="1" applyFont="1" applyFill="1" applyBorder="1" applyAlignment="1">
      <alignment vertical="center"/>
    </xf>
    <xf numFmtId="0" fontId="17" fillId="0" borderId="7" xfId="0" applyFont="1" applyBorder="1" applyAlignment="1">
      <alignment vertical="center"/>
    </xf>
    <xf numFmtId="0" fontId="17" fillId="5" borderId="3" xfId="0" applyFont="1" applyFill="1" applyBorder="1" applyAlignment="1">
      <alignment vertical="center"/>
    </xf>
    <xf numFmtId="0" fontId="17" fillId="3" borderId="3" xfId="0" applyFont="1" applyFill="1" applyBorder="1" applyAlignment="1">
      <alignment vertical="center" wrapText="1"/>
    </xf>
    <xf numFmtId="0" fontId="17" fillId="3" borderId="14" xfId="0" applyFont="1" applyFill="1" applyBorder="1" applyAlignment="1">
      <alignment vertical="center" wrapText="1"/>
    </xf>
    <xf numFmtId="2" fontId="17" fillId="5" borderId="25" xfId="0" applyNumberFormat="1" applyFont="1" applyFill="1" applyBorder="1" applyAlignment="1">
      <alignment vertical="center"/>
    </xf>
    <xf numFmtId="0" fontId="17" fillId="0" borderId="0" xfId="0" applyFont="1" applyAlignment="1">
      <alignment horizontal="left"/>
    </xf>
    <xf numFmtId="0" fontId="18" fillId="2" borderId="0" xfId="0" applyFont="1" applyFill="1" applyAlignment="1">
      <alignment horizontal="left" vertical="center"/>
    </xf>
    <xf numFmtId="0" fontId="17" fillId="0" borderId="7" xfId="0" applyFont="1" applyBorder="1" applyAlignment="1">
      <alignment horizontal="left" vertical="center"/>
    </xf>
    <xf numFmtId="0" fontId="17" fillId="0" borderId="7" xfId="0" applyFont="1" applyBorder="1" applyAlignment="1">
      <alignment horizontal="center" vertical="center"/>
    </xf>
    <xf numFmtId="0" fontId="4" fillId="0" borderId="0" xfId="0" applyFont="1" applyAlignment="1">
      <alignment horizontal="left" vertical="center" wrapText="1"/>
    </xf>
    <xf numFmtId="0" fontId="17" fillId="0" borderId="0" xfId="0" applyFont="1"/>
    <xf numFmtId="0" fontId="8" fillId="9" borderId="0" xfId="0" applyFont="1" applyFill="1" applyAlignment="1">
      <alignment horizontal="left" vertical="center" wrapText="1"/>
    </xf>
    <xf numFmtId="0" fontId="17" fillId="0" borderId="0" xfId="0" applyFont="1" applyAlignment="1">
      <alignment vertical="center"/>
    </xf>
    <xf numFmtId="2" fontId="3" fillId="3" borderId="3" xfId="0" applyNumberFormat="1" applyFont="1" applyFill="1" applyBorder="1" applyAlignment="1">
      <alignment vertical="center" wrapText="1"/>
    </xf>
    <xf numFmtId="0" fontId="15" fillId="2" borderId="3" xfId="0" applyFont="1" applyFill="1" applyBorder="1" applyAlignment="1">
      <alignment vertical="center" wrapText="1"/>
    </xf>
    <xf numFmtId="2" fontId="17" fillId="3" borderId="3" xfId="0" applyNumberFormat="1" applyFont="1" applyFill="1" applyBorder="1" applyAlignment="1">
      <alignment vertical="center" wrapText="1"/>
    </xf>
    <xf numFmtId="43" fontId="14" fillId="0" borderId="3" xfId="1" applyFont="1" applyBorder="1"/>
    <xf numFmtId="10" fontId="17" fillId="5" borderId="25" xfId="2" applyNumberFormat="1" applyFont="1" applyFill="1" applyBorder="1" applyAlignment="1">
      <alignment vertical="center"/>
    </xf>
    <xf numFmtId="2" fontId="3" fillId="3" borderId="14" xfId="0" applyNumberFormat="1" applyFont="1" applyFill="1" applyBorder="1" applyAlignment="1">
      <alignment vertical="center" wrapText="1"/>
    </xf>
    <xf numFmtId="10" fontId="11" fillId="0" borderId="0" xfId="0" applyNumberFormat="1" applyFont="1"/>
    <xf numFmtId="0" fontId="1" fillId="2" borderId="0" xfId="0" applyFont="1" applyFill="1" applyAlignment="1">
      <alignment horizontal="left" vertical="center"/>
    </xf>
    <xf numFmtId="0" fontId="5" fillId="2" borderId="0" xfId="0" applyFont="1" applyFill="1" applyAlignment="1">
      <alignment horizontal="center"/>
    </xf>
    <xf numFmtId="0" fontId="2" fillId="0" borderId="0" xfId="0" applyFont="1" applyAlignment="1">
      <alignment horizontal="center"/>
    </xf>
    <xf numFmtId="0" fontId="5" fillId="2" borderId="12" xfId="0" applyFont="1" applyFill="1" applyBorder="1" applyAlignment="1">
      <alignment horizontal="center"/>
    </xf>
    <xf numFmtId="0" fontId="3" fillId="0" borderId="26" xfId="0" applyFont="1" applyBorder="1" applyAlignment="1">
      <alignment horizontal="center"/>
    </xf>
    <xf numFmtId="0" fontId="3" fillId="0" borderId="7" xfId="0" applyFont="1" applyBorder="1" applyAlignment="1">
      <alignment horizontal="center"/>
    </xf>
    <xf numFmtId="0" fontId="7" fillId="2" borderId="0" xfId="0" applyFont="1" applyFill="1" applyAlignment="1">
      <alignment horizontal="left"/>
    </xf>
    <xf numFmtId="0" fontId="3" fillId="0" borderId="0" xfId="0" applyFont="1" applyAlignment="1">
      <alignment horizontal="center" wrapText="1"/>
    </xf>
    <xf numFmtId="0" fontId="3" fillId="0" borderId="0" xfId="0" applyFont="1" applyAlignment="1">
      <alignment horizontal="center" vertical="center"/>
    </xf>
    <xf numFmtId="0" fontId="8" fillId="0" borderId="22" xfId="0" applyFont="1" applyBorder="1" applyAlignment="1">
      <alignment horizontal="center" vertical="center"/>
    </xf>
    <xf numFmtId="0" fontId="8" fillId="0" borderId="15" xfId="0" applyFont="1" applyBorder="1" applyAlignment="1">
      <alignment horizontal="center" vertical="center"/>
    </xf>
    <xf numFmtId="0" fontId="8" fillId="0" borderId="23" xfId="0" applyFont="1" applyBorder="1" applyAlignment="1">
      <alignment horizontal="center" vertical="center"/>
    </xf>
    <xf numFmtId="0" fontId="7" fillId="2" borderId="0" xfId="0" applyFont="1" applyFill="1" applyAlignment="1">
      <alignment horizontal="left" vertical="center"/>
    </xf>
    <xf numFmtId="0" fontId="10" fillId="0" borderId="0" xfId="0" applyFont="1" applyAlignment="1">
      <alignment horizontal="left" vertical="center" wrapText="1"/>
    </xf>
    <xf numFmtId="0" fontId="2" fillId="0" borderId="0" xfId="0" applyFont="1" applyAlignment="1">
      <alignment horizontal="center" wrapText="1"/>
    </xf>
    <xf numFmtId="0" fontId="2" fillId="0" borderId="0" xfId="0" applyFont="1" applyAlignment="1">
      <alignment horizontal="lef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5823F-2BAA-4AEE-8834-67519B0D1541}">
  <dimension ref="A1:H27"/>
  <sheetViews>
    <sheetView zoomScale="130" zoomScaleNormal="130" workbookViewId="0">
      <selection activeCell="A14" sqref="A14"/>
    </sheetView>
  </sheetViews>
  <sheetFormatPr defaultColWidth="8.6640625" defaultRowHeight="13.8" x14ac:dyDescent="0.25"/>
  <cols>
    <col min="1" max="1" width="40" style="1" customWidth="1"/>
    <col min="2" max="3" width="36.109375" style="1" bestFit="1" customWidth="1"/>
    <col min="4" max="4" width="8.6640625" style="1"/>
    <col min="5" max="5" width="16.109375" style="1" bestFit="1" customWidth="1"/>
    <col min="6" max="6" width="11.33203125" style="1" bestFit="1" customWidth="1"/>
    <col min="7" max="7" width="15.6640625" style="1" bestFit="1" customWidth="1"/>
    <col min="8" max="8" width="11.5546875" style="1" bestFit="1" customWidth="1"/>
    <col min="9" max="16384" width="8.6640625" style="1"/>
  </cols>
  <sheetData>
    <row r="1" spans="1:8" ht="17.399999999999999" x14ac:dyDescent="0.25">
      <c r="A1" s="115" t="s">
        <v>0</v>
      </c>
      <c r="B1" s="115"/>
    </row>
    <row r="2" spans="1:8" x14ac:dyDescent="0.25">
      <c r="A2" s="2" t="s">
        <v>1</v>
      </c>
    </row>
    <row r="3" spans="1:8" x14ac:dyDescent="0.25">
      <c r="A3" s="3" t="s">
        <v>2</v>
      </c>
    </row>
    <row r="5" spans="1:8" x14ac:dyDescent="0.25">
      <c r="A5" s="4"/>
      <c r="B5" s="5" t="s">
        <v>3</v>
      </c>
      <c r="C5" s="5" t="s">
        <v>4</v>
      </c>
    </row>
    <row r="6" spans="1:8" ht="21.6" customHeight="1" x14ac:dyDescent="0.25">
      <c r="A6" s="6" t="s">
        <v>5</v>
      </c>
    </row>
    <row r="7" spans="1:8" ht="11.7" customHeight="1" x14ac:dyDescent="0.25">
      <c r="A7" s="6"/>
      <c r="B7" s="7"/>
      <c r="C7" s="7"/>
    </row>
    <row r="8" spans="1:8" x14ac:dyDescent="0.25">
      <c r="A8" s="2" t="s">
        <v>8</v>
      </c>
      <c r="B8" s="68" t="s">
        <v>121</v>
      </c>
      <c r="C8" s="68" t="s">
        <v>121</v>
      </c>
    </row>
    <row r="9" spans="1:8" x14ac:dyDescent="0.25">
      <c r="A9" s="2" t="s">
        <v>10</v>
      </c>
      <c r="B9" s="68" t="s">
        <v>121</v>
      </c>
      <c r="C9" s="68" t="s">
        <v>121</v>
      </c>
    </row>
    <row r="10" spans="1:8" x14ac:dyDescent="0.25">
      <c r="A10" s="2" t="s">
        <v>122</v>
      </c>
      <c r="B10" s="68" t="s">
        <v>121</v>
      </c>
      <c r="C10" s="68" t="s">
        <v>121</v>
      </c>
    </row>
    <row r="11" spans="1:8" x14ac:dyDescent="0.25">
      <c r="A11" s="2" t="s">
        <v>123</v>
      </c>
      <c r="B11" s="68" t="s">
        <v>121</v>
      </c>
      <c r="C11" s="68" t="s">
        <v>121</v>
      </c>
      <c r="E11" s="81"/>
    </row>
    <row r="12" spans="1:8" x14ac:dyDescent="0.25">
      <c r="A12" s="2" t="s">
        <v>124</v>
      </c>
      <c r="B12" s="68" t="s">
        <v>121</v>
      </c>
      <c r="C12" s="68" t="s">
        <v>121</v>
      </c>
    </row>
    <row r="13" spans="1:8" x14ac:dyDescent="0.25">
      <c r="A13" s="2" t="s">
        <v>125</v>
      </c>
      <c r="B13" s="68" t="s">
        <v>121</v>
      </c>
      <c r="C13" s="68" t="s">
        <v>121</v>
      </c>
    </row>
    <row r="14" spans="1:8" x14ac:dyDescent="0.25">
      <c r="A14" s="18" t="s">
        <v>6</v>
      </c>
      <c r="B14" s="13" t="s">
        <v>121</v>
      </c>
      <c r="C14" s="13" t="s">
        <v>121</v>
      </c>
      <c r="E14" s="69"/>
    </row>
    <row r="15" spans="1:8" x14ac:dyDescent="0.25">
      <c r="A15" s="4"/>
      <c r="B15" s="7"/>
      <c r="C15" s="7"/>
      <c r="E15" s="69"/>
      <c r="F15" s="69"/>
      <c r="G15" s="69"/>
      <c r="H15" s="69"/>
    </row>
    <row r="16" spans="1:8" x14ac:dyDescent="0.25">
      <c r="A16" s="6" t="s">
        <v>7</v>
      </c>
      <c r="B16" s="7"/>
      <c r="C16" s="7"/>
    </row>
    <row r="17" spans="1:5" x14ac:dyDescent="0.25">
      <c r="A17" s="6"/>
      <c r="B17" s="7"/>
      <c r="C17" s="7"/>
    </row>
    <row r="18" spans="1:5" x14ac:dyDescent="0.25">
      <c r="A18" s="2" t="s">
        <v>8</v>
      </c>
      <c r="B18" s="8"/>
      <c r="C18" s="9"/>
    </row>
    <row r="19" spans="1:5" ht="14.4" thickBot="1" x14ac:dyDescent="0.3">
      <c r="A19" s="2" t="s">
        <v>10</v>
      </c>
      <c r="B19" s="10"/>
      <c r="C19" s="11"/>
    </row>
    <row r="20" spans="1:5" x14ac:dyDescent="0.25">
      <c r="A20" s="12" t="s">
        <v>6</v>
      </c>
      <c r="B20" s="13">
        <f>SUM(B18:B19)</f>
        <v>0</v>
      </c>
      <c r="C20" s="13">
        <f>SUM(C18:C19)</f>
        <v>0</v>
      </c>
    </row>
    <row r="21" spans="1:5" x14ac:dyDescent="0.25">
      <c r="A21" s="4"/>
      <c r="B21" s="7"/>
      <c r="C21" s="7"/>
    </row>
    <row r="22" spans="1:5" x14ac:dyDescent="0.25">
      <c r="A22" s="6" t="s">
        <v>11</v>
      </c>
      <c r="B22" s="7"/>
      <c r="C22" s="7"/>
    </row>
    <row r="23" spans="1:5" x14ac:dyDescent="0.25">
      <c r="A23" s="6"/>
      <c r="B23" s="7"/>
      <c r="C23" s="7"/>
    </row>
    <row r="24" spans="1:5" x14ac:dyDescent="0.25">
      <c r="A24" s="2" t="s">
        <v>8</v>
      </c>
      <c r="B24" s="8"/>
      <c r="C24" s="9"/>
      <c r="E24" s="1" t="s">
        <v>9</v>
      </c>
    </row>
    <row r="25" spans="1:5" ht="14.4" thickBot="1" x14ac:dyDescent="0.3">
      <c r="A25" s="2" t="s">
        <v>10</v>
      </c>
      <c r="B25" s="10"/>
      <c r="C25" s="11"/>
    </row>
    <row r="26" spans="1:5" ht="14.4" thickBot="1" x14ac:dyDescent="0.3">
      <c r="A26" s="14" t="s">
        <v>6</v>
      </c>
      <c r="B26" s="15">
        <f>SUM(B24:B25)</f>
        <v>0</v>
      </c>
      <c r="C26" s="15">
        <f>SUM(C24:C25)</f>
        <v>0</v>
      </c>
    </row>
    <row r="27" spans="1:5" ht="14.4" thickBot="1" x14ac:dyDescent="0.3">
      <c r="A27" s="16" t="s">
        <v>12</v>
      </c>
      <c r="B27" s="13" t="s">
        <v>121</v>
      </c>
      <c r="C27" s="13" t="s">
        <v>121</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10056-9762-449D-B00C-1A7474E6FDD7}">
  <dimension ref="A1:I44"/>
  <sheetViews>
    <sheetView zoomScaleNormal="100" workbookViewId="0">
      <selection activeCell="B36" sqref="B36"/>
    </sheetView>
  </sheetViews>
  <sheetFormatPr defaultColWidth="8.6640625" defaultRowHeight="13.8" x14ac:dyDescent="0.25"/>
  <cols>
    <col min="1" max="1" width="46.5546875" style="1" customWidth="1"/>
    <col min="2" max="9" width="32.33203125" style="1" bestFit="1" customWidth="1"/>
    <col min="10" max="16384" width="8.6640625" style="1"/>
  </cols>
  <sheetData>
    <row r="1" spans="1:9" ht="17.399999999999999" x14ac:dyDescent="0.25">
      <c r="A1" s="115" t="s">
        <v>13</v>
      </c>
      <c r="B1" s="115"/>
    </row>
    <row r="2" spans="1:9" x14ac:dyDescent="0.25">
      <c r="A2" s="2" t="s">
        <v>1</v>
      </c>
      <c r="B2" s="86"/>
      <c r="C2" s="86"/>
      <c r="D2" s="69"/>
      <c r="E2" s="69"/>
      <c r="F2" s="69"/>
    </row>
    <row r="3" spans="1:9" x14ac:dyDescent="0.25">
      <c r="A3" s="3" t="s">
        <v>2</v>
      </c>
      <c r="B3" s="69"/>
      <c r="C3" s="69"/>
    </row>
    <row r="4" spans="1:9" x14ac:dyDescent="0.25">
      <c r="B4" s="117">
        <v>2021</v>
      </c>
      <c r="C4" s="117"/>
      <c r="D4" s="117">
        <v>2022</v>
      </c>
      <c r="E4" s="117"/>
      <c r="F4" s="117">
        <v>2023</v>
      </c>
      <c r="G4" s="117"/>
      <c r="H4" s="117">
        <v>2024</v>
      </c>
      <c r="I4" s="117"/>
    </row>
    <row r="5" spans="1:9" x14ac:dyDescent="0.25">
      <c r="A5" s="17"/>
      <c r="B5" s="118" t="s">
        <v>14</v>
      </c>
      <c r="C5" s="116"/>
      <c r="D5" s="116" t="s">
        <v>15</v>
      </c>
      <c r="E5" s="116"/>
      <c r="F5" s="116" t="s">
        <v>16</v>
      </c>
      <c r="G5" s="116"/>
      <c r="H5" s="116" t="s">
        <v>17</v>
      </c>
      <c r="I5" s="116"/>
    </row>
    <row r="6" spans="1:9" x14ac:dyDescent="0.25">
      <c r="A6" s="17"/>
      <c r="B6" s="5" t="s">
        <v>4</v>
      </c>
      <c r="C6" s="5" t="s">
        <v>18</v>
      </c>
      <c r="D6" s="5" t="s">
        <v>19</v>
      </c>
      <c r="E6" s="5" t="s">
        <v>18</v>
      </c>
      <c r="F6" s="5" t="s">
        <v>19</v>
      </c>
      <c r="G6" s="5" t="s">
        <v>18</v>
      </c>
      <c r="H6" s="5" t="s">
        <v>19</v>
      </c>
      <c r="I6" s="5" t="s">
        <v>18</v>
      </c>
    </row>
    <row r="7" spans="1:9" ht="21.6" customHeight="1" x14ac:dyDescent="0.25">
      <c r="A7" s="6" t="s">
        <v>20</v>
      </c>
      <c r="B7" s="2"/>
      <c r="C7" s="2"/>
      <c r="D7" s="2"/>
      <c r="E7" s="2"/>
      <c r="F7" s="2"/>
      <c r="G7" s="2"/>
      <c r="H7" s="2"/>
      <c r="I7" s="2"/>
    </row>
    <row r="8" spans="1:9" ht="15" customHeight="1" x14ac:dyDescent="0.25">
      <c r="A8" s="2" t="s">
        <v>21</v>
      </c>
      <c r="B8" s="71" t="s">
        <v>121</v>
      </c>
      <c r="C8" s="70" t="s">
        <v>121</v>
      </c>
      <c r="D8" s="71" t="s">
        <v>121</v>
      </c>
      <c r="E8" s="70" t="s">
        <v>121</v>
      </c>
      <c r="F8" s="71" t="s">
        <v>121</v>
      </c>
      <c r="G8" s="70" t="s">
        <v>121</v>
      </c>
      <c r="H8" s="71" t="s">
        <v>121</v>
      </c>
      <c r="I8" s="70" t="s">
        <v>121</v>
      </c>
    </row>
    <row r="9" spans="1:9" ht="14.4" thickBot="1" x14ac:dyDescent="0.3">
      <c r="A9" s="2" t="s">
        <v>22</v>
      </c>
      <c r="B9" s="71" t="s">
        <v>121</v>
      </c>
      <c r="C9" s="70" t="s">
        <v>121</v>
      </c>
      <c r="D9" s="70" t="s">
        <v>121</v>
      </c>
      <c r="E9" s="70" t="s">
        <v>121</v>
      </c>
      <c r="F9" s="70" t="s">
        <v>121</v>
      </c>
      <c r="G9" s="70" t="s">
        <v>121</v>
      </c>
      <c r="H9" s="70" t="s">
        <v>121</v>
      </c>
      <c r="I9" s="70" t="s">
        <v>121</v>
      </c>
    </row>
    <row r="10" spans="1:9" ht="14.4" thickBot="1" x14ac:dyDescent="0.3">
      <c r="A10" s="18" t="s">
        <v>6</v>
      </c>
      <c r="B10" s="74" t="s">
        <v>121</v>
      </c>
      <c r="C10" s="75" t="s">
        <v>121</v>
      </c>
      <c r="D10" s="75" t="s">
        <v>121</v>
      </c>
      <c r="E10" s="75" t="s">
        <v>121</v>
      </c>
      <c r="F10" s="75" t="s">
        <v>121</v>
      </c>
      <c r="G10" s="75" t="s">
        <v>121</v>
      </c>
      <c r="H10" s="75" t="s">
        <v>121</v>
      </c>
      <c r="I10" s="75" t="s">
        <v>121</v>
      </c>
    </row>
    <row r="11" spans="1:9" x14ac:dyDescent="0.25">
      <c r="A11" s="17"/>
      <c r="B11" s="20"/>
      <c r="C11" s="20"/>
      <c r="D11" s="20"/>
      <c r="E11" s="2"/>
      <c r="F11" s="2"/>
      <c r="G11" s="2"/>
      <c r="H11" s="2"/>
      <c r="I11" s="2"/>
    </row>
    <row r="12" spans="1:9" x14ac:dyDescent="0.25">
      <c r="A12" s="6" t="s">
        <v>23</v>
      </c>
      <c r="B12" s="117" t="s">
        <v>24</v>
      </c>
      <c r="C12" s="117"/>
      <c r="D12" s="117" t="s">
        <v>25</v>
      </c>
      <c r="E12" s="117"/>
      <c r="F12" s="117" t="s">
        <v>26</v>
      </c>
      <c r="G12" s="117"/>
      <c r="H12" s="117" t="s">
        <v>27</v>
      </c>
      <c r="I12" s="117"/>
    </row>
    <row r="13" spans="1:9" ht="14.4" thickBot="1" x14ac:dyDescent="0.3">
      <c r="A13" s="2" t="s">
        <v>43</v>
      </c>
      <c r="B13" s="62">
        <v>21977.012999999999</v>
      </c>
      <c r="C13" s="63">
        <v>46285700</v>
      </c>
      <c r="D13" s="92">
        <v>27036.252</v>
      </c>
      <c r="E13" s="63">
        <v>44805435</v>
      </c>
      <c r="F13" s="92">
        <v>35670.315000000002</v>
      </c>
      <c r="G13" s="63">
        <v>50056963</v>
      </c>
      <c r="H13" s="93">
        <v>35513.411999999997</v>
      </c>
      <c r="I13" s="82">
        <v>58368224</v>
      </c>
    </row>
    <row r="14" spans="1:9" ht="14.4" thickBot="1" x14ac:dyDescent="0.3">
      <c r="A14" s="12" t="s">
        <v>6</v>
      </c>
      <c r="B14" s="66">
        <f t="shared" ref="B14:I14" si="0">SUM(B13:B13)</f>
        <v>21977.012999999999</v>
      </c>
      <c r="C14" s="67">
        <f t="shared" si="0"/>
        <v>46285700</v>
      </c>
      <c r="D14" s="67">
        <f t="shared" si="0"/>
        <v>27036.252</v>
      </c>
      <c r="E14" s="67">
        <f t="shared" si="0"/>
        <v>44805435</v>
      </c>
      <c r="F14" s="67">
        <f t="shared" si="0"/>
        <v>35670.315000000002</v>
      </c>
      <c r="G14" s="67">
        <f t="shared" si="0"/>
        <v>50056963</v>
      </c>
      <c r="H14" s="67">
        <f t="shared" si="0"/>
        <v>35513.411999999997</v>
      </c>
      <c r="I14" s="67">
        <f t="shared" si="0"/>
        <v>58368224</v>
      </c>
    </row>
    <row r="15" spans="1:9" x14ac:dyDescent="0.25">
      <c r="A15" s="17"/>
      <c r="B15" s="20"/>
      <c r="C15" s="20"/>
      <c r="D15" s="20"/>
      <c r="E15" s="2"/>
      <c r="F15" s="2"/>
      <c r="G15" s="2"/>
      <c r="H15" s="2"/>
      <c r="I15" s="2"/>
    </row>
    <row r="16" spans="1:9" x14ac:dyDescent="0.25">
      <c r="A16" s="6" t="s">
        <v>29</v>
      </c>
      <c r="B16" s="117" t="s">
        <v>24</v>
      </c>
      <c r="C16" s="117"/>
      <c r="D16" s="117" t="s">
        <v>25</v>
      </c>
      <c r="E16" s="117"/>
      <c r="F16" s="117" t="s">
        <v>26</v>
      </c>
      <c r="G16" s="117"/>
      <c r="H16" s="117" t="s">
        <v>27</v>
      </c>
      <c r="I16" s="117"/>
    </row>
    <row r="17" spans="1:9" x14ac:dyDescent="0.25">
      <c r="A17" s="2" t="s">
        <v>30</v>
      </c>
      <c r="B17" s="62">
        <v>384270.11900000001</v>
      </c>
      <c r="C17" s="63">
        <v>335954198</v>
      </c>
      <c r="D17" s="63">
        <v>446762.587</v>
      </c>
      <c r="E17" s="63">
        <v>452699012</v>
      </c>
      <c r="F17" s="63">
        <v>388683.83100000001</v>
      </c>
      <c r="G17" s="63">
        <v>403689281</v>
      </c>
      <c r="H17" s="82">
        <v>378166.82199999999</v>
      </c>
      <c r="I17" s="82">
        <v>343000046</v>
      </c>
    </row>
    <row r="18" spans="1:9" ht="14.4" thickBot="1" x14ac:dyDescent="0.3">
      <c r="A18" s="21" t="s">
        <v>6</v>
      </c>
      <c r="B18" s="77">
        <f t="shared" ref="B18:I18" si="1">SUM(B17:B17)</f>
        <v>384270.11900000001</v>
      </c>
      <c r="C18" s="78">
        <f t="shared" si="1"/>
        <v>335954198</v>
      </c>
      <c r="D18" s="78">
        <f t="shared" si="1"/>
        <v>446762.587</v>
      </c>
      <c r="E18" s="78">
        <f t="shared" si="1"/>
        <v>452699012</v>
      </c>
      <c r="F18" s="78">
        <f t="shared" si="1"/>
        <v>388683.83100000001</v>
      </c>
      <c r="G18" s="78">
        <f t="shared" si="1"/>
        <v>403689281</v>
      </c>
      <c r="H18" s="78">
        <f t="shared" si="1"/>
        <v>378166.82199999999</v>
      </c>
      <c r="I18" s="78">
        <f t="shared" si="1"/>
        <v>343000046</v>
      </c>
    </row>
    <row r="19" spans="1:9" ht="14.4" thickBot="1" x14ac:dyDescent="0.3">
      <c r="A19" s="24" t="s">
        <v>31</v>
      </c>
      <c r="B19" s="76" t="s">
        <v>121</v>
      </c>
      <c r="C19" s="76" t="s">
        <v>121</v>
      </c>
      <c r="D19" s="76" t="s">
        <v>121</v>
      </c>
      <c r="E19" s="76" t="s">
        <v>121</v>
      </c>
      <c r="F19" s="76" t="s">
        <v>121</v>
      </c>
      <c r="G19" s="76" t="s">
        <v>121</v>
      </c>
      <c r="H19" s="76" t="s">
        <v>121</v>
      </c>
      <c r="I19" s="76" t="s">
        <v>121</v>
      </c>
    </row>
    <row r="20" spans="1:9" x14ac:dyDescent="0.25">
      <c r="A20" s="3"/>
      <c r="B20" s="2"/>
      <c r="C20" s="2"/>
      <c r="D20" s="2"/>
      <c r="E20" s="2"/>
      <c r="F20" s="2"/>
      <c r="G20" s="2"/>
      <c r="H20" s="2"/>
      <c r="I20" s="2"/>
    </row>
    <row r="21" spans="1:9" x14ac:dyDescent="0.25">
      <c r="A21" s="3"/>
      <c r="B21" s="116" t="s">
        <v>14</v>
      </c>
      <c r="C21" s="116"/>
      <c r="D21" s="116" t="s">
        <v>15</v>
      </c>
      <c r="E21" s="116"/>
      <c r="F21" s="116" t="s">
        <v>16</v>
      </c>
      <c r="G21" s="116"/>
      <c r="H21" s="116" t="s">
        <v>17</v>
      </c>
      <c r="I21" s="116"/>
    </row>
    <row r="22" spans="1:9" x14ac:dyDescent="0.25">
      <c r="A22" s="2"/>
      <c r="B22" s="5" t="s">
        <v>19</v>
      </c>
      <c r="C22" s="5" t="s">
        <v>18</v>
      </c>
      <c r="D22" s="5" t="s">
        <v>19</v>
      </c>
      <c r="E22" s="5" t="s">
        <v>18</v>
      </c>
      <c r="F22" s="5" t="s">
        <v>19</v>
      </c>
      <c r="G22" s="5" t="s">
        <v>18</v>
      </c>
      <c r="H22" s="5" t="s">
        <v>19</v>
      </c>
      <c r="I22" s="5" t="s">
        <v>18</v>
      </c>
    </row>
    <row r="23" spans="1:9" x14ac:dyDescent="0.25">
      <c r="A23" s="6" t="s">
        <v>32</v>
      </c>
      <c r="B23" s="2"/>
      <c r="C23" s="2"/>
      <c r="D23" s="2"/>
      <c r="E23" s="2"/>
      <c r="F23" s="2"/>
      <c r="G23" s="2"/>
      <c r="H23" s="2"/>
      <c r="I23" s="2"/>
    </row>
    <row r="24" spans="1:9" x14ac:dyDescent="0.25">
      <c r="A24" s="2" t="s">
        <v>33</v>
      </c>
      <c r="B24" s="25" t="s">
        <v>121</v>
      </c>
      <c r="C24" s="26" t="s">
        <v>121</v>
      </c>
      <c r="D24" s="26" t="s">
        <v>121</v>
      </c>
      <c r="E24" s="26" t="s">
        <v>121</v>
      </c>
      <c r="F24" s="26" t="s">
        <v>121</v>
      </c>
      <c r="G24" s="26" t="s">
        <v>121</v>
      </c>
      <c r="H24" s="26" t="s">
        <v>121</v>
      </c>
      <c r="I24" s="26" t="s">
        <v>121</v>
      </c>
    </row>
    <row r="25" spans="1:9" x14ac:dyDescent="0.25">
      <c r="A25" s="2" t="s">
        <v>34</v>
      </c>
      <c r="B25" s="25" t="s">
        <v>121</v>
      </c>
      <c r="C25" s="26" t="s">
        <v>121</v>
      </c>
      <c r="D25" s="26" t="s">
        <v>121</v>
      </c>
      <c r="E25" s="26" t="s">
        <v>121</v>
      </c>
      <c r="F25" s="26" t="s">
        <v>121</v>
      </c>
      <c r="G25" s="26" t="s">
        <v>121</v>
      </c>
      <c r="H25" s="26" t="s">
        <v>121</v>
      </c>
      <c r="I25" s="26" t="s">
        <v>121</v>
      </c>
    </row>
    <row r="26" spans="1:9" x14ac:dyDescent="0.25">
      <c r="A26" s="2" t="s">
        <v>43</v>
      </c>
      <c r="B26" s="25" t="s">
        <v>121</v>
      </c>
      <c r="C26" s="26" t="s">
        <v>121</v>
      </c>
      <c r="D26" s="26" t="s">
        <v>121</v>
      </c>
      <c r="E26" s="26" t="s">
        <v>121</v>
      </c>
      <c r="F26" s="26" t="s">
        <v>121</v>
      </c>
      <c r="G26" s="26" t="s">
        <v>121</v>
      </c>
      <c r="H26" s="26" t="s">
        <v>121</v>
      </c>
      <c r="I26" s="26" t="s">
        <v>121</v>
      </c>
    </row>
    <row r="27" spans="1:9" x14ac:dyDescent="0.25">
      <c r="A27" s="2" t="s">
        <v>30</v>
      </c>
      <c r="B27" s="25" t="s">
        <v>121</v>
      </c>
      <c r="C27" s="26" t="s">
        <v>121</v>
      </c>
      <c r="D27" s="26" t="s">
        <v>121</v>
      </c>
      <c r="E27" s="26" t="s">
        <v>121</v>
      </c>
      <c r="F27" s="26" t="s">
        <v>121</v>
      </c>
      <c r="G27" s="26" t="s">
        <v>121</v>
      </c>
      <c r="H27" s="26" t="s">
        <v>121</v>
      </c>
      <c r="I27" s="26" t="s">
        <v>121</v>
      </c>
    </row>
    <row r="28" spans="1:9" x14ac:dyDescent="0.25">
      <c r="A28" s="2"/>
      <c r="B28" s="2"/>
      <c r="C28" s="2"/>
      <c r="D28" s="2"/>
      <c r="E28" s="2"/>
      <c r="F28" s="2"/>
      <c r="G28" s="2"/>
      <c r="H28" s="2"/>
      <c r="I28" s="2"/>
    </row>
    <row r="29" spans="1:9" ht="14.4" thickBot="1" x14ac:dyDescent="0.3">
      <c r="A29" s="2"/>
      <c r="B29" s="5" t="s">
        <v>19</v>
      </c>
      <c r="C29" s="5" t="s">
        <v>18</v>
      </c>
      <c r="D29" s="2"/>
      <c r="E29" s="2"/>
      <c r="F29" s="2"/>
      <c r="G29" s="2"/>
      <c r="H29" s="2"/>
      <c r="I29" s="2"/>
    </row>
    <row r="30" spans="1:9" ht="14.4" thickBot="1" x14ac:dyDescent="0.3">
      <c r="A30" s="24" t="s">
        <v>35</v>
      </c>
      <c r="B30" s="88" t="s">
        <v>121</v>
      </c>
      <c r="C30" s="89" t="s">
        <v>121</v>
      </c>
      <c r="D30" s="2"/>
      <c r="E30" s="2"/>
      <c r="F30" s="2"/>
      <c r="G30" s="2"/>
      <c r="H30" s="2"/>
      <c r="I30" s="2"/>
    </row>
    <row r="31" spans="1:9" ht="14.4" thickBot="1" x14ac:dyDescent="0.3">
      <c r="A31" s="24" t="s">
        <v>36</v>
      </c>
      <c r="B31" s="90">
        <f>IF($B$14=0,"",($B$14+$D$14+$F$14+$H$14)/($B$18+$D$18+$F$18+$H$18))</f>
        <v>7.5222632066975548E-2</v>
      </c>
      <c r="C31" s="91">
        <f>IF($C$14=0,"",($C$14+$E$14+$G$14+$I$14)/($C$18+$E$18+$G$18+$I$18))</f>
        <v>0.12994906165359502</v>
      </c>
      <c r="D31" s="2"/>
      <c r="E31" s="2"/>
      <c r="F31" s="2"/>
      <c r="G31" s="2"/>
      <c r="H31" s="2"/>
      <c r="I31" s="2"/>
    </row>
    <row r="32" spans="1:9" x14ac:dyDescent="0.25">
      <c r="A32" s="2"/>
      <c r="B32" s="2"/>
      <c r="C32" s="2"/>
      <c r="D32" s="2"/>
      <c r="E32" s="2"/>
      <c r="F32" s="2"/>
      <c r="G32" s="2"/>
      <c r="H32" s="2"/>
      <c r="I32" s="2"/>
    </row>
    <row r="33" spans="2:5" x14ac:dyDescent="0.25">
      <c r="B33" s="83"/>
      <c r="C33" s="84"/>
      <c r="D33" s="85"/>
      <c r="E33" s="85"/>
    </row>
    <row r="34" spans="2:5" x14ac:dyDescent="0.25">
      <c r="B34" s="80"/>
      <c r="C34" s="84"/>
      <c r="D34" s="85"/>
      <c r="E34" s="85"/>
    </row>
    <row r="35" spans="2:5" x14ac:dyDescent="0.25">
      <c r="B35" s="80"/>
      <c r="C35" s="84"/>
      <c r="D35" s="85"/>
      <c r="E35" s="85"/>
    </row>
    <row r="36" spans="2:5" x14ac:dyDescent="0.25">
      <c r="C36" s="84"/>
      <c r="D36" s="85"/>
      <c r="E36" s="85"/>
    </row>
    <row r="37" spans="2:5" x14ac:dyDescent="0.25">
      <c r="C37" s="84"/>
      <c r="D37" s="85"/>
      <c r="E37" s="85"/>
    </row>
    <row r="38" spans="2:5" x14ac:dyDescent="0.25">
      <c r="D38" s="85"/>
      <c r="E38" s="85"/>
    </row>
    <row r="39" spans="2:5" x14ac:dyDescent="0.25">
      <c r="E39" s="87"/>
    </row>
    <row r="40" spans="2:5" x14ac:dyDescent="0.25">
      <c r="C40" s="84"/>
      <c r="E40" s="81"/>
    </row>
    <row r="42" spans="2:5" x14ac:dyDescent="0.25">
      <c r="C42" s="86"/>
    </row>
    <row r="44" spans="2:5" x14ac:dyDescent="0.25">
      <c r="C44" s="81"/>
    </row>
  </sheetData>
  <mergeCells count="21">
    <mergeCell ref="A1:B1"/>
    <mergeCell ref="B5:C5"/>
    <mergeCell ref="D5:E5"/>
    <mergeCell ref="F5:G5"/>
    <mergeCell ref="H5:I5"/>
    <mergeCell ref="H4:I4"/>
    <mergeCell ref="F4:G4"/>
    <mergeCell ref="B4:C4"/>
    <mergeCell ref="D4:E4"/>
    <mergeCell ref="B21:C21"/>
    <mergeCell ref="D21:E21"/>
    <mergeCell ref="F21:G21"/>
    <mergeCell ref="H21:I21"/>
    <mergeCell ref="H12:I12"/>
    <mergeCell ref="F12:G12"/>
    <mergeCell ref="D12:E12"/>
    <mergeCell ref="B12:C12"/>
    <mergeCell ref="B16:C16"/>
    <mergeCell ref="D16:E16"/>
    <mergeCell ref="F16:G16"/>
    <mergeCell ref="H16:I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7EC83-4FB3-4BB7-B7BB-8586F26F8865}">
  <dimension ref="A1:I41"/>
  <sheetViews>
    <sheetView zoomScale="115" zoomScaleNormal="115" workbookViewId="0">
      <selection activeCell="A32" sqref="A32"/>
    </sheetView>
  </sheetViews>
  <sheetFormatPr defaultColWidth="8.6640625" defaultRowHeight="13.8" x14ac:dyDescent="0.25"/>
  <cols>
    <col min="1" max="1" width="40" style="1" customWidth="1"/>
    <col min="2" max="2" width="24.5546875" style="1" customWidth="1"/>
    <col min="3" max="3" width="15.33203125" style="1" bestFit="1" customWidth="1"/>
    <col min="4" max="4" width="11.33203125" style="1" customWidth="1"/>
    <col min="5" max="5" width="15.44140625" style="1" customWidth="1"/>
    <col min="6" max="6" width="11.33203125" style="1" customWidth="1"/>
    <col min="7" max="7" width="14.33203125" style="1" bestFit="1" customWidth="1"/>
    <col min="8" max="8" width="11.33203125" style="1" customWidth="1"/>
    <col min="9" max="9" width="14.33203125" style="1" bestFit="1" customWidth="1"/>
    <col min="10" max="16384" width="8.6640625" style="1"/>
  </cols>
  <sheetData>
    <row r="1" spans="1:9" ht="17.399999999999999" x14ac:dyDescent="0.25">
      <c r="A1" s="115" t="s">
        <v>13</v>
      </c>
      <c r="B1" s="115"/>
    </row>
    <row r="2" spans="1:9" x14ac:dyDescent="0.25">
      <c r="A2" s="2" t="s">
        <v>1</v>
      </c>
    </row>
    <row r="3" spans="1:9" x14ac:dyDescent="0.25">
      <c r="A3" s="3" t="s">
        <v>2</v>
      </c>
    </row>
    <row r="5" spans="1:9" x14ac:dyDescent="0.25">
      <c r="A5" s="17"/>
      <c r="B5" s="118" t="s">
        <v>14</v>
      </c>
      <c r="C5" s="116"/>
      <c r="D5" s="116" t="s">
        <v>15</v>
      </c>
      <c r="E5" s="116"/>
      <c r="F5" s="116" t="s">
        <v>16</v>
      </c>
      <c r="G5" s="116"/>
      <c r="H5" s="116" t="s">
        <v>17</v>
      </c>
      <c r="I5" s="116"/>
    </row>
    <row r="6" spans="1:9" x14ac:dyDescent="0.25">
      <c r="A6" s="17"/>
      <c r="B6" s="5" t="s">
        <v>4</v>
      </c>
      <c r="C6" s="5" t="s">
        <v>18</v>
      </c>
      <c r="D6" s="5" t="s">
        <v>19</v>
      </c>
      <c r="E6" s="5" t="s">
        <v>18</v>
      </c>
      <c r="F6" s="5" t="s">
        <v>19</v>
      </c>
      <c r="G6" s="5" t="s">
        <v>18</v>
      </c>
      <c r="H6" s="5" t="s">
        <v>19</v>
      </c>
      <c r="I6" s="5" t="s">
        <v>18</v>
      </c>
    </row>
    <row r="7" spans="1:9" ht="21.6" customHeight="1" x14ac:dyDescent="0.25">
      <c r="A7" s="6" t="s">
        <v>37</v>
      </c>
      <c r="B7" s="2"/>
      <c r="C7" s="2"/>
      <c r="D7" s="2"/>
      <c r="E7" s="2"/>
      <c r="F7" s="2"/>
      <c r="G7" s="2"/>
      <c r="H7" s="2"/>
      <c r="I7" s="2"/>
    </row>
    <row r="8" spans="1:9" ht="15" customHeight="1" x14ac:dyDescent="0.25">
      <c r="A8" s="2" t="s">
        <v>38</v>
      </c>
      <c r="B8" s="71">
        <v>535590.18631410517</v>
      </c>
      <c r="C8" s="70">
        <v>370146408</v>
      </c>
      <c r="D8" s="70">
        <v>535590.18631410517</v>
      </c>
      <c r="E8" s="70">
        <v>370146408</v>
      </c>
      <c r="F8" s="70">
        <v>535590.18631410517</v>
      </c>
      <c r="G8" s="70">
        <v>370146408</v>
      </c>
      <c r="H8" s="70">
        <v>535590.18631410517</v>
      </c>
      <c r="I8" s="70">
        <v>370146408</v>
      </c>
    </row>
    <row r="9" spans="1:9" ht="14.4" thickBot="1" x14ac:dyDescent="0.3">
      <c r="A9" s="2" t="s">
        <v>22</v>
      </c>
      <c r="B9" s="72">
        <v>0</v>
      </c>
      <c r="C9" s="73">
        <v>0</v>
      </c>
      <c r="D9" s="73">
        <v>0</v>
      </c>
      <c r="E9" s="73">
        <v>0</v>
      </c>
      <c r="F9" s="73">
        <v>0</v>
      </c>
      <c r="G9" s="73">
        <v>0</v>
      </c>
      <c r="H9" s="73">
        <v>0</v>
      </c>
      <c r="I9" s="73">
        <v>0</v>
      </c>
    </row>
    <row r="10" spans="1:9" ht="14.4" thickBot="1" x14ac:dyDescent="0.3">
      <c r="A10" s="18" t="s">
        <v>6</v>
      </c>
      <c r="B10" s="74">
        <f>SUM(B8:B9)</f>
        <v>535590.18631410517</v>
      </c>
      <c r="C10" s="75">
        <f t="shared" ref="C10:I10" si="0">SUM(C8:C9)</f>
        <v>370146408</v>
      </c>
      <c r="D10" s="75">
        <f t="shared" si="0"/>
        <v>535590.18631410517</v>
      </c>
      <c r="E10" s="75">
        <f t="shared" si="0"/>
        <v>370146408</v>
      </c>
      <c r="F10" s="75">
        <f t="shared" si="0"/>
        <v>535590.18631410517</v>
      </c>
      <c r="G10" s="75">
        <f t="shared" si="0"/>
        <v>370146408</v>
      </c>
      <c r="H10" s="75">
        <f t="shared" si="0"/>
        <v>535590.18631410517</v>
      </c>
      <c r="I10" s="75">
        <f t="shared" si="0"/>
        <v>370146408</v>
      </c>
    </row>
    <row r="11" spans="1:9" x14ac:dyDescent="0.25">
      <c r="A11" s="17"/>
      <c r="B11" s="20"/>
      <c r="C11" s="20"/>
      <c r="D11" s="20"/>
      <c r="E11" s="2"/>
      <c r="F11" s="2"/>
      <c r="G11" s="2"/>
      <c r="H11" s="2"/>
      <c r="I11" s="2"/>
    </row>
    <row r="12" spans="1:9" x14ac:dyDescent="0.25">
      <c r="A12" s="6" t="s">
        <v>23</v>
      </c>
      <c r="B12" s="119" t="s">
        <v>39</v>
      </c>
      <c r="C12" s="120"/>
      <c r="D12" s="120" t="s">
        <v>40</v>
      </c>
      <c r="E12" s="120"/>
      <c r="F12" s="120" t="s">
        <v>41</v>
      </c>
      <c r="G12" s="120"/>
      <c r="H12" s="120" t="s">
        <v>42</v>
      </c>
      <c r="I12" s="120"/>
    </row>
    <row r="13" spans="1:9" x14ac:dyDescent="0.25">
      <c r="A13" s="2" t="s">
        <v>28</v>
      </c>
      <c r="B13" s="62">
        <v>7409.3410000000003</v>
      </c>
      <c r="C13" s="63">
        <v>3914795</v>
      </c>
      <c r="D13" s="63">
        <v>6173.4759999999997</v>
      </c>
      <c r="E13" s="63">
        <v>3164562</v>
      </c>
      <c r="F13" s="63">
        <v>6474.0219999999999</v>
      </c>
      <c r="G13" s="63">
        <v>2929992</v>
      </c>
      <c r="H13" s="79">
        <f t="shared" ref="H13:I15" si="1">F13</f>
        <v>6474.0219999999999</v>
      </c>
      <c r="I13" s="79">
        <f t="shared" si="1"/>
        <v>2929992</v>
      </c>
    </row>
    <row r="14" spans="1:9" x14ac:dyDescent="0.25">
      <c r="A14" s="2" t="s">
        <v>43</v>
      </c>
      <c r="B14" s="62">
        <v>11475.486999999999</v>
      </c>
      <c r="C14" s="63">
        <v>13308499</v>
      </c>
      <c r="D14" s="63">
        <v>7964.4560000000001</v>
      </c>
      <c r="E14" s="63">
        <v>12321647</v>
      </c>
      <c r="F14" s="63">
        <v>8045.3549999999996</v>
      </c>
      <c r="G14" s="63">
        <v>11942196</v>
      </c>
      <c r="H14" s="79">
        <f t="shared" si="1"/>
        <v>8045.3549999999996</v>
      </c>
      <c r="I14" s="79">
        <f t="shared" si="1"/>
        <v>11942196</v>
      </c>
    </row>
    <row r="15" spans="1:9" ht="14.4" thickBot="1" x14ac:dyDescent="0.3">
      <c r="A15" s="2" t="s">
        <v>44</v>
      </c>
      <c r="B15" s="64">
        <v>3057.9920000000002</v>
      </c>
      <c r="C15" s="65">
        <v>2235104</v>
      </c>
      <c r="D15" s="65">
        <v>812.64700000000005</v>
      </c>
      <c r="E15" s="65">
        <v>553505</v>
      </c>
      <c r="F15" s="65">
        <v>6.3529999999999998</v>
      </c>
      <c r="G15" s="65">
        <v>6031</v>
      </c>
      <c r="H15" s="79">
        <f t="shared" si="1"/>
        <v>6.3529999999999998</v>
      </c>
      <c r="I15" s="79">
        <f t="shared" si="1"/>
        <v>6031</v>
      </c>
    </row>
    <row r="16" spans="1:9" ht="14.4" thickBot="1" x14ac:dyDescent="0.3">
      <c r="A16" s="12" t="s">
        <v>6</v>
      </c>
      <c r="B16" s="66">
        <f>SUM(B13:B15)</f>
        <v>21942.82</v>
      </c>
      <c r="C16" s="67">
        <f t="shared" ref="C16:I16" si="2">SUM(C13:C15)</f>
        <v>19458398</v>
      </c>
      <c r="D16" s="67">
        <f t="shared" si="2"/>
        <v>14950.579000000002</v>
      </c>
      <c r="E16" s="67">
        <f t="shared" si="2"/>
        <v>16039714</v>
      </c>
      <c r="F16" s="67">
        <f t="shared" si="2"/>
        <v>14525.73</v>
      </c>
      <c r="G16" s="67">
        <f t="shared" si="2"/>
        <v>14878219</v>
      </c>
      <c r="H16" s="67">
        <f t="shared" si="2"/>
        <v>14525.73</v>
      </c>
      <c r="I16" s="67">
        <f t="shared" si="2"/>
        <v>14878219</v>
      </c>
    </row>
    <row r="17" spans="1:9" x14ac:dyDescent="0.25">
      <c r="A17" s="17"/>
      <c r="B17" s="20"/>
      <c r="C17" s="20"/>
      <c r="D17" s="20"/>
      <c r="E17" s="2"/>
      <c r="F17" s="2"/>
      <c r="G17" s="2"/>
      <c r="H17" s="2"/>
      <c r="I17" s="2"/>
    </row>
    <row r="18" spans="1:9" x14ac:dyDescent="0.25">
      <c r="A18" s="6" t="s">
        <v>29</v>
      </c>
      <c r="B18" s="20"/>
      <c r="C18" s="20"/>
      <c r="D18" s="20"/>
      <c r="E18" s="2"/>
      <c r="F18" s="2"/>
      <c r="G18" s="2"/>
      <c r="H18" s="2"/>
      <c r="I18" s="2"/>
    </row>
    <row r="19" spans="1:9" x14ac:dyDescent="0.25">
      <c r="A19" s="2" t="s">
        <v>30</v>
      </c>
      <c r="B19" s="62">
        <v>92148.014999999999</v>
      </c>
      <c r="C19" s="63">
        <v>105125698</v>
      </c>
      <c r="D19" s="63">
        <v>81330.36</v>
      </c>
      <c r="E19" s="63">
        <v>87913864</v>
      </c>
      <c r="F19" s="63">
        <v>83747.850999999995</v>
      </c>
      <c r="G19" s="63">
        <v>90723622</v>
      </c>
      <c r="H19" s="79">
        <f>F19</f>
        <v>83747.850999999995</v>
      </c>
      <c r="I19" s="79">
        <f>G19</f>
        <v>90723622</v>
      </c>
    </row>
    <row r="20" spans="1:9" x14ac:dyDescent="0.25">
      <c r="A20" s="2" t="s">
        <v>45</v>
      </c>
      <c r="B20" s="62">
        <v>0</v>
      </c>
      <c r="C20" s="63">
        <v>0</v>
      </c>
      <c r="D20" s="63">
        <v>0</v>
      </c>
      <c r="E20" s="63">
        <v>0</v>
      </c>
      <c r="F20" s="63">
        <v>0</v>
      </c>
      <c r="G20" s="63">
        <v>0</v>
      </c>
      <c r="H20" s="63">
        <v>0</v>
      </c>
      <c r="I20" s="63">
        <v>0</v>
      </c>
    </row>
    <row r="21" spans="1:9" x14ac:dyDescent="0.25">
      <c r="A21" s="2" t="s">
        <v>46</v>
      </c>
      <c r="B21" s="62">
        <v>0</v>
      </c>
      <c r="C21" s="63">
        <v>0</v>
      </c>
      <c r="D21" s="63">
        <v>0</v>
      </c>
      <c r="E21" s="63">
        <v>0</v>
      </c>
      <c r="F21" s="63">
        <v>0</v>
      </c>
      <c r="G21" s="63">
        <v>0</v>
      </c>
      <c r="H21" s="63">
        <v>0</v>
      </c>
      <c r="I21" s="63">
        <v>0</v>
      </c>
    </row>
    <row r="22" spans="1:9" ht="14.4" thickBot="1" x14ac:dyDescent="0.3">
      <c r="A22" s="21" t="s">
        <v>6</v>
      </c>
      <c r="B22" s="77">
        <f>SUM(B19:B21)</f>
        <v>92148.014999999999</v>
      </c>
      <c r="C22" s="78">
        <f t="shared" ref="C22:I22" si="3">SUM(C19:C21)</f>
        <v>105125698</v>
      </c>
      <c r="D22" s="78">
        <f t="shared" si="3"/>
        <v>81330.36</v>
      </c>
      <c r="E22" s="78">
        <f t="shared" si="3"/>
        <v>87913864</v>
      </c>
      <c r="F22" s="78">
        <f t="shared" si="3"/>
        <v>83747.850999999995</v>
      </c>
      <c r="G22" s="78">
        <f t="shared" si="3"/>
        <v>90723622</v>
      </c>
      <c r="H22" s="78">
        <f t="shared" si="3"/>
        <v>83747.850999999995</v>
      </c>
      <c r="I22" s="78">
        <f t="shared" si="3"/>
        <v>90723622</v>
      </c>
    </row>
    <row r="23" spans="1:9" ht="14.4" thickBot="1" x14ac:dyDescent="0.3">
      <c r="A23" s="24" t="s">
        <v>31</v>
      </c>
      <c r="B23" s="76">
        <f>$B$22+$B$16+$B$10</f>
        <v>649681.02131410514</v>
      </c>
      <c r="C23" s="19">
        <f t="shared" ref="C23:I23" si="4">$B$22+$B$16+$B$10</f>
        <v>649681.02131410514</v>
      </c>
      <c r="D23" s="19">
        <f t="shared" si="4"/>
        <v>649681.02131410514</v>
      </c>
      <c r="E23" s="19">
        <f t="shared" si="4"/>
        <v>649681.02131410514</v>
      </c>
      <c r="F23" s="19">
        <f t="shared" si="4"/>
        <v>649681.02131410514</v>
      </c>
      <c r="G23" s="19">
        <f t="shared" si="4"/>
        <v>649681.02131410514</v>
      </c>
      <c r="H23" s="19">
        <f t="shared" si="4"/>
        <v>649681.02131410514</v>
      </c>
      <c r="I23" s="19">
        <f t="shared" si="4"/>
        <v>649681.02131410514</v>
      </c>
    </row>
    <row r="24" spans="1:9" x14ac:dyDescent="0.25">
      <c r="A24" s="3"/>
      <c r="B24" s="2"/>
      <c r="C24" s="2"/>
      <c r="D24" s="2"/>
      <c r="E24" s="2"/>
      <c r="F24" s="2"/>
      <c r="G24" s="2"/>
      <c r="H24" s="2"/>
      <c r="I24" s="2"/>
    </row>
    <row r="25" spans="1:9" x14ac:dyDescent="0.25">
      <c r="A25" s="3"/>
      <c r="B25" s="116" t="s">
        <v>14</v>
      </c>
      <c r="C25" s="116"/>
      <c r="D25" s="116" t="s">
        <v>15</v>
      </c>
      <c r="E25" s="116"/>
      <c r="F25" s="116" t="s">
        <v>16</v>
      </c>
      <c r="G25" s="116"/>
      <c r="H25" s="116" t="s">
        <v>17</v>
      </c>
      <c r="I25" s="116"/>
    </row>
    <row r="26" spans="1:9" x14ac:dyDescent="0.25">
      <c r="A26" s="2"/>
      <c r="B26" s="5" t="s">
        <v>19</v>
      </c>
      <c r="C26" s="5" t="s">
        <v>18</v>
      </c>
      <c r="D26" s="5" t="s">
        <v>19</v>
      </c>
      <c r="E26" s="5" t="s">
        <v>18</v>
      </c>
      <c r="F26" s="5" t="s">
        <v>19</v>
      </c>
      <c r="G26" s="5" t="s">
        <v>18</v>
      </c>
      <c r="H26" s="5" t="s">
        <v>19</v>
      </c>
      <c r="I26" s="5" t="s">
        <v>18</v>
      </c>
    </row>
    <row r="27" spans="1:9" x14ac:dyDescent="0.25">
      <c r="A27" s="6" t="s">
        <v>32</v>
      </c>
      <c r="B27" s="2"/>
      <c r="C27" s="2"/>
      <c r="D27" s="2"/>
      <c r="E27" s="2"/>
      <c r="F27" s="2"/>
      <c r="G27" s="2"/>
      <c r="H27" s="2"/>
      <c r="I27" s="2"/>
    </row>
    <row r="28" spans="1:9" x14ac:dyDescent="0.25">
      <c r="A28" s="2" t="s">
        <v>47</v>
      </c>
      <c r="B28" s="25">
        <f>IF(B8=0,"",B8/B23)</f>
        <v>0.82438945997032631</v>
      </c>
      <c r="C28" s="26">
        <f t="shared" ref="C28:I28" si="5">IF(C8=0,"",C8/C23)</f>
        <v>569.73560232882824</v>
      </c>
      <c r="D28" s="26">
        <f t="shared" si="5"/>
        <v>0.82438945997032631</v>
      </c>
      <c r="E28" s="26">
        <f t="shared" si="5"/>
        <v>569.73560232882824</v>
      </c>
      <c r="F28" s="26">
        <f t="shared" si="5"/>
        <v>0.82438945997032631</v>
      </c>
      <c r="G28" s="26">
        <f t="shared" si="5"/>
        <v>569.73560232882824</v>
      </c>
      <c r="H28" s="26">
        <f t="shared" si="5"/>
        <v>0.82438945997032631</v>
      </c>
      <c r="I28" s="26">
        <f t="shared" si="5"/>
        <v>569.73560232882824</v>
      </c>
    </row>
    <row r="29" spans="1:9" x14ac:dyDescent="0.25">
      <c r="A29" s="2" t="s">
        <v>34</v>
      </c>
      <c r="B29" s="25" t="str">
        <f>IF(B9=0,"",B9/B23)</f>
        <v/>
      </c>
      <c r="C29" s="26" t="str">
        <f>IF(C9=0,"",C9/C23)</f>
        <v/>
      </c>
      <c r="D29" s="26" t="str">
        <f t="shared" ref="D29:I29" si="6">IF(D9=0,"",D9/D23)</f>
        <v/>
      </c>
      <c r="E29" s="26" t="str">
        <f t="shared" si="6"/>
        <v/>
      </c>
      <c r="F29" s="26" t="str">
        <f t="shared" si="6"/>
        <v/>
      </c>
      <c r="G29" s="26" t="str">
        <f t="shared" si="6"/>
        <v/>
      </c>
      <c r="H29" s="26" t="str">
        <f t="shared" si="6"/>
        <v/>
      </c>
      <c r="I29" s="26" t="str">
        <f t="shared" si="6"/>
        <v/>
      </c>
    </row>
    <row r="30" spans="1:9" x14ac:dyDescent="0.25">
      <c r="A30" s="2" t="s">
        <v>48</v>
      </c>
      <c r="B30" s="25">
        <f>IF(B13=0,"",B13/B23)</f>
        <v>1.1404582798206386E-2</v>
      </c>
      <c r="C30" s="26">
        <f t="shared" ref="C30:I30" si="7">IF(C13=0,"",C13/C23)</f>
        <v>6.0257185781440441</v>
      </c>
      <c r="D30" s="26">
        <f t="shared" si="7"/>
        <v>9.5023185185753988E-3</v>
      </c>
      <c r="E30" s="26">
        <f t="shared" si="7"/>
        <v>4.8709472744010025</v>
      </c>
      <c r="F30" s="26">
        <f t="shared" si="7"/>
        <v>9.9649239974796272E-3</v>
      </c>
      <c r="G30" s="26">
        <f t="shared" si="7"/>
        <v>4.5098931689177659</v>
      </c>
      <c r="H30" s="26">
        <f t="shared" si="7"/>
        <v>9.9649239974796272E-3</v>
      </c>
      <c r="I30" s="26">
        <f t="shared" si="7"/>
        <v>4.5098931689177659</v>
      </c>
    </row>
    <row r="31" spans="1:9" x14ac:dyDescent="0.25">
      <c r="A31" s="2" t="s">
        <v>49</v>
      </c>
      <c r="B31" s="25">
        <f>IF(B14=0,"",B14/B23)</f>
        <v>1.7663263391608106E-2</v>
      </c>
      <c r="C31" s="26">
        <f t="shared" ref="C31:I31" si="8">IF(C14=0,"",C14/C23)</f>
        <v>20.484666418423298</v>
      </c>
      <c r="D31" s="26">
        <f t="shared" si="8"/>
        <v>1.2259025181142512E-2</v>
      </c>
      <c r="E31" s="26">
        <f t="shared" si="8"/>
        <v>18.965687153792938</v>
      </c>
      <c r="F31" s="26">
        <f t="shared" si="8"/>
        <v>1.2383546288187268E-2</v>
      </c>
      <c r="G31" s="26">
        <f t="shared" si="8"/>
        <v>18.381629766319179</v>
      </c>
      <c r="H31" s="26">
        <f t="shared" si="8"/>
        <v>1.2383546288187268E-2</v>
      </c>
      <c r="I31" s="26">
        <f t="shared" si="8"/>
        <v>18.381629766319179</v>
      </c>
    </row>
    <row r="32" spans="1:9" x14ac:dyDescent="0.25">
      <c r="A32" s="2" t="s">
        <v>50</v>
      </c>
      <c r="B32" s="25">
        <f>IF(B19=0,"",B19/B23)</f>
        <v>0.14183578090924201</v>
      </c>
      <c r="C32" s="26">
        <f t="shared" ref="C32:I32" si="9">IF(C19=0,"",C19/C23)</f>
        <v>161.81124975355291</v>
      </c>
      <c r="D32" s="26">
        <f t="shared" si="9"/>
        <v>0.12518506364168322</v>
      </c>
      <c r="E32" s="26">
        <f t="shared" si="9"/>
        <v>135.31850418252523</v>
      </c>
      <c r="F32" s="26">
        <f t="shared" si="9"/>
        <v>0.12890610661614191</v>
      </c>
      <c r="G32" s="26">
        <f t="shared" si="9"/>
        <v>139.64333114809784</v>
      </c>
      <c r="H32" s="26">
        <f t="shared" si="9"/>
        <v>0.12890610661614191</v>
      </c>
      <c r="I32" s="26">
        <f t="shared" si="9"/>
        <v>139.64333114809784</v>
      </c>
    </row>
    <row r="33" spans="1:9" ht="14.4" thickBot="1" x14ac:dyDescent="0.3">
      <c r="A33" s="27" t="s">
        <v>45</v>
      </c>
      <c r="B33" s="22" t="str">
        <f>IF(B20=0,"",B20/B23)</f>
        <v/>
      </c>
      <c r="C33" s="23" t="str">
        <f t="shared" ref="C33:I33" si="10">IF(C20=0,"",C20/C23)</f>
        <v/>
      </c>
      <c r="D33" s="23" t="str">
        <f t="shared" si="10"/>
        <v/>
      </c>
      <c r="E33" s="23" t="str">
        <f t="shared" si="10"/>
        <v/>
      </c>
      <c r="F33" s="23" t="str">
        <f t="shared" si="10"/>
        <v/>
      </c>
      <c r="G33" s="23" t="str">
        <f t="shared" si="10"/>
        <v/>
      </c>
      <c r="H33" s="23" t="str">
        <f t="shared" si="10"/>
        <v/>
      </c>
      <c r="I33" s="23" t="str">
        <f t="shared" si="10"/>
        <v/>
      </c>
    </row>
    <row r="34" spans="1:9" x14ac:dyDescent="0.25">
      <c r="A34" s="2"/>
      <c r="B34" s="2"/>
      <c r="C34" s="2"/>
      <c r="D34" s="2"/>
      <c r="E34" s="2"/>
      <c r="F34" s="2"/>
      <c r="G34" s="2"/>
      <c r="H34" s="2"/>
      <c r="I34" s="2"/>
    </row>
    <row r="35" spans="1:9" ht="14.4" thickBot="1" x14ac:dyDescent="0.3">
      <c r="A35" s="2"/>
      <c r="B35" s="5" t="s">
        <v>19</v>
      </c>
      <c r="C35" s="5" t="s">
        <v>18</v>
      </c>
      <c r="D35" s="2"/>
      <c r="E35" s="2"/>
      <c r="F35" s="2"/>
      <c r="G35" s="2"/>
      <c r="H35" s="2"/>
      <c r="I35" s="2"/>
    </row>
    <row r="36" spans="1:9" ht="14.4" thickBot="1" x14ac:dyDescent="0.3">
      <c r="A36" s="24" t="s">
        <v>35</v>
      </c>
      <c r="B36" s="22">
        <f>IF($B$10=0,"",($B$8+$D$8+$F$8+$H$8)/($B$23+$D$23+$F$23+$H$23))</f>
        <v>0.82438945997032631</v>
      </c>
      <c r="C36" s="23">
        <f>IF($C$10=0,"",($C$8+$E$8+$G$8+$I$8)/($C$23+$E$23+$G$23+$I$23))</f>
        <v>569.73560232882824</v>
      </c>
      <c r="D36" s="2"/>
      <c r="E36" s="2" t="s">
        <v>51</v>
      </c>
      <c r="F36" s="2"/>
      <c r="G36" s="2"/>
      <c r="H36" s="2"/>
      <c r="I36" s="2"/>
    </row>
    <row r="37" spans="1:9" ht="14.4" thickBot="1" x14ac:dyDescent="0.3">
      <c r="A37" s="24" t="s">
        <v>36</v>
      </c>
      <c r="B37" s="28">
        <f>IF($B$16=0,"",($B$16+$D$16+$F$16+$H$16)/($B$22+$D$22+$F$22+$H$22))</f>
        <v>0.19340138575989166</v>
      </c>
      <c r="C37" s="29">
        <f>IF($C$16=0,"",($C$16+$E$16+$G$16+$I$16)/($C$22+$E$22+$G$22+$I$22))</f>
        <v>0.1742505982974471</v>
      </c>
      <c r="D37" s="2"/>
      <c r="E37" s="2"/>
      <c r="F37" s="2"/>
      <c r="G37" s="2"/>
      <c r="H37" s="2"/>
      <c r="I37" s="2"/>
    </row>
    <row r="38" spans="1:9" x14ac:dyDescent="0.25">
      <c r="A38" s="2"/>
      <c r="B38" s="2"/>
      <c r="C38" s="2"/>
      <c r="D38" s="2"/>
      <c r="E38" s="2"/>
      <c r="F38" s="2"/>
      <c r="G38" s="2"/>
      <c r="H38" s="2"/>
      <c r="I38" s="2"/>
    </row>
    <row r="39" spans="1:9" x14ac:dyDescent="0.25">
      <c r="A39" s="1" t="s">
        <v>28</v>
      </c>
      <c r="B39" s="80">
        <f>(B13+D13+F13+H13)/(B22+D22+F22+H22+B14+D14+F14+H14+B15+D15+F15+H15)</f>
        <v>6.9746826316781876E-2</v>
      </c>
    </row>
    <row r="40" spans="1:9" x14ac:dyDescent="0.25">
      <c r="A40" s="1" t="s">
        <v>43</v>
      </c>
      <c r="B40" s="80">
        <f>(B14+D14+F14+H14)/(B22+D22+F22+H22)</f>
        <v>0.10420338493943632</v>
      </c>
    </row>
    <row r="41" spans="1:9" x14ac:dyDescent="0.25">
      <c r="A41" s="1" t="s">
        <v>44</v>
      </c>
      <c r="B41" s="80">
        <f>(B15+D15+F15+H15)/(B22+D22+F22+H22)</f>
        <v>1.1388974300236908E-2</v>
      </c>
    </row>
  </sheetData>
  <mergeCells count="13">
    <mergeCell ref="B25:C25"/>
    <mergeCell ref="D25:E25"/>
    <mergeCell ref="F25:G25"/>
    <mergeCell ref="H25:I25"/>
    <mergeCell ref="A1:B1"/>
    <mergeCell ref="B5:C5"/>
    <mergeCell ref="D5:E5"/>
    <mergeCell ref="F5:G5"/>
    <mergeCell ref="H5:I5"/>
    <mergeCell ref="B12:C12"/>
    <mergeCell ref="D12:E12"/>
    <mergeCell ref="F12:G12"/>
    <mergeCell ref="H12:I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FB438-55F9-4902-BBEF-AE52DDBD0C38}">
  <dimension ref="A1:F31"/>
  <sheetViews>
    <sheetView zoomScale="115" zoomScaleNormal="115" workbookViewId="0">
      <selection activeCell="A14" sqref="A14:A16"/>
    </sheetView>
  </sheetViews>
  <sheetFormatPr defaultColWidth="8.6640625" defaultRowHeight="13.2" x14ac:dyDescent="0.25"/>
  <cols>
    <col min="1" max="1" width="40" style="2" customWidth="1"/>
    <col min="2" max="2" width="24.5546875" style="2" customWidth="1"/>
    <col min="3" max="16384" width="8.6640625" style="2"/>
  </cols>
  <sheetData>
    <row r="1" spans="1:6" ht="17.399999999999999" x14ac:dyDescent="0.3">
      <c r="A1" s="121" t="s">
        <v>52</v>
      </c>
      <c r="B1" s="121"/>
      <c r="C1" s="1"/>
      <c r="D1" s="1"/>
      <c r="E1" s="1"/>
      <c r="F1" s="1"/>
    </row>
    <row r="3" spans="1:6" x14ac:dyDescent="0.25">
      <c r="A3" s="122" t="s">
        <v>53</v>
      </c>
      <c r="B3" s="122"/>
      <c r="C3" s="122"/>
      <c r="D3" s="122"/>
      <c r="E3" s="122"/>
      <c r="F3" s="122"/>
    </row>
    <row r="4" spans="1:6" x14ac:dyDescent="0.25">
      <c r="A4" s="122"/>
      <c r="B4" s="122"/>
      <c r="C4" s="122"/>
      <c r="D4" s="122"/>
      <c r="E4" s="122"/>
      <c r="F4" s="122"/>
    </row>
    <row r="5" spans="1:6" x14ac:dyDescent="0.25">
      <c r="E5" s="30"/>
      <c r="F5" s="31" t="s">
        <v>54</v>
      </c>
    </row>
    <row r="6" spans="1:6" x14ac:dyDescent="0.25">
      <c r="A6" s="32"/>
      <c r="B6" s="32"/>
      <c r="E6" s="33"/>
      <c r="F6" s="31" t="s">
        <v>55</v>
      </c>
    </row>
    <row r="7" spans="1:6" x14ac:dyDescent="0.25">
      <c r="A7" s="32"/>
      <c r="B7" s="32"/>
      <c r="C7" s="32"/>
      <c r="D7" s="32"/>
      <c r="E7" s="32"/>
      <c r="F7" s="32"/>
    </row>
    <row r="8" spans="1:6" x14ac:dyDescent="0.25">
      <c r="A8" s="34"/>
      <c r="B8" s="35"/>
      <c r="C8" s="123" t="s">
        <v>56</v>
      </c>
      <c r="D8" s="123"/>
      <c r="E8" s="123"/>
      <c r="F8" s="123"/>
    </row>
    <row r="9" spans="1:6" x14ac:dyDescent="0.25">
      <c r="A9" s="34"/>
      <c r="B9" s="31"/>
      <c r="C9" s="36" t="s">
        <v>57</v>
      </c>
      <c r="D9" s="36" t="s">
        <v>58</v>
      </c>
      <c r="E9" s="36" t="s">
        <v>59</v>
      </c>
      <c r="F9" s="36" t="s">
        <v>60</v>
      </c>
    </row>
    <row r="10" spans="1:6" x14ac:dyDescent="0.25">
      <c r="A10" s="37"/>
      <c r="B10" s="31"/>
      <c r="C10" s="31"/>
      <c r="D10" s="31"/>
      <c r="E10" s="31"/>
      <c r="F10" s="31"/>
    </row>
    <row r="11" spans="1:6" x14ac:dyDescent="0.25">
      <c r="A11" s="38"/>
      <c r="B11" s="35"/>
      <c r="C11" s="124" t="s">
        <v>61</v>
      </c>
      <c r="D11" s="125"/>
      <c r="E11" s="125"/>
      <c r="F11" s="126"/>
    </row>
    <row r="12" spans="1:6" x14ac:dyDescent="0.25">
      <c r="A12" s="39" t="s">
        <v>62</v>
      </c>
      <c r="B12" s="35"/>
    </row>
    <row r="13" spans="1:6" x14ac:dyDescent="0.25">
      <c r="A13" s="38" t="s">
        <v>63</v>
      </c>
      <c r="B13" s="34" t="s">
        <v>64</v>
      </c>
      <c r="C13" s="30"/>
      <c r="D13" s="30"/>
      <c r="E13" s="30"/>
      <c r="F13" s="30"/>
    </row>
    <row r="14" spans="1:6" x14ac:dyDescent="0.25">
      <c r="A14" s="40" t="s">
        <v>65</v>
      </c>
      <c r="B14" s="34" t="s">
        <v>64</v>
      </c>
      <c r="C14" s="30"/>
      <c r="D14" s="30"/>
      <c r="E14" s="30"/>
      <c r="F14" s="30"/>
    </row>
    <row r="15" spans="1:6" x14ac:dyDescent="0.25">
      <c r="A15" s="40" t="s">
        <v>66</v>
      </c>
      <c r="B15" s="34" t="s">
        <v>64</v>
      </c>
      <c r="C15" s="30"/>
      <c r="D15" s="30"/>
      <c r="E15" s="30"/>
      <c r="F15" s="30"/>
    </row>
    <row r="16" spans="1:6" ht="26.4" x14ac:dyDescent="0.25">
      <c r="A16" s="40" t="s">
        <v>67</v>
      </c>
      <c r="B16" s="34" t="s">
        <v>64</v>
      </c>
      <c r="C16" s="30"/>
      <c r="D16" s="30"/>
      <c r="E16" s="30"/>
      <c r="F16" s="30"/>
    </row>
    <row r="17" spans="1:6" ht="26.4" x14ac:dyDescent="0.25">
      <c r="A17" s="40" t="s">
        <v>68</v>
      </c>
      <c r="B17" s="34" t="s">
        <v>64</v>
      </c>
      <c r="C17" s="41"/>
      <c r="D17" s="41"/>
      <c r="E17" s="41"/>
      <c r="F17" s="41"/>
    </row>
    <row r="18" spans="1:6" ht="13.8" thickBot="1" x14ac:dyDescent="0.3">
      <c r="A18" s="42" t="s">
        <v>69</v>
      </c>
      <c r="B18" s="42" t="s">
        <v>64</v>
      </c>
      <c r="C18" s="43">
        <f>SUM(C13:C17)</f>
        <v>0</v>
      </c>
      <c r="D18" s="43">
        <f>SUM(D13:D17)</f>
        <v>0</v>
      </c>
      <c r="E18" s="43">
        <f t="shared" ref="E18:F18" si="0">SUM(E13:E17)</f>
        <v>0</v>
      </c>
      <c r="F18" s="43">
        <f t="shared" si="0"/>
        <v>0</v>
      </c>
    </row>
    <row r="19" spans="1:6" ht="13.8" thickTop="1" x14ac:dyDescent="0.25">
      <c r="B19" s="44"/>
    </row>
    <row r="20" spans="1:6" x14ac:dyDescent="0.25">
      <c r="A20" s="39" t="s">
        <v>70</v>
      </c>
      <c r="B20" s="44"/>
    </row>
    <row r="21" spans="1:6" x14ac:dyDescent="0.25">
      <c r="A21" s="2" t="s">
        <v>69</v>
      </c>
      <c r="B21" s="44" t="s">
        <v>64</v>
      </c>
      <c r="C21" s="45">
        <f>C18</f>
        <v>0</v>
      </c>
      <c r="D21" s="45">
        <f t="shared" ref="D21:F21" si="1">D18</f>
        <v>0</v>
      </c>
      <c r="E21" s="45">
        <f t="shared" si="1"/>
        <v>0</v>
      </c>
      <c r="F21" s="45">
        <f t="shared" si="1"/>
        <v>0</v>
      </c>
    </row>
    <row r="22" spans="1:6" x14ac:dyDescent="0.25">
      <c r="A22" s="2" t="s">
        <v>71</v>
      </c>
      <c r="B22" s="44" t="s">
        <v>64</v>
      </c>
      <c r="C22" s="30"/>
      <c r="D22" s="30"/>
      <c r="E22" s="30"/>
      <c r="F22" s="30"/>
    </row>
    <row r="23" spans="1:6" x14ac:dyDescent="0.25">
      <c r="A23" s="2" t="s">
        <v>72</v>
      </c>
      <c r="B23" s="44" t="s">
        <v>64</v>
      </c>
      <c r="C23" s="30"/>
      <c r="D23" s="30"/>
      <c r="E23" s="30"/>
      <c r="F23" s="30"/>
    </row>
    <row r="24" spans="1:6" x14ac:dyDescent="0.25">
      <c r="A24" s="2" t="s">
        <v>73</v>
      </c>
      <c r="B24" s="44" t="s">
        <v>64</v>
      </c>
      <c r="C24" s="41"/>
      <c r="D24" s="41"/>
      <c r="E24" s="41"/>
      <c r="F24" s="41"/>
    </row>
    <row r="25" spans="1:6" ht="13.8" thickBot="1" x14ac:dyDescent="0.3">
      <c r="A25" s="46" t="s">
        <v>74</v>
      </c>
      <c r="B25" s="47" t="s">
        <v>64</v>
      </c>
      <c r="C25" s="43">
        <f>C21-C22-C23-C24</f>
        <v>0</v>
      </c>
      <c r="D25" s="43">
        <f t="shared" ref="D25:F25" si="2">D21-D22-D23-D24</f>
        <v>0</v>
      </c>
      <c r="E25" s="43">
        <f t="shared" si="2"/>
        <v>0</v>
      </c>
      <c r="F25" s="43">
        <f t="shared" si="2"/>
        <v>0</v>
      </c>
    </row>
    <row r="26" spans="1:6" ht="13.8" thickTop="1" x14ac:dyDescent="0.25">
      <c r="B26" s="44"/>
    </row>
    <row r="27" spans="1:6" x14ac:dyDescent="0.25">
      <c r="A27" s="39" t="s">
        <v>75</v>
      </c>
      <c r="B27" s="44"/>
    </row>
    <row r="28" spans="1:6" x14ac:dyDescent="0.25">
      <c r="A28" s="2" t="s">
        <v>74</v>
      </c>
      <c r="B28" s="44" t="s">
        <v>64</v>
      </c>
      <c r="C28" s="41"/>
      <c r="D28" s="41"/>
      <c r="E28" s="41"/>
      <c r="F28" s="41"/>
    </row>
    <row r="29" spans="1:6" ht="13.8" thickBot="1" x14ac:dyDescent="0.3">
      <c r="A29" s="46" t="s">
        <v>76</v>
      </c>
      <c r="B29" s="47" t="s">
        <v>77</v>
      </c>
      <c r="C29" s="43"/>
      <c r="D29" s="43"/>
      <c r="E29" s="43"/>
      <c r="F29" s="43"/>
    </row>
    <row r="30" spans="1:6" ht="13.8" thickTop="1" x14ac:dyDescent="0.25"/>
    <row r="31" spans="1:6" x14ac:dyDescent="0.25">
      <c r="A31" s="2" t="s">
        <v>78</v>
      </c>
    </row>
  </sheetData>
  <mergeCells count="4">
    <mergeCell ref="A1:B1"/>
    <mergeCell ref="A3:F4"/>
    <mergeCell ref="C8:F8"/>
    <mergeCell ref="C11:F1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F6465-C736-494F-9C2A-08CC2AC10EB6}">
  <dimension ref="A1:H27"/>
  <sheetViews>
    <sheetView topLeftCell="B5" workbookViewId="0">
      <selection activeCell="C9" sqref="C9:G9"/>
    </sheetView>
  </sheetViews>
  <sheetFormatPr defaultColWidth="8.6640625" defaultRowHeight="13.2" x14ac:dyDescent="0.25"/>
  <cols>
    <col min="1" max="1" width="40" style="44" customWidth="1"/>
    <col min="2" max="2" width="24.5546875" style="2" customWidth="1"/>
    <col min="3" max="7" width="33.21875" style="2" bestFit="1" customWidth="1"/>
    <col min="8" max="16384" width="8.6640625" style="2"/>
  </cols>
  <sheetData>
    <row r="1" spans="1:8" ht="17.399999999999999" x14ac:dyDescent="0.25">
      <c r="A1" s="127" t="s">
        <v>79</v>
      </c>
      <c r="B1" s="127"/>
      <c r="C1" s="48"/>
      <c r="D1" s="48"/>
      <c r="E1" s="48"/>
      <c r="F1" s="48"/>
      <c r="G1" s="48"/>
    </row>
    <row r="2" spans="1:8" x14ac:dyDescent="0.25">
      <c r="A2" s="37"/>
      <c r="B2" s="49"/>
      <c r="C2" s="50"/>
      <c r="D2" s="50"/>
      <c r="E2" s="50"/>
      <c r="F2" s="50"/>
      <c r="G2" s="50"/>
    </row>
    <row r="3" spans="1:8" ht="13.2" customHeight="1" x14ac:dyDescent="0.25">
      <c r="A3" s="128" t="s">
        <v>80</v>
      </c>
      <c r="B3" s="128"/>
      <c r="C3" s="128"/>
      <c r="D3" s="128"/>
      <c r="E3" s="128"/>
      <c r="F3" s="128"/>
      <c r="G3" s="128"/>
    </row>
    <row r="4" spans="1:8" ht="105.45" customHeight="1" x14ac:dyDescent="0.25">
      <c r="A4" s="128"/>
      <c r="B4" s="128"/>
      <c r="C4" s="128"/>
      <c r="D4" s="128"/>
      <c r="E4" s="128"/>
      <c r="F4" s="128"/>
      <c r="G4" s="128"/>
    </row>
    <row r="5" spans="1:8" ht="26.4" x14ac:dyDescent="0.25">
      <c r="A5" s="106" t="s">
        <v>112</v>
      </c>
      <c r="B5" s="32"/>
      <c r="C5" s="32"/>
      <c r="D5" s="32"/>
      <c r="E5" s="51"/>
      <c r="F5" s="31" t="s">
        <v>54</v>
      </c>
      <c r="G5" s="31"/>
    </row>
    <row r="6" spans="1:8" x14ac:dyDescent="0.25">
      <c r="A6" s="32"/>
      <c r="B6" s="32"/>
      <c r="E6" s="33"/>
      <c r="F6" s="31" t="s">
        <v>55</v>
      </c>
      <c r="G6" s="31"/>
    </row>
    <row r="7" spans="1:8" x14ac:dyDescent="0.25">
      <c r="A7" s="104"/>
      <c r="B7" s="32"/>
      <c r="C7" s="32"/>
      <c r="D7" s="32"/>
      <c r="E7" s="32"/>
      <c r="F7" s="32"/>
      <c r="G7" s="31"/>
    </row>
    <row r="8" spans="1:8" ht="16.5" customHeight="1" x14ac:dyDescent="0.25">
      <c r="A8" s="34"/>
      <c r="B8" s="35"/>
      <c r="C8" s="123" t="s">
        <v>56</v>
      </c>
      <c r="D8" s="123"/>
      <c r="E8" s="123"/>
      <c r="F8" s="123"/>
      <c r="G8" s="31"/>
    </row>
    <row r="9" spans="1:8" x14ac:dyDescent="0.25">
      <c r="A9" s="32"/>
      <c r="B9" s="31"/>
      <c r="C9" s="36" t="s">
        <v>126</v>
      </c>
      <c r="D9" s="36" t="s">
        <v>127</v>
      </c>
      <c r="E9" s="36" t="s">
        <v>128</v>
      </c>
      <c r="F9" s="36" t="s">
        <v>127</v>
      </c>
      <c r="G9" s="36" t="s">
        <v>129</v>
      </c>
    </row>
    <row r="10" spans="1:8" x14ac:dyDescent="0.25">
      <c r="A10" s="37"/>
      <c r="B10" s="31"/>
      <c r="C10" s="31"/>
      <c r="D10" s="31"/>
      <c r="E10" s="31"/>
      <c r="F10" s="31"/>
      <c r="G10" s="31"/>
    </row>
    <row r="11" spans="1:8" x14ac:dyDescent="0.25">
      <c r="A11" s="38"/>
      <c r="B11" s="35"/>
      <c r="C11" s="31"/>
      <c r="D11" s="31"/>
      <c r="E11" s="31"/>
      <c r="F11" s="31"/>
      <c r="G11" s="31"/>
    </row>
    <row r="12" spans="1:8" x14ac:dyDescent="0.25">
      <c r="A12" s="39" t="s">
        <v>114</v>
      </c>
      <c r="B12" s="100" t="s">
        <v>111</v>
      </c>
      <c r="C12" s="98" t="s">
        <v>121</v>
      </c>
      <c r="D12" s="98" t="s">
        <v>121</v>
      </c>
      <c r="E12" s="98" t="s">
        <v>121</v>
      </c>
      <c r="F12" s="98" t="s">
        <v>121</v>
      </c>
      <c r="G12" s="98" t="s">
        <v>121</v>
      </c>
    </row>
    <row r="13" spans="1:8" x14ac:dyDescent="0.25">
      <c r="A13" s="105" t="s">
        <v>113</v>
      </c>
      <c r="B13" s="100"/>
      <c r="C13" s="98" t="s">
        <v>121</v>
      </c>
      <c r="D13" s="98" t="s">
        <v>121</v>
      </c>
      <c r="E13" s="98" t="s">
        <v>121</v>
      </c>
      <c r="F13" s="98" t="s">
        <v>121</v>
      </c>
      <c r="G13" s="98" t="s">
        <v>121</v>
      </c>
      <c r="H13" s="105"/>
    </row>
    <row r="14" spans="1:8" x14ac:dyDescent="0.25">
      <c r="A14" s="105" t="s">
        <v>115</v>
      </c>
      <c r="B14" s="100"/>
      <c r="C14" s="98" t="s">
        <v>121</v>
      </c>
      <c r="D14" s="98" t="s">
        <v>121</v>
      </c>
      <c r="E14" s="98" t="s">
        <v>121</v>
      </c>
      <c r="F14" s="98" t="s">
        <v>121</v>
      </c>
      <c r="G14" s="98" t="s">
        <v>121</v>
      </c>
    </row>
    <row r="15" spans="1:8" x14ac:dyDescent="0.25">
      <c r="A15" s="105" t="s">
        <v>116</v>
      </c>
      <c r="B15" s="52"/>
      <c r="C15" s="98" t="s">
        <v>121</v>
      </c>
      <c r="D15" s="98" t="s">
        <v>121</v>
      </c>
      <c r="E15" s="98" t="s">
        <v>121</v>
      </c>
      <c r="F15" s="98" t="s">
        <v>121</v>
      </c>
      <c r="G15" s="98" t="s">
        <v>121</v>
      </c>
    </row>
    <row r="16" spans="1:8" x14ac:dyDescent="0.25">
      <c r="A16" s="101" t="s">
        <v>82</v>
      </c>
      <c r="B16" s="100" t="s">
        <v>111</v>
      </c>
      <c r="C16" s="94" t="s">
        <v>121</v>
      </c>
      <c r="D16" s="94" t="s">
        <v>121</v>
      </c>
      <c r="E16" s="94" t="s">
        <v>121</v>
      </c>
      <c r="F16" s="94" t="s">
        <v>121</v>
      </c>
      <c r="G16" s="94" t="s">
        <v>121</v>
      </c>
    </row>
    <row r="17" spans="1:7" x14ac:dyDescent="0.25">
      <c r="A17" s="102"/>
      <c r="B17" s="103"/>
      <c r="C17" s="95"/>
      <c r="D17" s="95"/>
      <c r="E17" s="95"/>
      <c r="F17" s="95"/>
      <c r="G17" s="95"/>
    </row>
    <row r="19" spans="1:7" x14ac:dyDescent="0.25">
      <c r="A19" s="39" t="s">
        <v>70</v>
      </c>
      <c r="C19" s="2" t="s">
        <v>117</v>
      </c>
      <c r="D19" s="2" t="s">
        <v>118</v>
      </c>
      <c r="E19" s="2" t="s">
        <v>118</v>
      </c>
      <c r="F19" s="2" t="s">
        <v>118</v>
      </c>
      <c r="G19" s="2" t="s">
        <v>118</v>
      </c>
    </row>
    <row r="20" spans="1:7" x14ac:dyDescent="0.25">
      <c r="A20" s="2" t="s">
        <v>110</v>
      </c>
      <c r="B20" s="100" t="s">
        <v>111</v>
      </c>
      <c r="C20" s="30" t="s">
        <v>121</v>
      </c>
      <c r="D20" s="30" t="s">
        <v>121</v>
      </c>
      <c r="E20" s="30" t="s">
        <v>121</v>
      </c>
      <c r="F20" s="30" t="s">
        <v>121</v>
      </c>
      <c r="G20" s="30" t="s">
        <v>121</v>
      </c>
    </row>
    <row r="21" spans="1:7" ht="13.8" thickBot="1" x14ac:dyDescent="0.3">
      <c r="A21" s="46" t="s">
        <v>74</v>
      </c>
      <c r="B21" s="100" t="s">
        <v>111</v>
      </c>
      <c r="C21" s="43" t="s">
        <v>121</v>
      </c>
      <c r="D21" s="43" t="s">
        <v>121</v>
      </c>
      <c r="E21" s="43" t="s">
        <v>121</v>
      </c>
      <c r="F21" s="43" t="s">
        <v>121</v>
      </c>
      <c r="G21" s="43" t="s">
        <v>121</v>
      </c>
    </row>
    <row r="22" spans="1:7" ht="13.8" thickTop="1" x14ac:dyDescent="0.25"/>
    <row r="23" spans="1:7" x14ac:dyDescent="0.25">
      <c r="A23" s="39" t="s">
        <v>75</v>
      </c>
      <c r="B23" s="44"/>
    </row>
    <row r="24" spans="1:7" x14ac:dyDescent="0.25">
      <c r="A24" s="2" t="s">
        <v>74</v>
      </c>
      <c r="B24" s="44" t="s">
        <v>111</v>
      </c>
      <c r="C24" s="41" t="s">
        <v>121</v>
      </c>
      <c r="D24" s="41" t="s">
        <v>121</v>
      </c>
      <c r="E24" s="41" t="s">
        <v>121</v>
      </c>
      <c r="F24" s="41" t="s">
        <v>121</v>
      </c>
      <c r="G24" s="41" t="s">
        <v>121</v>
      </c>
    </row>
    <row r="25" spans="1:7" ht="13.8" thickBot="1" x14ac:dyDescent="0.3">
      <c r="A25" s="46" t="s">
        <v>76</v>
      </c>
      <c r="B25" s="47" t="s">
        <v>77</v>
      </c>
      <c r="C25" s="43" t="s">
        <v>121</v>
      </c>
      <c r="D25" s="43" t="s">
        <v>121</v>
      </c>
      <c r="E25" s="43" t="s">
        <v>121</v>
      </c>
      <c r="F25" s="43" t="s">
        <v>121</v>
      </c>
      <c r="G25" s="43" t="s">
        <v>121</v>
      </c>
    </row>
    <row r="26" spans="1:7" ht="13.8" thickTop="1" x14ac:dyDescent="0.25">
      <c r="A26" s="2"/>
    </row>
    <row r="27" spans="1:7" x14ac:dyDescent="0.25">
      <c r="A27" s="2" t="s">
        <v>78</v>
      </c>
    </row>
  </sheetData>
  <mergeCells count="3">
    <mergeCell ref="A1:B1"/>
    <mergeCell ref="A3:G4"/>
    <mergeCell ref="C8:F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535FF-9D50-412D-B4F3-8D8FD8CBFB33}">
  <dimension ref="A1:G23"/>
  <sheetViews>
    <sheetView topLeftCell="A6" zoomScaleNormal="100" workbookViewId="0">
      <selection activeCell="B24" sqref="B24:C24"/>
    </sheetView>
  </sheetViews>
  <sheetFormatPr defaultColWidth="8.6640625" defaultRowHeight="13.2" x14ac:dyDescent="0.25"/>
  <cols>
    <col min="1" max="1" width="40" style="2" customWidth="1"/>
    <col min="2" max="2" width="25" style="2" customWidth="1"/>
    <col min="3" max="7" width="31" style="2" bestFit="1" customWidth="1"/>
    <col min="8" max="16384" width="8.6640625" style="2"/>
  </cols>
  <sheetData>
    <row r="1" spans="1:7" ht="17.399999999999999" x14ac:dyDescent="0.3">
      <c r="A1" s="121" t="s">
        <v>83</v>
      </c>
      <c r="B1" s="121"/>
      <c r="C1" s="3"/>
      <c r="D1" s="3"/>
      <c r="E1" s="3"/>
      <c r="F1" s="3"/>
    </row>
    <row r="3" spans="1:7" x14ac:dyDescent="0.25">
      <c r="A3" s="122" t="s">
        <v>84</v>
      </c>
      <c r="B3" s="122"/>
      <c r="C3" s="122"/>
      <c r="D3" s="122"/>
      <c r="E3" s="122"/>
      <c r="F3" s="122"/>
    </row>
    <row r="4" spans="1:7" x14ac:dyDescent="0.25">
      <c r="A4" s="122"/>
      <c r="B4" s="122"/>
      <c r="C4" s="122"/>
      <c r="D4" s="122"/>
      <c r="E4" s="122"/>
      <c r="F4" s="122"/>
    </row>
    <row r="5" spans="1:7" x14ac:dyDescent="0.25">
      <c r="E5" s="51"/>
      <c r="F5" s="31" t="s">
        <v>54</v>
      </c>
    </row>
    <row r="6" spans="1:7" x14ac:dyDescent="0.25">
      <c r="A6" s="32"/>
      <c r="B6" s="32"/>
      <c r="E6" s="33"/>
      <c r="F6" s="31" t="s">
        <v>55</v>
      </c>
    </row>
    <row r="7" spans="1:7" x14ac:dyDescent="0.25">
      <c r="A7" s="32"/>
      <c r="B7" s="32"/>
      <c r="C7" s="32"/>
      <c r="D7" s="32"/>
      <c r="E7" s="32"/>
      <c r="F7" s="32"/>
    </row>
    <row r="8" spans="1:7" x14ac:dyDescent="0.25">
      <c r="A8" s="34"/>
      <c r="B8" s="35"/>
      <c r="C8" s="123" t="s">
        <v>56</v>
      </c>
      <c r="D8" s="123"/>
      <c r="E8" s="123"/>
      <c r="F8" s="123"/>
    </row>
    <row r="9" spans="1:7" x14ac:dyDescent="0.25">
      <c r="A9" s="32"/>
      <c r="B9" s="31"/>
      <c r="C9" s="36" t="s">
        <v>126</v>
      </c>
      <c r="D9" s="36" t="s">
        <v>127</v>
      </c>
      <c r="E9" s="36" t="s">
        <v>128</v>
      </c>
      <c r="F9" s="36" t="s">
        <v>127</v>
      </c>
      <c r="G9" s="36" t="s">
        <v>129</v>
      </c>
    </row>
    <row r="10" spans="1:7" x14ac:dyDescent="0.25">
      <c r="A10" s="37"/>
      <c r="B10" s="31"/>
      <c r="C10" s="31"/>
      <c r="D10" s="31"/>
      <c r="E10" s="31"/>
      <c r="F10" s="31"/>
      <c r="G10" s="107"/>
    </row>
    <row r="11" spans="1:7" x14ac:dyDescent="0.25">
      <c r="A11" s="39" t="s">
        <v>85</v>
      </c>
      <c r="B11" s="35"/>
    </row>
    <row r="12" spans="1:7" x14ac:dyDescent="0.25">
      <c r="A12" s="38" t="s">
        <v>86</v>
      </c>
      <c r="B12" s="34" t="s">
        <v>132</v>
      </c>
      <c r="C12" s="30" t="s">
        <v>121</v>
      </c>
      <c r="D12" s="30" t="s">
        <v>121</v>
      </c>
      <c r="E12" s="30" t="s">
        <v>121</v>
      </c>
      <c r="F12" s="30" t="s">
        <v>121</v>
      </c>
      <c r="G12" s="97" t="s">
        <v>121</v>
      </c>
    </row>
    <row r="13" spans="1:7" x14ac:dyDescent="0.25">
      <c r="A13" s="40" t="s">
        <v>65</v>
      </c>
      <c r="B13" s="34" t="s">
        <v>132</v>
      </c>
      <c r="C13" s="30"/>
      <c r="D13" s="30"/>
      <c r="E13" s="30"/>
      <c r="F13" s="30"/>
      <c r="G13" s="97"/>
    </row>
    <row r="14" spans="1:7" ht="26.4" x14ac:dyDescent="0.25">
      <c r="A14" s="40" t="s">
        <v>87</v>
      </c>
      <c r="B14" s="34" t="s">
        <v>132</v>
      </c>
      <c r="C14" s="30"/>
      <c r="D14" s="30"/>
      <c r="E14" s="30"/>
      <c r="F14" s="30"/>
      <c r="G14" s="97"/>
    </row>
    <row r="15" spans="1:7" x14ac:dyDescent="0.25">
      <c r="A15" s="40" t="s">
        <v>88</v>
      </c>
      <c r="B15" s="34" t="s">
        <v>132</v>
      </c>
      <c r="C15" s="41"/>
      <c r="D15" s="41"/>
      <c r="E15" s="41"/>
      <c r="F15" s="41"/>
      <c r="G15" s="98"/>
    </row>
    <row r="16" spans="1:7" x14ac:dyDescent="0.25">
      <c r="A16" s="40" t="s">
        <v>130</v>
      </c>
      <c r="B16" s="34" t="s">
        <v>132</v>
      </c>
      <c r="C16" s="113">
        <v>8.6</v>
      </c>
      <c r="D16" s="41"/>
      <c r="E16" s="41"/>
      <c r="F16" s="41"/>
      <c r="G16" s="98"/>
    </row>
    <row r="17" spans="1:7" ht="13.8" thickBot="1" x14ac:dyDescent="0.3">
      <c r="A17" s="42" t="s">
        <v>90</v>
      </c>
      <c r="B17" s="42" t="s">
        <v>132</v>
      </c>
      <c r="C17" s="43" t="s">
        <v>121</v>
      </c>
      <c r="D17" s="43" t="s">
        <v>121</v>
      </c>
      <c r="E17" s="43" t="s">
        <v>121</v>
      </c>
      <c r="F17" s="43" t="s">
        <v>121</v>
      </c>
      <c r="G17" s="99" t="s">
        <v>121</v>
      </c>
    </row>
    <row r="18" spans="1:7" ht="13.8" thickTop="1" x14ac:dyDescent="0.25"/>
    <row r="19" spans="1:7" x14ac:dyDescent="0.25">
      <c r="A19" s="39" t="s">
        <v>70</v>
      </c>
      <c r="C19" s="2" t="s">
        <v>117</v>
      </c>
      <c r="D19" s="2" t="s">
        <v>118</v>
      </c>
      <c r="E19" s="2" t="s">
        <v>118</v>
      </c>
      <c r="F19" s="2" t="s">
        <v>118</v>
      </c>
      <c r="G19" s="2" t="s">
        <v>118</v>
      </c>
    </row>
    <row r="20" spans="1:7" x14ac:dyDescent="0.25">
      <c r="A20" s="2" t="s">
        <v>91</v>
      </c>
      <c r="B20" s="2" t="s">
        <v>132</v>
      </c>
      <c r="C20" s="33" t="s">
        <v>121</v>
      </c>
      <c r="D20" s="33" t="s">
        <v>121</v>
      </c>
      <c r="E20" s="33" t="s">
        <v>121</v>
      </c>
      <c r="F20" s="33" t="s">
        <v>121</v>
      </c>
      <c r="G20" s="96" t="s">
        <v>121</v>
      </c>
    </row>
    <row r="21" spans="1:7" x14ac:dyDescent="0.25">
      <c r="A21" s="2" t="s">
        <v>71</v>
      </c>
      <c r="B21" s="2" t="s">
        <v>132</v>
      </c>
      <c r="C21" s="30" t="s">
        <v>121</v>
      </c>
      <c r="D21" s="30" t="s">
        <v>121</v>
      </c>
      <c r="E21" s="30" t="s">
        <v>121</v>
      </c>
      <c r="F21" s="30" t="s">
        <v>121</v>
      </c>
      <c r="G21" s="97" t="s">
        <v>121</v>
      </c>
    </row>
    <row r="22" spans="1:7" ht="13.8" thickBot="1" x14ac:dyDescent="0.3">
      <c r="A22" s="46" t="s">
        <v>74</v>
      </c>
      <c r="B22" s="46" t="s">
        <v>132</v>
      </c>
      <c r="C22" s="43" t="s">
        <v>121</v>
      </c>
      <c r="D22" s="43" t="s">
        <v>121</v>
      </c>
      <c r="E22" s="43" t="s">
        <v>121</v>
      </c>
      <c r="F22" s="43" t="s">
        <v>121</v>
      </c>
      <c r="G22" s="99" t="s">
        <v>121</v>
      </c>
    </row>
    <row r="23" spans="1:7" ht="13.8" thickTop="1" x14ac:dyDescent="0.25"/>
  </sheetData>
  <mergeCells count="3">
    <mergeCell ref="A1:B1"/>
    <mergeCell ref="A3:F4"/>
    <mergeCell ref="C8:F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F8BAC-70F9-447B-8286-ED713BCF4D52}">
  <dimension ref="A1:F31"/>
  <sheetViews>
    <sheetView workbookViewId="0">
      <selection activeCell="A7" sqref="A7"/>
    </sheetView>
  </sheetViews>
  <sheetFormatPr defaultColWidth="8.6640625" defaultRowHeight="13.8" x14ac:dyDescent="0.25"/>
  <cols>
    <col min="1" max="1" width="40" style="1" customWidth="1"/>
    <col min="2" max="2" width="24.5546875" style="1" customWidth="1"/>
    <col min="3" max="16384" width="8.6640625" style="1"/>
  </cols>
  <sheetData>
    <row r="1" spans="1:6" ht="17.399999999999999" x14ac:dyDescent="0.3">
      <c r="A1" s="121" t="s">
        <v>92</v>
      </c>
      <c r="B1" s="121"/>
      <c r="C1" s="53"/>
      <c r="D1" s="53"/>
      <c r="E1" s="53"/>
      <c r="F1" s="53"/>
    </row>
    <row r="3" spans="1:6" x14ac:dyDescent="0.25">
      <c r="A3" s="129" t="s">
        <v>93</v>
      </c>
      <c r="B3" s="129"/>
      <c r="C3" s="129"/>
      <c r="D3" s="129"/>
      <c r="E3" s="129"/>
      <c r="F3" s="129"/>
    </row>
    <row r="4" spans="1:6" x14ac:dyDescent="0.25">
      <c r="A4" s="129"/>
      <c r="B4" s="129"/>
      <c r="C4" s="129"/>
      <c r="D4" s="129"/>
      <c r="E4" s="129"/>
      <c r="F4" s="129"/>
    </row>
    <row r="5" spans="1:6" x14ac:dyDescent="0.25">
      <c r="E5" s="30"/>
      <c r="F5" s="31" t="s">
        <v>54</v>
      </c>
    </row>
    <row r="6" spans="1:6" x14ac:dyDescent="0.25">
      <c r="A6" s="32"/>
      <c r="B6" s="32"/>
      <c r="E6" s="33"/>
      <c r="F6" s="31" t="s">
        <v>55</v>
      </c>
    </row>
    <row r="7" spans="1:6" x14ac:dyDescent="0.25">
      <c r="A7" s="32"/>
      <c r="B7" s="32"/>
      <c r="C7" s="32"/>
      <c r="D7" s="32"/>
      <c r="E7" s="32"/>
      <c r="F7" s="32"/>
    </row>
    <row r="8" spans="1:6" x14ac:dyDescent="0.25">
      <c r="A8" s="34"/>
      <c r="B8" s="35"/>
      <c r="C8" s="123" t="s">
        <v>56</v>
      </c>
      <c r="D8" s="123"/>
      <c r="E8" s="123"/>
      <c r="F8" s="123"/>
    </row>
    <row r="9" spans="1:6" x14ac:dyDescent="0.25">
      <c r="A9" s="39" t="s">
        <v>94</v>
      </c>
      <c r="B9" s="31"/>
      <c r="C9" s="36" t="s">
        <v>57</v>
      </c>
      <c r="D9" s="36" t="s">
        <v>58</v>
      </c>
      <c r="E9" s="36" t="s">
        <v>59</v>
      </c>
      <c r="F9" s="36" t="s">
        <v>60</v>
      </c>
    </row>
    <row r="10" spans="1:6" x14ac:dyDescent="0.25">
      <c r="A10" s="37"/>
      <c r="B10" s="31"/>
      <c r="C10" s="31"/>
      <c r="D10" s="31"/>
      <c r="E10" s="31"/>
      <c r="F10" s="31"/>
    </row>
    <row r="11" spans="1:6" x14ac:dyDescent="0.25">
      <c r="A11" s="38"/>
      <c r="B11" s="35"/>
      <c r="C11" s="124" t="s">
        <v>61</v>
      </c>
      <c r="D11" s="125"/>
      <c r="E11" s="125"/>
      <c r="F11" s="126"/>
    </row>
    <row r="12" spans="1:6" x14ac:dyDescent="0.25">
      <c r="A12" s="37" t="s">
        <v>85</v>
      </c>
      <c r="B12" s="35"/>
    </row>
    <row r="13" spans="1:6" x14ac:dyDescent="0.25">
      <c r="A13" s="38" t="s">
        <v>95</v>
      </c>
      <c r="B13" s="34" t="s">
        <v>77</v>
      </c>
      <c r="C13" s="30"/>
      <c r="D13" s="30"/>
      <c r="E13" s="30"/>
      <c r="F13" s="30"/>
    </row>
    <row r="14" spans="1:6" x14ac:dyDescent="0.25">
      <c r="A14" s="40" t="s">
        <v>65</v>
      </c>
      <c r="B14" s="34" t="s">
        <v>77</v>
      </c>
      <c r="C14" s="30"/>
      <c r="D14" s="30"/>
      <c r="E14" s="30"/>
      <c r="F14" s="30"/>
    </row>
    <row r="15" spans="1:6" x14ac:dyDescent="0.25">
      <c r="A15" s="32" t="s">
        <v>96</v>
      </c>
      <c r="B15" s="34" t="s">
        <v>77</v>
      </c>
      <c r="C15" s="54"/>
      <c r="D15" s="54"/>
      <c r="E15" s="54"/>
      <c r="F15" s="54"/>
    </row>
    <row r="16" spans="1:6" x14ac:dyDescent="0.25">
      <c r="A16" s="40" t="s">
        <v>97</v>
      </c>
      <c r="B16" s="34" t="s">
        <v>77</v>
      </c>
      <c r="C16" s="30"/>
      <c r="D16" s="30"/>
      <c r="E16" s="30"/>
      <c r="F16" s="30"/>
    </row>
    <row r="17" spans="1:6" x14ac:dyDescent="0.25">
      <c r="A17" s="40" t="s">
        <v>98</v>
      </c>
      <c r="B17" s="34" t="s">
        <v>77</v>
      </c>
      <c r="C17" s="30"/>
      <c r="D17" s="30"/>
      <c r="E17" s="30"/>
      <c r="F17" s="30"/>
    </row>
    <row r="18" spans="1:6" ht="26.4" x14ac:dyDescent="0.25">
      <c r="A18" s="40" t="s">
        <v>87</v>
      </c>
      <c r="B18" s="34" t="s">
        <v>77</v>
      </c>
      <c r="C18" s="30"/>
      <c r="D18" s="30"/>
      <c r="E18" s="30"/>
      <c r="F18" s="30"/>
    </row>
    <row r="19" spans="1:6" x14ac:dyDescent="0.25">
      <c r="A19" s="32" t="s">
        <v>99</v>
      </c>
      <c r="B19" s="34" t="s">
        <v>77</v>
      </c>
      <c r="C19" s="55"/>
      <c r="D19" s="55"/>
      <c r="E19" s="55"/>
      <c r="F19" s="55"/>
    </row>
    <row r="20" spans="1:6" x14ac:dyDescent="0.25">
      <c r="A20" s="40" t="s">
        <v>88</v>
      </c>
      <c r="B20" s="34" t="s">
        <v>77</v>
      </c>
      <c r="C20" s="41"/>
      <c r="D20" s="41"/>
      <c r="E20" s="41"/>
      <c r="F20" s="41"/>
    </row>
    <row r="21" spans="1:6" x14ac:dyDescent="0.25">
      <c r="A21" s="32" t="s">
        <v>100</v>
      </c>
      <c r="B21" s="34" t="s">
        <v>77</v>
      </c>
      <c r="C21" s="55"/>
      <c r="D21" s="55"/>
      <c r="E21" s="55"/>
      <c r="F21" s="55"/>
    </row>
    <row r="22" spans="1:6" x14ac:dyDescent="0.25">
      <c r="A22" s="40" t="s">
        <v>89</v>
      </c>
      <c r="B22" s="34" t="s">
        <v>77</v>
      </c>
      <c r="C22" s="41"/>
      <c r="D22" s="41"/>
      <c r="E22" s="41"/>
      <c r="F22" s="41"/>
    </row>
    <row r="23" spans="1:6" ht="14.4" thickBot="1" x14ac:dyDescent="0.3">
      <c r="A23" s="42" t="s">
        <v>90</v>
      </c>
      <c r="B23" s="42" t="s">
        <v>77</v>
      </c>
      <c r="C23" s="43">
        <f>SUM(C13:C22)</f>
        <v>0</v>
      </c>
      <c r="D23" s="43">
        <f t="shared" ref="D23:E23" si="0">SUM(D13:D22)</f>
        <v>0</v>
      </c>
      <c r="E23" s="43">
        <f t="shared" si="0"/>
        <v>0</v>
      </c>
      <c r="F23" s="43">
        <f>SUM(F13:F22)</f>
        <v>0</v>
      </c>
    </row>
    <row r="24" spans="1:6" ht="14.4" thickTop="1" x14ac:dyDescent="0.25"/>
    <row r="25" spans="1:6" x14ac:dyDescent="0.25">
      <c r="A25" s="56" t="s">
        <v>70</v>
      </c>
    </row>
    <row r="26" spans="1:6" x14ac:dyDescent="0.25">
      <c r="A26" s="1" t="s">
        <v>90</v>
      </c>
      <c r="C26" s="45">
        <f>C23</f>
        <v>0</v>
      </c>
      <c r="D26" s="45">
        <f t="shared" ref="D26:F26" si="1">D23</f>
        <v>0</v>
      </c>
      <c r="E26" s="45">
        <f t="shared" si="1"/>
        <v>0</v>
      </c>
      <c r="F26" s="45">
        <f t="shared" si="1"/>
        <v>0</v>
      </c>
    </row>
    <row r="27" spans="1:6" x14ac:dyDescent="0.25">
      <c r="A27" s="1" t="s">
        <v>71</v>
      </c>
      <c r="C27" s="30"/>
      <c r="D27" s="30"/>
      <c r="E27" s="30"/>
      <c r="F27" s="30"/>
    </row>
    <row r="28" spans="1:6" x14ac:dyDescent="0.25">
      <c r="A28" s="1" t="s">
        <v>72</v>
      </c>
      <c r="C28" s="30"/>
      <c r="D28" s="30"/>
      <c r="E28" s="30"/>
      <c r="F28" s="30"/>
    </row>
    <row r="29" spans="1:6" x14ac:dyDescent="0.25">
      <c r="A29" s="1" t="s">
        <v>73</v>
      </c>
      <c r="C29" s="41"/>
      <c r="D29" s="41"/>
      <c r="E29" s="41"/>
      <c r="F29" s="41"/>
    </row>
    <row r="30" spans="1:6" ht="14.4" thickBot="1" x14ac:dyDescent="0.3">
      <c r="A30" s="57" t="s">
        <v>74</v>
      </c>
      <c r="B30" s="57"/>
      <c r="C30" s="43">
        <f>C26-C27-C28-C29</f>
        <v>0</v>
      </c>
      <c r="D30" s="43">
        <f t="shared" ref="D30:F30" si="2">D26-D27-D28-D29</f>
        <v>0</v>
      </c>
      <c r="E30" s="43">
        <f t="shared" si="2"/>
        <v>0</v>
      </c>
      <c r="F30" s="43">
        <f t="shared" si="2"/>
        <v>0</v>
      </c>
    </row>
    <row r="31" spans="1:6" ht="14.4" thickTop="1" x14ac:dyDescent="0.25"/>
  </sheetData>
  <mergeCells count="4">
    <mergeCell ref="A1:B1"/>
    <mergeCell ref="A3:F4"/>
    <mergeCell ref="C8:F8"/>
    <mergeCell ref="C11:F1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99A50-8BD3-4A01-96BF-65F61AA9FA22}">
  <dimension ref="A1:H18"/>
  <sheetViews>
    <sheetView tabSelected="1" topLeftCell="A5" zoomScaleNormal="100" workbookViewId="0">
      <selection activeCell="B24" sqref="B24"/>
    </sheetView>
  </sheetViews>
  <sheetFormatPr defaultColWidth="8.6640625" defaultRowHeight="13.8" x14ac:dyDescent="0.25"/>
  <cols>
    <col min="1" max="1" width="40" style="1" customWidth="1"/>
    <col min="2" max="2" width="24.5546875" style="1" customWidth="1"/>
    <col min="3" max="7" width="33.6640625" style="1" bestFit="1" customWidth="1"/>
    <col min="8" max="16384" width="8.6640625" style="1"/>
  </cols>
  <sheetData>
    <row r="1" spans="1:8" ht="17.399999999999999" x14ac:dyDescent="0.3">
      <c r="A1" s="121" t="s">
        <v>101</v>
      </c>
      <c r="B1" s="121"/>
      <c r="C1" s="53"/>
      <c r="D1" s="53"/>
      <c r="E1" s="53"/>
      <c r="F1" s="53"/>
    </row>
    <row r="2" spans="1:8" x14ac:dyDescent="0.25">
      <c r="A2" s="7"/>
      <c r="B2" s="7"/>
      <c r="C2" s="7"/>
      <c r="D2" s="7"/>
      <c r="E2" s="7"/>
      <c r="F2" s="7"/>
    </row>
    <row r="3" spans="1:8" x14ac:dyDescent="0.25">
      <c r="A3" s="130" t="s">
        <v>102</v>
      </c>
      <c r="B3" s="130"/>
      <c r="C3" s="130"/>
      <c r="D3" s="130"/>
      <c r="E3" s="130"/>
      <c r="F3" s="130"/>
    </row>
    <row r="4" spans="1:8" ht="30.75" customHeight="1" x14ac:dyDescent="0.25">
      <c r="A4" s="130"/>
      <c r="B4" s="130"/>
      <c r="C4" s="130"/>
      <c r="D4" s="130"/>
      <c r="E4" s="130"/>
      <c r="F4" s="130"/>
    </row>
    <row r="6" spans="1:8" x14ac:dyDescent="0.25">
      <c r="A6" s="37"/>
      <c r="B6" s="32"/>
      <c r="C6" s="30"/>
      <c r="D6" s="31" t="s">
        <v>54</v>
      </c>
      <c r="E6" s="33"/>
      <c r="F6" s="31" t="s">
        <v>55</v>
      </c>
    </row>
    <row r="7" spans="1:8" x14ac:dyDescent="0.25">
      <c r="A7" s="37"/>
      <c r="B7" s="32"/>
      <c r="C7" s="32"/>
      <c r="D7" s="32"/>
      <c r="E7" s="32"/>
      <c r="F7" s="32"/>
    </row>
    <row r="8" spans="1:8" x14ac:dyDescent="0.25">
      <c r="A8" s="39" t="s">
        <v>103</v>
      </c>
      <c r="B8" s="58"/>
      <c r="C8" s="59" t="s">
        <v>43</v>
      </c>
      <c r="D8" s="59" t="s">
        <v>43</v>
      </c>
      <c r="E8" s="59" t="s">
        <v>43</v>
      </c>
      <c r="F8" s="59" t="s">
        <v>43</v>
      </c>
      <c r="G8" s="109" t="s">
        <v>43</v>
      </c>
    </row>
    <row r="9" spans="1:8" x14ac:dyDescent="0.25">
      <c r="A9" s="39" t="s">
        <v>104</v>
      </c>
      <c r="B9" s="60"/>
      <c r="C9" s="59" t="s">
        <v>126</v>
      </c>
      <c r="D9" s="59" t="s">
        <v>127</v>
      </c>
      <c r="E9" s="59" t="s">
        <v>128</v>
      </c>
      <c r="F9" s="59" t="s">
        <v>127</v>
      </c>
      <c r="G9" s="59" t="s">
        <v>129</v>
      </c>
    </row>
    <row r="10" spans="1:8" x14ac:dyDescent="0.25">
      <c r="A10" s="37"/>
      <c r="B10" s="31"/>
      <c r="C10" s="31"/>
      <c r="D10" s="31"/>
      <c r="E10" s="31"/>
      <c r="F10" s="31"/>
      <c r="G10" s="107"/>
    </row>
    <row r="11" spans="1:8" x14ac:dyDescent="0.25">
      <c r="A11" s="32" t="s">
        <v>105</v>
      </c>
      <c r="B11" s="35"/>
    </row>
    <row r="12" spans="1:8" ht="26.4" x14ac:dyDescent="0.25">
      <c r="A12" s="40" t="s">
        <v>106</v>
      </c>
      <c r="B12" s="34" t="s">
        <v>132</v>
      </c>
      <c r="C12" s="108" t="s">
        <v>121</v>
      </c>
      <c r="D12" s="110" t="s">
        <v>121</v>
      </c>
      <c r="E12" s="110" t="s">
        <v>121</v>
      </c>
      <c r="F12" s="110" t="s">
        <v>121</v>
      </c>
      <c r="G12" s="110" t="s">
        <v>121</v>
      </c>
    </row>
    <row r="13" spans="1:8" ht="26.4" x14ac:dyDescent="0.25">
      <c r="A13" s="40" t="s">
        <v>107</v>
      </c>
      <c r="B13" s="34" t="s">
        <v>132</v>
      </c>
      <c r="C13" s="110" t="s">
        <v>121</v>
      </c>
      <c r="D13" s="110" t="s">
        <v>121</v>
      </c>
      <c r="E13" s="110" t="s">
        <v>121</v>
      </c>
      <c r="F13" s="110" t="s">
        <v>121</v>
      </c>
      <c r="G13" s="110" t="s">
        <v>121</v>
      </c>
    </row>
    <row r="14" spans="1:8" x14ac:dyDescent="0.25">
      <c r="A14" s="32" t="s">
        <v>108</v>
      </c>
      <c r="B14" s="34" t="s">
        <v>132</v>
      </c>
      <c r="C14" s="45" t="s">
        <v>121</v>
      </c>
      <c r="D14" s="33" t="s">
        <v>121</v>
      </c>
      <c r="E14" s="33" t="s">
        <v>121</v>
      </c>
      <c r="F14" s="33" t="s">
        <v>121</v>
      </c>
      <c r="G14" s="96" t="s">
        <v>121</v>
      </c>
    </row>
    <row r="15" spans="1:8" ht="14.4" x14ac:dyDescent="0.3">
      <c r="A15" s="40" t="s">
        <v>119</v>
      </c>
      <c r="B15" s="34" t="s">
        <v>132</v>
      </c>
      <c r="C15" s="111" t="s">
        <v>121</v>
      </c>
      <c r="D15" s="111" t="s">
        <v>121</v>
      </c>
      <c r="E15" s="111" t="s">
        <v>121</v>
      </c>
      <c r="F15" s="111" t="s">
        <v>121</v>
      </c>
      <c r="G15" s="111" t="s">
        <v>121</v>
      </c>
      <c r="H15" s="1" t="s">
        <v>120</v>
      </c>
    </row>
    <row r="16" spans="1:8" ht="14.4" thickBot="1" x14ac:dyDescent="0.3">
      <c r="A16" s="61" t="s">
        <v>109</v>
      </c>
      <c r="B16" s="42" t="s">
        <v>81</v>
      </c>
      <c r="C16" s="112" t="s">
        <v>121</v>
      </c>
      <c r="D16" s="112" t="s">
        <v>121</v>
      </c>
      <c r="E16" s="112" t="s">
        <v>121</v>
      </c>
      <c r="F16" s="112" t="s">
        <v>121</v>
      </c>
      <c r="G16" s="112" t="s">
        <v>121</v>
      </c>
    </row>
    <row r="17" spans="2:3" ht="14.4" thickTop="1" x14ac:dyDescent="0.25"/>
    <row r="18" spans="2:3" x14ac:dyDescent="0.25">
      <c r="B18" s="53" t="s">
        <v>131</v>
      </c>
      <c r="C18" s="114">
        <v>9.1800000000000007E-2</v>
      </c>
    </row>
  </sheetData>
  <mergeCells count="2">
    <mergeCell ref="A1:B1"/>
    <mergeCell ref="A3:F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3" ma:contentTypeDescription="Create a new document." ma:contentTypeScope="" ma:versionID="0b3f299ea80c28f761d08c085df34a65">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29912cf9c89ce1423ec7fe837b583001"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760887-92d3-413b-b11d-236601df688e">
      <Terms xmlns="http://schemas.microsoft.com/office/infopath/2007/PartnerControls"/>
    </lcf76f155ced4ddcb4097134ff3c332f>
    <TaxCatchAll xmlns="e30f7a5d-8fa8-41c9-ac7a-9b097ed4b6af"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667C18D-617E-4F01-97CE-3F26DA725728}"/>
</file>

<file path=customXml/itemProps2.xml><?xml version="1.0" encoding="utf-8"?>
<ds:datastoreItem xmlns:ds="http://schemas.openxmlformats.org/officeDocument/2006/customXml" ds:itemID="{C54E3BCA-EA0E-437F-8F5E-6CCF56D1F38A}"/>
</file>

<file path=customXml/itemProps3.xml><?xml version="1.0" encoding="utf-8"?>
<ds:datastoreItem xmlns:ds="http://schemas.openxmlformats.org/officeDocument/2006/customXml" ds:itemID="{642450F5-D4E7-4150-821D-8BED67CC84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1.Production</vt:lpstr>
      <vt:lpstr>2.UK Market</vt:lpstr>
      <vt:lpstr>2.UK Market (DRAFT)</vt:lpstr>
      <vt:lpstr>3.Normal Value</vt:lpstr>
      <vt:lpstr>4.Constructed normal value</vt:lpstr>
      <vt:lpstr>5.Export Price</vt:lpstr>
      <vt:lpstr>6.Constructed Export Price</vt:lpstr>
      <vt:lpstr>7.Dumping Margin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2026-01-29T14:01:04Z</dcterms:created>
  <dcterms:modified xsi:type="dcterms:W3CDTF">2026-01-29T14:01:07Z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2207100</vt:r8>
  </property>
  <property fmtid="{D5CDD505-2E9C-101B-9397-08002B2CF9AE}" pid="3" name="OperationalTheme">
    <vt:lpwstr>26;#Template|7d6a4491-3447-474e-a4e3-66958963e4db</vt:lpwstr>
  </property>
  <property fmtid="{D5CDD505-2E9C-101B-9397-08002B2CF9AE}" pid="4" name="MSIP_Label_eb150e91-1403-4795-80a4-b7d1f9621190_ActionId">
    <vt:lpwstr>6fbbfa14-485e-4e35-a8a6-2b3a4b6d28de</vt:lpwstr>
  </property>
  <property fmtid="{D5CDD505-2E9C-101B-9397-08002B2CF9AE}" pid="5" name="MediaServiceImageTags">
    <vt:lpwstr/>
  </property>
  <property fmtid="{D5CDD505-2E9C-101B-9397-08002B2CF9AE}" pid="6" name="ContentTypeId">
    <vt:lpwstr>0x010100C9280E48E807ED4AA4BA7BE40CA69573</vt:lpwstr>
  </property>
  <property fmtid="{D5CDD505-2E9C-101B-9397-08002B2CF9AE}" pid="7" name="MSIP_Label_eb150e91-1403-4795-80a4-b7d1f9621190_SiteId">
    <vt:lpwstr>6d05c462-2956-4ec4-a0d4-480181c849f9</vt:lpwstr>
  </property>
  <property fmtid="{D5CDD505-2E9C-101B-9397-08002B2CF9AE}" pid="8" name="MSIP_Label_eb150e91-1403-4795-80a4-b7d1f9621190_Application">
    <vt:lpwstr>Microsoft Azure Information Protection</vt:lpwstr>
  </property>
  <property fmtid="{D5CDD505-2E9C-101B-9397-08002B2CF9AE}" pid="9" name="MSIP_Label_eb150e91-1403-4795-80a4-b7d1f9621190_Owner">
    <vt:lpwstr>Ethan.Corkhill@traderemedies.gov.uk</vt:lpwstr>
  </property>
  <property fmtid="{D5CDD505-2E9C-101B-9397-08002B2CF9AE}" pid="10" name="MSIP_Label_eb150e91-1403-4795-80a4-b7d1f9621190_Enabled">
    <vt:lpwstr>True</vt:lpwstr>
  </property>
  <property fmtid="{D5CDD505-2E9C-101B-9397-08002B2CF9AE}" pid="11" name="ComplianceAssetId">
    <vt:lpwstr/>
  </property>
  <property fmtid="{D5CDD505-2E9C-101B-9397-08002B2CF9AE}" pid="12" name="MSIP_Label_eb150e91-1403-4795-80a4-b7d1f9621190_Extended_MSFT_Method">
    <vt:lpwstr>Automatic</vt:lpwstr>
  </property>
  <property fmtid="{D5CDD505-2E9C-101B-9397-08002B2CF9AE}" pid="13" name="DocumentType">
    <vt:lpwstr/>
  </property>
  <property fmtid="{D5CDD505-2E9C-101B-9397-08002B2CF9AE}" pid="14" name="MSIP_Label_eb150e91-1403-4795-80a4-b7d1f9621190_SetDate">
    <vt:lpwstr>2020-08-03T10:17:33.8281200Z</vt:lpwstr>
  </property>
  <property fmtid="{D5CDD505-2E9C-101B-9397-08002B2CF9AE}" pid="15" name="Sensitivity">
    <vt:lpwstr>OFFICIAL</vt:lpwstr>
  </property>
  <property fmtid="{D5CDD505-2E9C-101B-9397-08002B2CF9AE}" pid="16" name="MSIP_Label_eb150e91-1403-4795-80a4-b7d1f9621190_Name">
    <vt:lpwstr>OFFICIAL</vt:lpwstr>
  </property>
</Properties>
</file>