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ionstone.sharepoint.com/sites/Directors/Shared Documents/Trade Remedies Authority/TRA - September Draft/Confidential Version/"/>
    </mc:Choice>
  </mc:AlternateContent>
  <xr:revisionPtr revIDLastSave="635" documentId="8_{57283F6B-D1C7-444F-A5A1-81594AE708D0}" xr6:coauthVersionLast="47" xr6:coauthVersionMax="47" xr10:uidLastSave="{850DF30A-7D89-49D6-BF97-F8718B821363}"/>
  <bookViews>
    <workbookView xWindow="33135" yWindow="3465" windowWidth="21600" windowHeight="11295" firstSheet="7" activeTab="11" xr2:uid="{151ED8E6-1FE1-4953-A22E-5348CF818E44}"/>
  </bookViews>
  <sheets>
    <sheet name="Portugal" sheetId="1" r:id="rId1"/>
    <sheet name="France" sheetId="2" r:id="rId2"/>
    <sheet name="Germany" sheetId="3" r:id="rId3"/>
    <sheet name="Belgium" sheetId="4" r:id="rId4"/>
    <sheet name="Spain" sheetId="5" r:id="rId5"/>
    <sheet name="Croatia" sheetId="6" r:id="rId6"/>
    <sheet name="Bulgaria" sheetId="7" r:id="rId7"/>
    <sheet name="China" sheetId="8" r:id="rId8"/>
    <sheet name="India" sheetId="9" r:id="rId9"/>
    <sheet name="USA" sheetId="10" r:id="rId10"/>
    <sheet name="Summary" sheetId="11" r:id="rId11"/>
    <sheet name="Imports 2013-2024" sheetId="12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7" i="12" l="1"/>
  <c r="AS6" i="12" s="1"/>
  <c r="BD6" i="12" s="1"/>
  <c r="AB27" i="12"/>
  <c r="R27" i="12"/>
  <c r="BG5" i="12" l="1"/>
  <c r="BG6" i="12"/>
  <c r="BG7" i="12"/>
  <c r="BG8" i="12"/>
  <c r="BG9" i="12"/>
  <c r="BG10" i="12"/>
  <c r="BG11" i="12"/>
  <c r="BG12" i="12"/>
  <c r="BG13" i="12"/>
  <c r="BG14" i="12"/>
  <c r="BG15" i="12"/>
  <c r="BG4" i="12"/>
  <c r="AV5" i="12"/>
  <c r="AV6" i="12"/>
  <c r="AV7" i="12"/>
  <c r="AV8" i="12"/>
  <c r="AV9" i="12"/>
  <c r="AV10" i="12"/>
  <c r="AV11" i="12"/>
  <c r="AV12" i="12"/>
  <c r="AV13" i="12"/>
  <c r="AV14" i="12"/>
  <c r="AV15" i="12"/>
  <c r="AV4" i="12"/>
  <c r="D17" i="5"/>
  <c r="D14" i="3"/>
  <c r="D14" i="2"/>
  <c r="AL135" i="12"/>
  <c r="AB135" i="12"/>
  <c r="R135" i="12"/>
  <c r="AL123" i="12"/>
  <c r="AB123" i="12"/>
  <c r="R123" i="12"/>
  <c r="AL111" i="12"/>
  <c r="AB111" i="12"/>
  <c r="R111" i="12"/>
  <c r="AL99" i="12"/>
  <c r="AB99" i="12"/>
  <c r="R99" i="12"/>
  <c r="AL87" i="12"/>
  <c r="AB87" i="12"/>
  <c r="R87" i="12"/>
  <c r="AL75" i="12"/>
  <c r="AB75" i="12"/>
  <c r="R75" i="12"/>
  <c r="AL63" i="12"/>
  <c r="AB63" i="12"/>
  <c r="R63" i="12"/>
  <c r="AL51" i="12"/>
  <c r="AB51" i="12"/>
  <c r="R51" i="12"/>
  <c r="AL39" i="12"/>
  <c r="AB39" i="12"/>
  <c r="R39" i="12"/>
  <c r="AL15" i="12"/>
  <c r="AB15" i="12"/>
  <c r="R15" i="12"/>
  <c r="AL3" i="12"/>
  <c r="AB3" i="12"/>
  <c r="R3" i="12"/>
  <c r="H134" i="12"/>
  <c r="H122" i="12"/>
  <c r="H110" i="12"/>
  <c r="H98" i="12"/>
  <c r="H86" i="12"/>
  <c r="H74" i="12"/>
  <c r="H62" i="12"/>
  <c r="H50" i="12"/>
  <c r="H38" i="12"/>
  <c r="H27" i="12"/>
  <c r="H15" i="12"/>
  <c r="H3" i="12"/>
  <c r="AQ8" i="12"/>
  <c r="D14" i="1"/>
  <c r="AS4" i="12" l="1"/>
  <c r="BD4" i="12" s="1"/>
  <c r="AS15" i="12"/>
  <c r="BD15" i="12" s="1"/>
  <c r="AS14" i="12"/>
  <c r="BD14" i="12" s="1"/>
  <c r="AS13" i="12"/>
  <c r="BD13" i="12" s="1"/>
  <c r="AS12" i="12"/>
  <c r="BD12" i="12" s="1"/>
  <c r="AS11" i="12"/>
  <c r="BD11" i="12" s="1"/>
  <c r="AS10" i="12"/>
  <c r="BD10" i="12" s="1"/>
  <c r="AS9" i="12"/>
  <c r="BD9" i="12" s="1"/>
  <c r="AS8" i="12"/>
  <c r="BD8" i="12" s="1"/>
  <c r="AS7" i="12"/>
  <c r="BD7" i="12" s="1"/>
  <c r="AS5" i="12"/>
  <c r="BD5" i="12" s="1"/>
  <c r="AR14" i="12"/>
  <c r="BB14" i="12" s="1"/>
  <c r="AR12" i="12"/>
  <c r="BB12" i="12" s="1"/>
  <c r="AZ8" i="12"/>
  <c r="AQ5" i="12"/>
  <c r="AZ5" i="12" s="1"/>
  <c r="AP13" i="12"/>
  <c r="AX13" i="12" s="1"/>
  <c r="AP11" i="12"/>
  <c r="AX11" i="12" s="1"/>
  <c r="AP10" i="12"/>
  <c r="AX10" i="12" s="1"/>
  <c r="AP8" i="12"/>
  <c r="AX8" i="12" s="1"/>
  <c r="AR15" i="12"/>
  <c r="BB15" i="12" s="1"/>
  <c r="AR13" i="12"/>
  <c r="BB13" i="12" s="1"/>
  <c r="AR11" i="12"/>
  <c r="BB11" i="12" s="1"/>
  <c r="AR10" i="12"/>
  <c r="BB10" i="12" s="1"/>
  <c r="AR9" i="12"/>
  <c r="BB9" i="12" s="1"/>
  <c r="AR8" i="12"/>
  <c r="BB8" i="12" s="1"/>
  <c r="AR7" i="12"/>
  <c r="BB7" i="12" s="1"/>
  <c r="AR6" i="12"/>
  <c r="BB6" i="12" s="1"/>
  <c r="AR5" i="12"/>
  <c r="BB5" i="12" s="1"/>
  <c r="AR4" i="12"/>
  <c r="BB4" i="12" s="1"/>
  <c r="AQ15" i="12"/>
  <c r="AZ15" i="12" s="1"/>
  <c r="AQ14" i="12"/>
  <c r="AZ14" i="12" s="1"/>
  <c r="AQ13" i="12"/>
  <c r="AQ12" i="12"/>
  <c r="AZ12" i="12" s="1"/>
  <c r="AQ11" i="12"/>
  <c r="AQ10" i="12"/>
  <c r="AQ9" i="12"/>
  <c r="AZ9" i="12" s="1"/>
  <c r="AQ7" i="12"/>
  <c r="AZ7" i="12" s="1"/>
  <c r="AQ6" i="12"/>
  <c r="AZ6" i="12" s="1"/>
  <c r="AQ4" i="12"/>
  <c r="AZ4" i="12" s="1"/>
  <c r="AP15" i="12"/>
  <c r="AP14" i="12"/>
  <c r="AP12" i="12"/>
  <c r="AP9" i="12"/>
  <c r="AP7" i="12"/>
  <c r="AP6" i="12"/>
  <c r="AP5" i="12"/>
  <c r="AP4" i="12"/>
  <c r="AX6" i="12" l="1"/>
  <c r="BE6" i="12" s="1"/>
  <c r="BI6" i="12" s="1"/>
  <c r="AT6" i="12"/>
  <c r="AX7" i="12"/>
  <c r="BE7" i="12" s="1"/>
  <c r="BI7" i="12" s="1"/>
  <c r="AT7" i="12"/>
  <c r="AX9" i="12"/>
  <c r="BE9" i="12" s="1"/>
  <c r="BI9" i="12" s="1"/>
  <c r="AT9" i="12"/>
  <c r="AZ10" i="12"/>
  <c r="AT10" i="12"/>
  <c r="AX4" i="12"/>
  <c r="BE4" i="12" s="1"/>
  <c r="BI4" i="12" s="1"/>
  <c r="AT4" i="12"/>
  <c r="AX5" i="12"/>
  <c r="BE5" i="12" s="1"/>
  <c r="BI5" i="12" s="1"/>
  <c r="AT5" i="12"/>
  <c r="AX12" i="12"/>
  <c r="AT12" i="12"/>
  <c r="AT14" i="12"/>
  <c r="AX14" i="12"/>
  <c r="AT15" i="12"/>
  <c r="AX15" i="12"/>
  <c r="BE15" i="12" s="1"/>
  <c r="BI15" i="12" s="1"/>
  <c r="AZ11" i="12"/>
  <c r="BE11" i="12" s="1"/>
  <c r="BI11" i="12" s="1"/>
  <c r="AT11" i="12"/>
  <c r="AZ13" i="12"/>
  <c r="BE13" i="12" s="1"/>
  <c r="BI13" i="12" s="1"/>
  <c r="AT13" i="12"/>
  <c r="BE14" i="12"/>
  <c r="BI14" i="12" s="1"/>
  <c r="AT8" i="12"/>
  <c r="BE8" i="12"/>
  <c r="BI8" i="12" s="1"/>
  <c r="BE10" i="12"/>
  <c r="BI10" i="12" s="1"/>
  <c r="BE12" i="12"/>
  <c r="BI12" i="12" s="1"/>
  <c r="AT16" i="12" l="1"/>
  <c r="B10" i="11"/>
  <c r="B9" i="11"/>
  <c r="B8" i="11"/>
  <c r="B7" i="11"/>
  <c r="B6" i="11"/>
  <c r="B5" i="11"/>
  <c r="B4" i="11"/>
  <c r="D14" i="10"/>
  <c r="D14" i="9"/>
  <c r="D14" i="8"/>
  <c r="D7" i="7"/>
  <c r="D6" i="6"/>
  <c r="D14" i="4"/>
  <c r="B3" i="11"/>
  <c r="B2" i="11"/>
  <c r="B1" i="11"/>
  <c r="BL15" i="12" l="1"/>
  <c r="BL14" i="12"/>
  <c r="BL13" i="12"/>
  <c r="BL12" i="12"/>
  <c r="BL9" i="12"/>
  <c r="BL8" i="12"/>
  <c r="BL4" i="12"/>
  <c r="BL6" i="12" l="1"/>
  <c r="BL10" i="12"/>
  <c r="BL11" i="12"/>
  <c r="BL5" i="12"/>
  <c r="BL7" i="12"/>
  <c r="BH15" i="12" l="1"/>
  <c r="BJ15" i="12" s="1"/>
  <c r="BM15" i="12" s="1"/>
  <c r="BK15" i="12" l="1"/>
  <c r="BH12" i="12"/>
  <c r="BH14" i="12"/>
  <c r="BH11" i="12"/>
  <c r="BH13" i="12"/>
  <c r="BJ14" i="12" l="1"/>
  <c r="BM14" i="12" s="1"/>
  <c r="BJ11" i="12"/>
  <c r="BM11" i="12" s="1"/>
  <c r="BJ12" i="12"/>
  <c r="BM12" i="12" s="1"/>
  <c r="BJ13" i="12"/>
  <c r="BM13" i="12" s="1"/>
  <c r="BH4" i="12" l="1"/>
  <c r="BK13" i="12"/>
  <c r="BK12" i="12"/>
  <c r="BK11" i="12"/>
  <c r="BK14" i="12"/>
  <c r="BJ4" i="12"/>
  <c r="BM4" i="12" s="1"/>
  <c r="BH6" i="12"/>
  <c r="BH8" i="12"/>
  <c r="BH7" i="12"/>
  <c r="BH9" i="12"/>
  <c r="BH10" i="12"/>
  <c r="BJ8" i="12" l="1"/>
  <c r="BM8" i="12" s="1"/>
  <c r="BK8" i="12"/>
  <c r="BJ7" i="12"/>
  <c r="BM7" i="12" s="1"/>
  <c r="BJ9" i="12"/>
  <c r="BM9" i="12" s="1"/>
  <c r="BJ10" i="12"/>
  <c r="BM10" i="12" s="1"/>
  <c r="BK4" i="12"/>
  <c r="BJ6" i="12"/>
  <c r="BM6" i="12" s="1"/>
  <c r="BH5" i="12"/>
  <c r="BK7" i="12" l="1"/>
  <c r="BK10" i="12"/>
  <c r="BK6" i="12"/>
  <c r="BK9" i="12"/>
  <c r="BJ5" i="12"/>
  <c r="BM5" i="12" s="1"/>
  <c r="BK5" i="12" l="1"/>
</calcChain>
</file>

<file path=xl/sharedStrings.xml><?xml version="1.0" encoding="utf-8"?>
<sst xmlns="http://schemas.openxmlformats.org/spreadsheetml/2006/main" count="3619" uniqueCount="54">
  <si>
    <t>Portugal</t>
  </si>
  <si>
    <t>EU / NON EU</t>
  </si>
  <si>
    <t>Continent</t>
  </si>
  <si>
    <t>Country</t>
  </si>
  <si>
    <t>Value (£)</t>
  </si>
  <si>
    <t>Flow Type</t>
  </si>
  <si>
    <t>Year</t>
  </si>
  <si>
    <t>Month</t>
  </si>
  <si>
    <t>EU</t>
  </si>
  <si>
    <t>European Union</t>
  </si>
  <si>
    <t>EU - Imports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</si>
  <si>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</si>
  <si>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</si>
  <si>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</si>
  <si>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</si>
  <si>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</si>
  <si>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</si>
  <si>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</si>
  <si>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</si>
  <si>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</si>
  <si>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</si>
  <si>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</si>
  <si>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</si>
  <si>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France</t>
  </si>
  <si>
    <t>Germany</t>
  </si>
  <si>
    <t>Belgium</t>
  </si>
  <si>
    <t>Spain</t>
  </si>
  <si>
    <t>Croatia</t>
  </si>
  <si>
    <t>Bulgaria</t>
  </si>
  <si>
    <t>NON-EU</t>
  </si>
  <si>
    <t>Asia and Oceania</t>
  </si>
  <si>
    <t>China</t>
  </si>
  <si>
    <t>Non EU - Imports</t>
  </si>
  <si>
    <t>India</t>
  </si>
  <si>
    <t>North America</t>
  </si>
  <si>
    <t>United States</t>
  </si>
  <si>
    <t>USA</t>
  </si>
  <si>
    <t>Import Figures for Year 2024</t>
  </si>
  <si>
    <t>Commodity codes</t>
  </si>
  <si>
    <t>68010000, 68022100, 68022900, 68029100, 68029200, 68029910, 68029990</t>
  </si>
  <si>
    <t>Link for figures</t>
  </si>
  <si>
    <t>https://www.uktradeinfo.com/trade-data/ots-custom-table/?id=66a3e20f-6d9b-4b33-8aa0-734d4e9f3eb4</t>
  </si>
  <si>
    <t>Yearly Total</t>
  </si>
  <si>
    <t>Summary</t>
  </si>
  <si>
    <t>Estimated market share of creamy limestone market</t>
  </si>
  <si>
    <t>Market Share</t>
  </si>
  <si>
    <t>Imports</t>
  </si>
  <si>
    <t>UK market share</t>
  </si>
  <si>
    <t>Albion Stone</t>
  </si>
  <si>
    <t>Albion Stone market share</t>
  </si>
  <si>
    <t>Total market for Creamy White Limestone</t>
  </si>
  <si>
    <t>Imports for 2024 by comodity code</t>
  </si>
  <si>
    <t>UK Portland Stone (Albion Stone, Stone Firms &amp; other UK manufacturers)</t>
  </si>
  <si>
    <t>Year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</si>
</sst>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44" fontId="0" fillId="3" borderId="2" xfId="1" applyFont="1" applyFill="1" applyBorder="1"/>
    <xf numFmtId="44" fontId="0" fillId="0" borderId="2" xfId="1" applyFont="1" applyBorder="1"/>
    <xf numFmtId="44" fontId="0" fillId="0" borderId="0" xfId="1" applyFont="1"/>
    <xf numFmtId="44" fontId="0" fillId="0" borderId="0" xfId="0" applyNumberFormat="1"/>
    <xf numFmtId="0" fontId="3" fillId="0" borderId="0" xfId="0" applyFont="1"/>
    <xf numFmtId="0" fontId="4" fillId="0" borderId="0" xfId="2"/>
    <xf numFmtId="0" fontId="2" fillId="2" borderId="3" xfId="0" applyFont="1" applyFill="1" applyBorder="1"/>
    <xf numFmtId="0" fontId="0" fillId="3" borderId="3" xfId="0" applyFill="1" applyBorder="1"/>
    <xf numFmtId="0" fontId="0" fillId="0" borderId="3" xfId="0" applyBorder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164" fontId="2" fillId="2" borderId="2" xfId="1" applyNumberFormat="1" applyFont="1" applyFill="1" applyBorder="1"/>
    <xf numFmtId="164" fontId="0" fillId="3" borderId="2" xfId="1" applyNumberFormat="1" applyFont="1" applyFill="1" applyBorder="1"/>
    <xf numFmtId="164" fontId="0" fillId="0" borderId="2" xfId="1" applyNumberFormat="1" applyFont="1" applyBorder="1"/>
    <xf numFmtId="164" fontId="5" fillId="0" borderId="0" xfId="1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0" applyNumberFormat="1"/>
    <xf numFmtId="164" fontId="0" fillId="0" borderId="5" xfId="0" applyNumberFormat="1" applyBorder="1"/>
    <xf numFmtId="9" fontId="0" fillId="0" borderId="0" xfId="0" applyNumberFormat="1"/>
    <xf numFmtId="9" fontId="0" fillId="0" borderId="0" xfId="3" applyFont="1"/>
    <xf numFmtId="0" fontId="5" fillId="0" borderId="0" xfId="0" applyFont="1" applyAlignment="1">
      <alignment horizontal="center" wrapText="1"/>
    </xf>
    <xf numFmtId="164" fontId="5" fillId="0" borderId="0" xfId="0" applyNumberFormat="1" applyFont="1"/>
    <xf numFmtId="164" fontId="0" fillId="0" borderId="4" xfId="1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9" fontId="0" fillId="0" borderId="0" xfId="3" applyNumberFormat="1" applyFont="1"/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UK Imports for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Summary!$A$1:$A$10</c:f>
              <c:strCache>
                <c:ptCount val="10"/>
                <c:pt idx="0">
                  <c:v>Portugal</c:v>
                </c:pt>
                <c:pt idx="1">
                  <c:v>France</c:v>
                </c:pt>
                <c:pt idx="2">
                  <c:v>Germany</c:v>
                </c:pt>
                <c:pt idx="3">
                  <c:v>Belgium</c:v>
                </c:pt>
                <c:pt idx="4">
                  <c:v>Spain</c:v>
                </c:pt>
                <c:pt idx="5">
                  <c:v>Croatia</c:v>
                </c:pt>
                <c:pt idx="6">
                  <c:v>Bulgaria</c:v>
                </c:pt>
                <c:pt idx="7">
                  <c:v>China</c:v>
                </c:pt>
                <c:pt idx="8">
                  <c:v>India</c:v>
                </c:pt>
                <c:pt idx="9">
                  <c:v>USA</c:v>
                </c:pt>
              </c:strCache>
            </c:strRef>
          </c:cat>
          <c:val>
            <c:numRef>
              <c:f>Summary!$B$1:$B$10</c:f>
              <c:numCache>
                <c:formatCode>_("£"* #,##0.00_);_("£"* \(#,##0.00\);_("£"* "-"??_);_(@_)</c:formatCode>
                <c:ptCount val="10"/>
                <c:pt idx="0">
                  <c:v>16562178</c:v>
                </c:pt>
                <c:pt idx="1">
                  <c:v>6551133</c:v>
                </c:pt>
                <c:pt idx="2">
                  <c:v>3339475</c:v>
                </c:pt>
                <c:pt idx="3">
                  <c:v>2238001</c:v>
                </c:pt>
                <c:pt idx="4">
                  <c:v>8584161</c:v>
                </c:pt>
                <c:pt idx="5">
                  <c:v>64194</c:v>
                </c:pt>
                <c:pt idx="6">
                  <c:v>48819</c:v>
                </c:pt>
                <c:pt idx="7">
                  <c:v>28982495</c:v>
                </c:pt>
                <c:pt idx="8">
                  <c:v>54625871</c:v>
                </c:pt>
                <c:pt idx="9">
                  <c:v>466569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7-486A-8165-B1B0E9CE7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0182320"/>
        <c:axId val="1690180880"/>
      </c:barChart>
      <c:catAx>
        <c:axId val="169018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180880"/>
        <c:crosses val="autoZero"/>
        <c:auto val="1"/>
        <c:lblAlgn val="ctr"/>
        <c:lblOffset val="100"/>
        <c:noMultiLvlLbl val="0"/>
      </c:catAx>
      <c:valAx>
        <c:axId val="169018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£&quot;* #,##0.00_);_(&quot;£&quot;* \(#,##0.00\);_(&quot;£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18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Imports Year End 2014-2025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'Imports 2013-2024'!$AP$2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'Imports 2013-2024'!$AO$4:$AO$15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'Imports 2013-2024'!$AP$4:$AP$15</c:f>
              <c:numCache>
                <c:formatCode>_-"£"* #,##0_-;\-"£"* #,##0_-;_-"£"* "-"??_-;_-@_-</c:formatCode>
                <c:ptCount val="12"/>
                <c:pt idx="0">
                  <c:v>587310</c:v>
                </c:pt>
                <c:pt idx="1">
                  <c:v>120787</c:v>
                </c:pt>
                <c:pt idx="2">
                  <c:v>127765</c:v>
                </c:pt>
                <c:pt idx="3">
                  <c:v>401920</c:v>
                </c:pt>
                <c:pt idx="4">
                  <c:v>337700</c:v>
                </c:pt>
                <c:pt idx="5">
                  <c:v>462829</c:v>
                </c:pt>
                <c:pt idx="6">
                  <c:v>597544</c:v>
                </c:pt>
                <c:pt idx="7">
                  <c:v>60755</c:v>
                </c:pt>
                <c:pt idx="8">
                  <c:v>2165667</c:v>
                </c:pt>
                <c:pt idx="9">
                  <c:v>11029742</c:v>
                </c:pt>
                <c:pt idx="10">
                  <c:v>8173540</c:v>
                </c:pt>
                <c:pt idx="11">
                  <c:v>6551133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9-4A2C-B790-BD9735C391A2}"/>
            </c:ext>
          </c:extLst>
        </c:ser>
        <c:ser>
          <c:idx val="1"/>
          <c:order val="1"/>
          <c:tx>
            <c:strRef>
              <c:f>'Imports 2013-2024'!$AQ$2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'Imports 2013-2024'!$AO$4:$AO$15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'Imports 2013-2024'!$AQ$4:$AQ$15</c:f>
              <c:numCache>
                <c:formatCode>_-"£"* #,##0_-;\-"£"* #,##0_-;_-"£"* "-"??_-;_-@_-</c:formatCode>
                <c:ptCount val="12"/>
                <c:pt idx="0">
                  <c:v>1205314</c:v>
                </c:pt>
                <c:pt idx="1">
                  <c:v>1151521</c:v>
                </c:pt>
                <c:pt idx="2">
                  <c:v>623599</c:v>
                </c:pt>
                <c:pt idx="3">
                  <c:v>757741</c:v>
                </c:pt>
                <c:pt idx="4">
                  <c:v>2252825</c:v>
                </c:pt>
                <c:pt idx="5">
                  <c:v>4079750</c:v>
                </c:pt>
                <c:pt idx="6">
                  <c:v>4875211</c:v>
                </c:pt>
                <c:pt idx="7">
                  <c:v>1830183</c:v>
                </c:pt>
                <c:pt idx="8">
                  <c:v>2256360</c:v>
                </c:pt>
                <c:pt idx="9">
                  <c:v>3220555</c:v>
                </c:pt>
                <c:pt idx="10">
                  <c:v>3905644</c:v>
                </c:pt>
                <c:pt idx="11">
                  <c:v>3339475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9-4A2C-B790-BD9735C391A2}"/>
            </c:ext>
          </c:extLst>
        </c:ser>
        <c:ser>
          <c:idx val="2"/>
          <c:order val="2"/>
          <c:tx>
            <c:strRef>
              <c:f>'Imports 2013-2024'!$AR$2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'Imports 2013-2024'!$AO$4:$AO$15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'Imports 2013-2024'!$AR$4:$AR$15</c:f>
              <c:numCache>
                <c:formatCode>_-"£"* #,##0_-;\-"£"* #,##0_-;_-"£"* "-"??_-;_-@_-</c:formatCode>
                <c:ptCount val="12"/>
                <c:pt idx="0">
                  <c:v>2682764</c:v>
                </c:pt>
                <c:pt idx="1">
                  <c:v>1823202</c:v>
                </c:pt>
                <c:pt idx="2">
                  <c:v>1728735</c:v>
                </c:pt>
                <c:pt idx="3">
                  <c:v>2084994</c:v>
                </c:pt>
                <c:pt idx="4">
                  <c:v>2903739</c:v>
                </c:pt>
                <c:pt idx="5">
                  <c:v>6205760</c:v>
                </c:pt>
                <c:pt idx="6">
                  <c:v>7585529</c:v>
                </c:pt>
                <c:pt idx="7">
                  <c:v>6575708</c:v>
                </c:pt>
                <c:pt idx="8">
                  <c:v>11485555</c:v>
                </c:pt>
                <c:pt idx="9">
                  <c:v>9225793</c:v>
                </c:pt>
                <c:pt idx="10">
                  <c:v>6829107</c:v>
                </c:pt>
                <c:pt idx="11">
                  <c:v>7220775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D9-4A2C-B790-BD9735C391A2}"/>
            </c:ext>
          </c:extLst>
        </c:ser>
        <c:ser>
          <c:idx val="3"/>
          <c:order val="3"/>
          <c:tx>
            <c:strRef>
              <c:f>'Imports 2013-2024'!$AS$2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'Imports 2013-2024'!$AO$4:$AO$15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'Imports 2013-2024'!$AS$4:$AS$15</c:f>
              <c:numCache>
                <c:formatCode>_-"£"* #,##0_-;\-"£"* #,##0_-;_-"£"* "-"??_-;_-@_-</c:formatCode>
                <c:ptCount val="12"/>
                <c:pt idx="0">
                  <c:v>2596450</c:v>
                </c:pt>
                <c:pt idx="1">
                  <c:v>1175891</c:v>
                </c:pt>
                <c:pt idx="2">
                  <c:v>1950014</c:v>
                </c:pt>
                <c:pt idx="3">
                  <c:v>2668595</c:v>
                </c:pt>
                <c:pt idx="4">
                  <c:v>2827384</c:v>
                </c:pt>
                <c:pt idx="5">
                  <c:v>4906437</c:v>
                </c:pt>
                <c:pt idx="6">
                  <c:v>8924144</c:v>
                </c:pt>
                <c:pt idx="7">
                  <c:v>4716271</c:v>
                </c:pt>
                <c:pt idx="8">
                  <c:v>10291695</c:v>
                </c:pt>
                <c:pt idx="9">
                  <c:v>23791725</c:v>
                </c:pt>
                <c:pt idx="10">
                  <c:v>18401041</c:v>
                </c:pt>
                <c:pt idx="11">
                  <c:v>16562178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D9-4A2C-B790-BD9735C39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621295"/>
        <c:axId val="482622255"/>
      </c:barChart>
      <c:catAx>
        <c:axId val="48262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622255"/>
        <c:crosses val="autoZero"/>
        <c:auto val="1"/>
        <c:lblAlgn val="ctr"/>
        <c:lblOffset val="100"/>
        <c:noMultiLvlLbl val="0"/>
      </c:catAx>
      <c:valAx>
        <c:axId val="48262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621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7</xdr:row>
      <xdr:rowOff>171450</xdr:rowOff>
    </xdr:from>
    <xdr:to>
      <xdr:col>21</xdr:col>
      <xdr:colOff>295275</xdr:colOff>
      <xdr:row>39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0FA268-D4CA-AD6B-3052-40A045978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323849</xdr:colOff>
      <xdr:row>20</xdr:row>
      <xdr:rowOff>157161</xdr:rowOff>
    </xdr:from>
    <xdr:to>
      <xdr:col>53</xdr:col>
      <xdr:colOff>352424</xdr:colOff>
      <xdr:row>47</xdr:row>
      <xdr:rowOff>9524</xdr:rowOff>
    </xdr:to>
    <xdr:graphicFrame macro="">
      <xdr:nvGraphicFramePr>
        <xdr:cNvPr id="44" name="Chart 2">
          <a:extLst>
            <a:ext uri="{FF2B5EF4-FFF2-40B4-BE49-F238E27FC236}">
              <a16:creationId xmlns:a16="http://schemas.microsoft.com/office/drawing/2014/main" id="{46089A10-402A-ADBC-0D04-1EDE4E619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ionstone.sharepoint.com/sites/Directors/Shared%20Documents/Trade%20Remedies%20Authority/TRA%20-%20September%20Draft/Confidential%20Version/A11%20-%20Financial%20Accounts.xlsx" TargetMode="External"/><Relationship Id="rId1" Type="http://schemas.openxmlformats.org/officeDocument/2006/relationships/externalLinkPath" Target="A11%20-%20Financial%20Accoun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ionstone.sharepoint.com/sites/Directors/Shared%20Documents/Trade%20Remedies%20Authority/TRA%20-%20September%20Draft/Confidential%20Version/A17%20-%20Portland%20Stone%20Growth%20vs%20Portugal%20Import%20Growth.xlsx" TargetMode="External"/><Relationship Id="rId1" Type="http://schemas.openxmlformats.org/officeDocument/2006/relationships/externalLinkPath" Target="A17%20-%20Portland%20Stone%20Growth%20vs%20Portugal%20Import%20Grow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bion Turnover and Profit"/>
      <sheetName val="Stone Firms Turnover and Profit"/>
      <sheetName val="Combined"/>
    </sheetNames>
    <sheetDataSet>
      <sheetData sheetId="0"/>
      <sheetData sheetId="1"/>
      <sheetData sheetId="2">
        <row r="3">
          <cell r="J3">
            <v>13941676.4</v>
          </cell>
        </row>
        <row r="4">
          <cell r="J4">
            <v>13357248.600000001</v>
          </cell>
        </row>
        <row r="5">
          <cell r="J5">
            <v>15042413</v>
          </cell>
        </row>
        <row r="6">
          <cell r="J6">
            <v>19930515</v>
          </cell>
        </row>
        <row r="7">
          <cell r="J7">
            <v>14984871</v>
          </cell>
        </row>
        <row r="8">
          <cell r="J8">
            <v>14764394.800000001</v>
          </cell>
        </row>
        <row r="9">
          <cell r="J9">
            <v>16422436.100000001</v>
          </cell>
        </row>
        <row r="10">
          <cell r="J10">
            <v>12986395.699999999</v>
          </cell>
        </row>
        <row r="11">
          <cell r="J11">
            <v>11813838</v>
          </cell>
        </row>
        <row r="12">
          <cell r="J12">
            <v>13863646</v>
          </cell>
        </row>
        <row r="13">
          <cell r="J13">
            <v>14873458</v>
          </cell>
        </row>
        <row r="14">
          <cell r="J14">
            <v>15278306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B5">
            <v>5639942</v>
          </cell>
        </row>
        <row r="6">
          <cell r="B6">
            <v>5722826</v>
          </cell>
        </row>
        <row r="7">
          <cell r="B7">
            <v>7019461</v>
          </cell>
        </row>
        <row r="8">
          <cell r="B8">
            <v>8135354</v>
          </cell>
        </row>
        <row r="9">
          <cell r="B9">
            <v>5918293</v>
          </cell>
        </row>
        <row r="10">
          <cell r="B10">
            <v>5393827</v>
          </cell>
        </row>
        <row r="11">
          <cell r="B11">
            <v>6548316</v>
          </cell>
        </row>
        <row r="12">
          <cell r="B12">
            <v>5691569</v>
          </cell>
        </row>
        <row r="13">
          <cell r="B13">
            <v>4664196</v>
          </cell>
        </row>
        <row r="14">
          <cell r="B14">
            <v>5513216</v>
          </cell>
        </row>
        <row r="15">
          <cell r="B15">
            <v>6807855</v>
          </cell>
        </row>
        <row r="16">
          <cell r="B16">
            <v>7134303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ktradeinfo.com/trade-data/ots-custom-table/?id=66a3e20f-6d9b-4b33-8aa0-734d4e9f3eb4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2698-EA15-4BCB-B53F-8D77344729F7}">
  <dimension ref="A1:G14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5" t="s">
        <v>8</v>
      </c>
      <c r="B2" s="6" t="s">
        <v>9</v>
      </c>
      <c r="C2" s="6" t="s">
        <v>0</v>
      </c>
      <c r="D2" s="8">
        <v>1776982</v>
      </c>
      <c r="E2" s="6" t="s">
        <v>10</v>
      </c>
      <c r="F2" s="6">
        <v>2024</v>
      </c>
      <c r="G2" s="6" t="s">
        <v>14</v>
      </c>
    </row>
    <row r="3" spans="1:7" x14ac:dyDescent="0.25">
      <c r="A3" s="3" t="s">
        <v>8</v>
      </c>
      <c r="B3" s="4" t="s">
        <v>9</v>
      </c>
      <c r="C3" s="4" t="s">
        <v>0</v>
      </c>
      <c r="D3" s="7">
        <v>1449334</v>
      </c>
      <c r="E3" s="4" t="s">
        <v>10</v>
      </c>
      <c r="F3" s="4">
        <v>2024</v>
      </c>
      <c r="G3" s="4" t="s">
        <v>15</v>
      </c>
    </row>
    <row r="4" spans="1:7" x14ac:dyDescent="0.25">
      <c r="A4" s="5" t="s">
        <v>8</v>
      </c>
      <c r="B4" s="6" t="s">
        <v>9</v>
      </c>
      <c r="C4" s="6" t="s">
        <v>0</v>
      </c>
      <c r="D4" s="8">
        <v>1674220</v>
      </c>
      <c r="E4" s="6" t="s">
        <v>10</v>
      </c>
      <c r="F4" s="6">
        <v>2024</v>
      </c>
      <c r="G4" s="6" t="s">
        <v>16</v>
      </c>
    </row>
    <row r="5" spans="1:7" x14ac:dyDescent="0.25">
      <c r="A5" s="3" t="s">
        <v>8</v>
      </c>
      <c r="B5" s="4" t="s">
        <v>9</v>
      </c>
      <c r="C5" s="4" t="s">
        <v>0</v>
      </c>
      <c r="D5" s="7">
        <v>1784224</v>
      </c>
      <c r="E5" s="4" t="s">
        <v>10</v>
      </c>
      <c r="F5" s="4">
        <v>2024</v>
      </c>
      <c r="G5" s="4" t="s">
        <v>17</v>
      </c>
    </row>
    <row r="6" spans="1:7" x14ac:dyDescent="0.25">
      <c r="A6" s="5" t="s">
        <v>8</v>
      </c>
      <c r="B6" s="6" t="s">
        <v>9</v>
      </c>
      <c r="C6" s="6" t="s">
        <v>0</v>
      </c>
      <c r="D6" s="8">
        <v>1218746</v>
      </c>
      <c r="E6" s="6" t="s">
        <v>10</v>
      </c>
      <c r="F6" s="6">
        <v>2024</v>
      </c>
      <c r="G6" s="6" t="s">
        <v>18</v>
      </c>
    </row>
    <row r="7" spans="1:7" x14ac:dyDescent="0.25">
      <c r="A7" s="3" t="s">
        <v>8</v>
      </c>
      <c r="B7" s="4" t="s">
        <v>9</v>
      </c>
      <c r="C7" s="4" t="s">
        <v>0</v>
      </c>
      <c r="D7" s="7">
        <v>1156777</v>
      </c>
      <c r="E7" s="4" t="s">
        <v>10</v>
      </c>
      <c r="F7" s="4">
        <v>2024</v>
      </c>
      <c r="G7" s="4" t="s">
        <v>19</v>
      </c>
    </row>
    <row r="8" spans="1:7" x14ac:dyDescent="0.25">
      <c r="A8" s="5" t="s">
        <v>8</v>
      </c>
      <c r="B8" s="6" t="s">
        <v>9</v>
      </c>
      <c r="C8" s="6" t="s">
        <v>0</v>
      </c>
      <c r="D8" s="8">
        <v>1386022</v>
      </c>
      <c r="E8" s="6" t="s">
        <v>10</v>
      </c>
      <c r="F8" s="6">
        <v>2024</v>
      </c>
      <c r="G8" s="6" t="s">
        <v>20</v>
      </c>
    </row>
    <row r="9" spans="1:7" x14ac:dyDescent="0.25">
      <c r="A9" s="3" t="s">
        <v>8</v>
      </c>
      <c r="B9" s="4" t="s">
        <v>9</v>
      </c>
      <c r="C9" s="4" t="s">
        <v>0</v>
      </c>
      <c r="D9" s="7">
        <v>1399744</v>
      </c>
      <c r="E9" s="4" t="s">
        <v>10</v>
      </c>
      <c r="F9" s="4">
        <v>2024</v>
      </c>
      <c r="G9" s="4" t="s">
        <v>21</v>
      </c>
    </row>
    <row r="10" spans="1:7" x14ac:dyDescent="0.25">
      <c r="A10" s="5" t="s">
        <v>8</v>
      </c>
      <c r="B10" s="6" t="s">
        <v>9</v>
      </c>
      <c r="C10" s="6" t="s">
        <v>0</v>
      </c>
      <c r="D10" s="8">
        <v>1020956</v>
      </c>
      <c r="E10" s="6" t="s">
        <v>10</v>
      </c>
      <c r="F10" s="6">
        <v>2024</v>
      </c>
      <c r="G10" s="6" t="s">
        <v>22</v>
      </c>
    </row>
    <row r="11" spans="1:7" x14ac:dyDescent="0.25">
      <c r="A11" t="s">
        <v>8</v>
      </c>
      <c r="B11" t="s">
        <v>9</v>
      </c>
      <c r="C11" t="s">
        <v>0</v>
      </c>
      <c r="D11">
        <v>910342</v>
      </c>
      <c r="E11" t="s">
        <v>10</v>
      </c>
      <c r="F11">
        <v>2025</v>
      </c>
      <c r="G11" t="s">
        <v>11</v>
      </c>
    </row>
    <row r="12" spans="1:7" x14ac:dyDescent="0.25">
      <c r="A12" t="s">
        <v>8</v>
      </c>
      <c r="B12" t="s">
        <v>9</v>
      </c>
      <c r="C12" t="s">
        <v>0</v>
      </c>
      <c r="D12">
        <v>1490239</v>
      </c>
      <c r="E12" t="s">
        <v>10</v>
      </c>
      <c r="F12">
        <v>2025</v>
      </c>
      <c r="G12" t="s">
        <v>12</v>
      </c>
    </row>
    <row r="13" spans="1:7" x14ac:dyDescent="0.25">
      <c r="A13" t="s">
        <v>8</v>
      </c>
      <c r="B13" t="s">
        <v>9</v>
      </c>
      <c r="C13" t="s">
        <v>0</v>
      </c>
      <c r="D13">
        <v>1294592</v>
      </c>
      <c r="E13" t="s">
        <v>10</v>
      </c>
      <c r="F13">
        <v>2025</v>
      </c>
      <c r="G13" t="s">
        <v>13</v>
      </c>
    </row>
    <row r="14" spans="1:7" x14ac:dyDescent="0.25">
      <c r="D14" s="9">
        <f>SUM(D2:D13)</f>
        <v>16562178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45E6-104B-499F-B333-51E38BFF05E8}">
  <dimension ref="A1:G14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3" t="s">
        <v>29</v>
      </c>
      <c r="B2" s="4" t="s">
        <v>34</v>
      </c>
      <c r="C2" s="4" t="s">
        <v>35</v>
      </c>
      <c r="D2" s="7">
        <v>32373</v>
      </c>
      <c r="E2" s="4" t="s">
        <v>32</v>
      </c>
      <c r="F2" s="4">
        <v>2024</v>
      </c>
      <c r="G2" s="4" t="s">
        <v>11</v>
      </c>
    </row>
    <row r="3" spans="1:7" x14ac:dyDescent="0.25">
      <c r="A3" s="5" t="s">
        <v>29</v>
      </c>
      <c r="B3" s="6" t="s">
        <v>34</v>
      </c>
      <c r="C3" s="6" t="s">
        <v>35</v>
      </c>
      <c r="D3" s="8">
        <v>5259</v>
      </c>
      <c r="E3" s="6" t="s">
        <v>32</v>
      </c>
      <c r="F3" s="6">
        <v>2024</v>
      </c>
      <c r="G3" s="6" t="s">
        <v>12</v>
      </c>
    </row>
    <row r="4" spans="1:7" x14ac:dyDescent="0.25">
      <c r="A4" s="3" t="s">
        <v>29</v>
      </c>
      <c r="B4" s="4" t="s">
        <v>34</v>
      </c>
      <c r="C4" s="4" t="s">
        <v>35</v>
      </c>
      <c r="D4" s="7">
        <v>84847</v>
      </c>
      <c r="E4" s="4" t="s">
        <v>32</v>
      </c>
      <c r="F4" s="4">
        <v>2024</v>
      </c>
      <c r="G4" s="4" t="s">
        <v>13</v>
      </c>
    </row>
    <row r="5" spans="1:7" x14ac:dyDescent="0.25">
      <c r="A5" s="5" t="s">
        <v>29</v>
      </c>
      <c r="B5" s="6" t="s">
        <v>34</v>
      </c>
      <c r="C5" s="6" t="s">
        <v>35</v>
      </c>
      <c r="D5" s="8">
        <v>40990</v>
      </c>
      <c r="E5" s="6" t="s">
        <v>32</v>
      </c>
      <c r="F5" s="6">
        <v>2024</v>
      </c>
      <c r="G5" s="6" t="s">
        <v>14</v>
      </c>
    </row>
    <row r="6" spans="1:7" x14ac:dyDescent="0.25">
      <c r="A6" s="3" t="s">
        <v>29</v>
      </c>
      <c r="B6" s="4" t="s">
        <v>34</v>
      </c>
      <c r="C6" s="4" t="s">
        <v>35</v>
      </c>
      <c r="D6" s="7">
        <v>32235</v>
      </c>
      <c r="E6" s="4" t="s">
        <v>32</v>
      </c>
      <c r="F6" s="4">
        <v>2024</v>
      </c>
      <c r="G6" s="4" t="s">
        <v>15</v>
      </c>
    </row>
    <row r="7" spans="1:7" x14ac:dyDescent="0.25">
      <c r="A7" s="5" t="s">
        <v>29</v>
      </c>
      <c r="B7" s="6" t="s">
        <v>34</v>
      </c>
      <c r="C7" s="6" t="s">
        <v>35</v>
      </c>
      <c r="D7" s="8">
        <v>28091</v>
      </c>
      <c r="E7" s="6" t="s">
        <v>32</v>
      </c>
      <c r="F7" s="6">
        <v>2024</v>
      </c>
      <c r="G7" s="6" t="s">
        <v>16</v>
      </c>
    </row>
    <row r="8" spans="1:7" x14ac:dyDescent="0.25">
      <c r="A8" s="3" t="s">
        <v>29</v>
      </c>
      <c r="B8" s="4" t="s">
        <v>34</v>
      </c>
      <c r="C8" s="4" t="s">
        <v>35</v>
      </c>
      <c r="D8" s="7">
        <v>8864</v>
      </c>
      <c r="E8" s="4" t="s">
        <v>32</v>
      </c>
      <c r="F8" s="4">
        <v>2024</v>
      </c>
      <c r="G8" s="4" t="s">
        <v>17</v>
      </c>
    </row>
    <row r="9" spans="1:7" x14ac:dyDescent="0.25">
      <c r="A9" s="5" t="s">
        <v>29</v>
      </c>
      <c r="B9" s="6" t="s">
        <v>34</v>
      </c>
      <c r="C9" s="6" t="s">
        <v>35</v>
      </c>
      <c r="D9" s="8">
        <v>28467</v>
      </c>
      <c r="E9" s="6" t="s">
        <v>32</v>
      </c>
      <c r="F9" s="6">
        <v>2024</v>
      </c>
      <c r="G9" s="6" t="s">
        <v>18</v>
      </c>
    </row>
    <row r="10" spans="1:7" x14ac:dyDescent="0.25">
      <c r="A10" s="3" t="s">
        <v>29</v>
      </c>
      <c r="B10" s="4" t="s">
        <v>34</v>
      </c>
      <c r="C10" s="4" t="s">
        <v>35</v>
      </c>
      <c r="D10" s="7">
        <v>19410</v>
      </c>
      <c r="E10" s="4" t="s">
        <v>32</v>
      </c>
      <c r="F10" s="4">
        <v>2024</v>
      </c>
      <c r="G10" s="4" t="s">
        <v>19</v>
      </c>
    </row>
    <row r="11" spans="1:7" x14ac:dyDescent="0.25">
      <c r="A11" s="5" t="s">
        <v>29</v>
      </c>
      <c r="B11" s="6" t="s">
        <v>34</v>
      </c>
      <c r="C11" s="6" t="s">
        <v>35</v>
      </c>
      <c r="D11" s="8">
        <v>114350</v>
      </c>
      <c r="E11" s="6" t="s">
        <v>32</v>
      </c>
      <c r="F11" s="6">
        <v>2024</v>
      </c>
      <c r="G11" s="6" t="s">
        <v>20</v>
      </c>
    </row>
    <row r="12" spans="1:7" x14ac:dyDescent="0.25">
      <c r="A12" s="3" t="s">
        <v>29</v>
      </c>
      <c r="B12" s="4" t="s">
        <v>34</v>
      </c>
      <c r="C12" s="4" t="s">
        <v>35</v>
      </c>
      <c r="D12" s="7">
        <v>45432</v>
      </c>
      <c r="E12" s="4" t="s">
        <v>32</v>
      </c>
      <c r="F12" s="4">
        <v>2024</v>
      </c>
      <c r="G12" s="4" t="s">
        <v>21</v>
      </c>
    </row>
    <row r="13" spans="1:7" x14ac:dyDescent="0.25">
      <c r="A13" s="5" t="s">
        <v>29</v>
      </c>
      <c r="B13" s="6" t="s">
        <v>34</v>
      </c>
      <c r="C13" s="6" t="s">
        <v>35</v>
      </c>
      <c r="D13" s="8">
        <v>26251</v>
      </c>
      <c r="E13" s="6" t="s">
        <v>32</v>
      </c>
      <c r="F13" s="6">
        <v>2024</v>
      </c>
      <c r="G13" s="6" t="s">
        <v>22</v>
      </c>
    </row>
    <row r="14" spans="1:7" x14ac:dyDescent="0.25">
      <c r="D14" s="9">
        <f>SUM(D2:D13)</f>
        <v>466569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BDC1-66BA-4AE8-9CB5-B98441D05394}">
  <dimension ref="A1:Z10"/>
  <sheetViews>
    <sheetView workbookViewId="0"/>
  </sheetViews>
  <sheetFormatPr defaultRowHeight="15" x14ac:dyDescent="0.25"/>
  <cols>
    <col min="2" max="2" width="15.28515625" bestFit="1" customWidth="1"/>
    <col min="25" max="25" width="13.28515625" customWidth="1"/>
    <col min="26" max="26" width="14.28515625" bestFit="1" customWidth="1"/>
  </cols>
  <sheetData>
    <row r="1" spans="1:26" x14ac:dyDescent="0.25">
      <c r="A1" t="s">
        <v>0</v>
      </c>
      <c r="B1" s="10">
        <f>Portugal!D14</f>
        <v>16562178</v>
      </c>
      <c r="E1" t="s">
        <v>37</v>
      </c>
    </row>
    <row r="2" spans="1:26" x14ac:dyDescent="0.25">
      <c r="A2" t="s">
        <v>23</v>
      </c>
      <c r="B2" s="10">
        <f>France!D14</f>
        <v>6551133</v>
      </c>
      <c r="E2" t="s">
        <v>38</v>
      </c>
      <c r="X2" t="s">
        <v>51</v>
      </c>
    </row>
    <row r="3" spans="1:26" ht="15.75" x14ac:dyDescent="0.25">
      <c r="A3" t="s">
        <v>24</v>
      </c>
      <c r="B3" s="10">
        <f>Germany!D14</f>
        <v>3339475</v>
      </c>
      <c r="E3" s="11" t="s">
        <v>39</v>
      </c>
      <c r="X3">
        <v>68010000</v>
      </c>
      <c r="Y3" s="18">
        <v>9021506</v>
      </c>
      <c r="Z3" s="9"/>
    </row>
    <row r="4" spans="1:26" x14ac:dyDescent="0.25">
      <c r="A4" t="s">
        <v>25</v>
      </c>
      <c r="B4" s="10">
        <f>Belgium!D14</f>
        <v>2238001</v>
      </c>
      <c r="X4">
        <v>68022100</v>
      </c>
      <c r="Y4" s="18">
        <v>437568</v>
      </c>
    </row>
    <row r="5" spans="1:26" x14ac:dyDescent="0.25">
      <c r="A5" t="s">
        <v>26</v>
      </c>
      <c r="B5" s="10">
        <f>Spain!D17</f>
        <v>8584161</v>
      </c>
      <c r="E5" t="s">
        <v>40</v>
      </c>
      <c r="X5">
        <v>68022900</v>
      </c>
      <c r="Y5" s="18">
        <v>596666</v>
      </c>
    </row>
    <row r="6" spans="1:26" x14ac:dyDescent="0.25">
      <c r="A6" t="s">
        <v>27</v>
      </c>
      <c r="B6" s="10">
        <f>Croatia!D6</f>
        <v>64194</v>
      </c>
      <c r="E6" s="12" t="s">
        <v>41</v>
      </c>
      <c r="X6">
        <v>68029100</v>
      </c>
      <c r="Y6" s="18">
        <v>1485952</v>
      </c>
    </row>
    <row r="7" spans="1:26" x14ac:dyDescent="0.25">
      <c r="A7" t="s">
        <v>28</v>
      </c>
      <c r="B7" s="10">
        <f>Bulgaria!D7</f>
        <v>48819</v>
      </c>
      <c r="X7">
        <v>68029200</v>
      </c>
      <c r="Y7" s="18">
        <v>3519778</v>
      </c>
    </row>
    <row r="8" spans="1:26" x14ac:dyDescent="0.25">
      <c r="A8" t="s">
        <v>31</v>
      </c>
      <c r="B8" s="10">
        <f>China!D14</f>
        <v>28982495</v>
      </c>
      <c r="X8">
        <v>68029910</v>
      </c>
      <c r="Y8" s="18">
        <v>116673</v>
      </c>
    </row>
    <row r="9" spans="1:26" x14ac:dyDescent="0.25">
      <c r="A9" t="s">
        <v>33</v>
      </c>
      <c r="B9" s="10">
        <f>India!D14</f>
        <v>54625871</v>
      </c>
      <c r="X9">
        <v>68029990</v>
      </c>
      <c r="Y9" s="18">
        <v>1973409</v>
      </c>
    </row>
    <row r="10" spans="1:26" x14ac:dyDescent="0.25">
      <c r="A10" t="s">
        <v>36</v>
      </c>
      <c r="B10" s="10">
        <f>USA!D14</f>
        <v>466569</v>
      </c>
    </row>
  </sheetData>
  <hyperlinks>
    <hyperlink ref="E6" r:id="rId1" xr:uid="{CF0AE622-DE2D-4EB8-8F37-D6672B6E3D9D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EDA8-6043-43D3-8955-6E9A135F1339}">
  <dimension ref="A1:BM149"/>
  <sheetViews>
    <sheetView tabSelected="1" topLeftCell="AW1" workbookViewId="0">
      <selection activeCell="BI23" sqref="BI23"/>
    </sheetView>
  </sheetViews>
  <sheetFormatPr defaultRowHeight="15" x14ac:dyDescent="0.25"/>
  <cols>
    <col min="1" max="1" width="12.140625" bestFit="1" customWidth="1"/>
    <col min="2" max="2" width="15.28515625" bestFit="1" customWidth="1"/>
    <col min="3" max="3" width="8.28515625" bestFit="1" customWidth="1"/>
    <col min="4" max="4" width="14.28515625" style="18" bestFit="1" customWidth="1"/>
    <col min="5" max="5" width="11.7109375" bestFit="1" customWidth="1"/>
    <col min="6" max="6" width="5" bestFit="1" customWidth="1"/>
    <col min="7" max="7" width="10.28515625" bestFit="1" customWidth="1"/>
    <col min="8" max="8" width="15.28515625" style="23" bestFit="1" customWidth="1"/>
    <col min="11" max="11" width="12.42578125" bestFit="1" customWidth="1"/>
    <col min="12" max="12" width="15.28515625" bestFit="1" customWidth="1"/>
    <col min="13" max="13" width="8.85546875" bestFit="1" customWidth="1"/>
    <col min="14" max="14" width="12.5703125" style="18" bestFit="1" customWidth="1"/>
    <col min="15" max="15" width="11.7109375" bestFit="1" customWidth="1"/>
    <col min="16" max="16" width="5" bestFit="1" customWidth="1"/>
    <col min="17" max="17" width="10.28515625" bestFit="1" customWidth="1"/>
    <col min="18" max="18" width="12.85546875" bestFit="1" customWidth="1"/>
    <col min="27" max="27" width="10.28515625" bestFit="1" customWidth="1"/>
    <col min="28" max="28" width="12.85546875" bestFit="1" customWidth="1"/>
    <col min="34" max="34" width="12.5703125" bestFit="1" customWidth="1"/>
    <col min="37" max="37" width="10.28515625" bestFit="1" customWidth="1"/>
    <col min="38" max="38" width="12.85546875" bestFit="1" customWidth="1"/>
    <col min="41" max="41" width="8.5703125" bestFit="1" customWidth="1"/>
    <col min="42" max="42" width="12.5703125" bestFit="1" customWidth="1"/>
    <col min="43" max="43" width="11.5703125" bestFit="1" customWidth="1"/>
    <col min="44" max="45" width="12.5703125" bestFit="1" customWidth="1"/>
    <col min="46" max="46" width="13.7109375" bestFit="1" customWidth="1"/>
    <col min="50" max="50" width="11.5703125" bestFit="1" customWidth="1"/>
    <col min="52" max="52" width="12.5703125" bestFit="1" customWidth="1"/>
    <col min="54" max="54" width="12.5703125" bestFit="1" customWidth="1"/>
    <col min="56" max="56" width="14.28515625" bestFit="1" customWidth="1"/>
    <col min="57" max="57" width="12.5703125" bestFit="1" customWidth="1"/>
    <col min="59" max="59" width="12.5703125" bestFit="1" customWidth="1"/>
    <col min="60" max="60" width="31" customWidth="1"/>
    <col min="61" max="61" width="16.28515625" bestFit="1" customWidth="1"/>
    <col min="62" max="62" width="23.42578125" style="16" customWidth="1"/>
    <col min="63" max="63" width="20.28515625" customWidth="1"/>
    <col min="64" max="64" width="14.28515625" bestFit="1" customWidth="1"/>
    <col min="65" max="65" width="25" bestFit="1" customWidth="1"/>
  </cols>
  <sheetData>
    <row r="1" spans="1:65" ht="26.25" x14ac:dyDescent="0.4">
      <c r="A1" s="17" t="s">
        <v>23</v>
      </c>
      <c r="K1" s="17" t="s">
        <v>24</v>
      </c>
      <c r="U1" s="17" t="s">
        <v>26</v>
      </c>
      <c r="AE1" s="17" t="s">
        <v>0</v>
      </c>
      <c r="AP1" t="s">
        <v>43</v>
      </c>
      <c r="AW1" s="16" t="s">
        <v>44</v>
      </c>
      <c r="BG1" s="33" t="s">
        <v>45</v>
      </c>
      <c r="BH1" s="33"/>
      <c r="BI1" s="33"/>
      <c r="BJ1" s="33"/>
    </row>
    <row r="2" spans="1:65" ht="45.75" customHeight="1" x14ac:dyDescent="0.25">
      <c r="A2" s="1" t="s">
        <v>1</v>
      </c>
      <c r="B2" s="2" t="s">
        <v>2</v>
      </c>
      <c r="C2" s="2" t="s">
        <v>3</v>
      </c>
      <c r="D2" s="19" t="s">
        <v>4</v>
      </c>
      <c r="E2" s="2" t="s">
        <v>5</v>
      </c>
      <c r="F2" s="2" t="s">
        <v>6</v>
      </c>
      <c r="G2" s="2" t="s">
        <v>7</v>
      </c>
      <c r="H2" s="22" t="s">
        <v>42</v>
      </c>
      <c r="K2" s="1" t="s">
        <v>1</v>
      </c>
      <c r="L2" s="2" t="s">
        <v>2</v>
      </c>
      <c r="M2" s="2" t="s">
        <v>3</v>
      </c>
      <c r="N2" s="19" t="s">
        <v>4</v>
      </c>
      <c r="O2" s="2" t="s">
        <v>5</v>
      </c>
      <c r="P2" s="2" t="s">
        <v>6</v>
      </c>
      <c r="Q2" s="13" t="s">
        <v>7</v>
      </c>
      <c r="R2" s="22" t="s">
        <v>42</v>
      </c>
      <c r="U2" s="1" t="s">
        <v>1</v>
      </c>
      <c r="V2" s="2" t="s">
        <v>2</v>
      </c>
      <c r="W2" s="2" t="s">
        <v>3</v>
      </c>
      <c r="X2" s="2" t="s">
        <v>4</v>
      </c>
      <c r="Y2" s="2" t="s">
        <v>5</v>
      </c>
      <c r="Z2" s="2" t="s">
        <v>6</v>
      </c>
      <c r="AA2" s="13" t="s">
        <v>7</v>
      </c>
      <c r="AB2" s="22" t="s">
        <v>42</v>
      </c>
      <c r="AE2" s="1" t="s">
        <v>1</v>
      </c>
      <c r="AF2" s="2" t="s">
        <v>2</v>
      </c>
      <c r="AG2" s="2" t="s">
        <v>3</v>
      </c>
      <c r="AH2" s="2" t="s">
        <v>4</v>
      </c>
      <c r="AI2" s="2" t="s">
        <v>5</v>
      </c>
      <c r="AJ2" s="2" t="s">
        <v>6</v>
      </c>
      <c r="AK2" s="13" t="s">
        <v>7</v>
      </c>
      <c r="AL2" s="22" t="s">
        <v>42</v>
      </c>
      <c r="AO2" t="s">
        <v>53</v>
      </c>
      <c r="AP2" s="16" t="s">
        <v>23</v>
      </c>
      <c r="AQ2" s="16" t="s">
        <v>24</v>
      </c>
      <c r="AR2" s="16" t="s">
        <v>26</v>
      </c>
      <c r="AS2" s="16" t="s">
        <v>0</v>
      </c>
      <c r="AT2" s="16" t="s">
        <v>42</v>
      </c>
      <c r="AV2" s="16" t="s">
        <v>53</v>
      </c>
      <c r="AW2" s="33" t="s">
        <v>23</v>
      </c>
      <c r="AX2" s="33"/>
      <c r="AY2" s="33" t="s">
        <v>24</v>
      </c>
      <c r="AZ2" s="33"/>
      <c r="BA2" s="33" t="s">
        <v>26</v>
      </c>
      <c r="BB2" s="33"/>
      <c r="BC2" s="33" t="s">
        <v>0</v>
      </c>
      <c r="BD2" s="33"/>
      <c r="BE2" s="16" t="s">
        <v>42</v>
      </c>
      <c r="BG2" t="s">
        <v>53</v>
      </c>
      <c r="BH2" s="28" t="s">
        <v>52</v>
      </c>
      <c r="BI2" s="16" t="s">
        <v>46</v>
      </c>
      <c r="BJ2" s="28" t="s">
        <v>50</v>
      </c>
      <c r="BK2" s="16" t="s">
        <v>47</v>
      </c>
      <c r="BL2" s="16" t="s">
        <v>48</v>
      </c>
      <c r="BM2" s="16" t="s">
        <v>49</v>
      </c>
    </row>
    <row r="3" spans="1:65" x14ac:dyDescent="0.25">
      <c r="A3" s="3" t="s">
        <v>8</v>
      </c>
      <c r="B3" s="4" t="s">
        <v>9</v>
      </c>
      <c r="C3" s="4" t="s">
        <v>23</v>
      </c>
      <c r="D3" s="20">
        <v>177142</v>
      </c>
      <c r="E3" s="4" t="s">
        <v>10</v>
      </c>
      <c r="F3" s="4">
        <v>2013</v>
      </c>
      <c r="G3" s="4" t="s">
        <v>11</v>
      </c>
      <c r="H3" s="30">
        <f>SUM(D6:D17)</f>
        <v>587310</v>
      </c>
      <c r="K3" s="3" t="s">
        <v>8</v>
      </c>
      <c r="L3" s="4" t="s">
        <v>9</v>
      </c>
      <c r="M3" s="4" t="s">
        <v>24</v>
      </c>
      <c r="N3" s="20">
        <v>100448</v>
      </c>
      <c r="O3" s="4" t="s">
        <v>10</v>
      </c>
      <c r="P3" s="4">
        <v>2013</v>
      </c>
      <c r="Q3" s="4" t="s">
        <v>11</v>
      </c>
      <c r="R3" s="30">
        <f>SUM(N6:N17)</f>
        <v>1205314</v>
      </c>
      <c r="U3" s="3" t="s">
        <v>8</v>
      </c>
      <c r="V3" s="4" t="s">
        <v>9</v>
      </c>
      <c r="W3" s="4" t="s">
        <v>26</v>
      </c>
      <c r="X3" s="4">
        <v>197311</v>
      </c>
      <c r="Y3" s="4" t="s">
        <v>10</v>
      </c>
      <c r="Z3" s="4">
        <v>2013</v>
      </c>
      <c r="AA3" s="4" t="s">
        <v>11</v>
      </c>
      <c r="AB3" s="30">
        <f>SUM(X6:X17)</f>
        <v>2682764</v>
      </c>
      <c r="AE3" s="3" t="s">
        <v>8</v>
      </c>
      <c r="AF3" s="4" t="s">
        <v>9</v>
      </c>
      <c r="AG3" s="4" t="s">
        <v>0</v>
      </c>
      <c r="AH3" s="4">
        <v>202233</v>
      </c>
      <c r="AI3" s="4" t="s">
        <v>10</v>
      </c>
      <c r="AJ3" s="4">
        <v>2013</v>
      </c>
      <c r="AK3" s="14" t="s">
        <v>11</v>
      </c>
      <c r="AL3" s="30">
        <f>SUM(AH6:AH17)</f>
        <v>2596450</v>
      </c>
      <c r="AW3" s="26"/>
      <c r="BH3" s="18"/>
      <c r="BI3" s="24"/>
      <c r="BJ3" s="29"/>
    </row>
    <row r="4" spans="1:65" x14ac:dyDescent="0.25">
      <c r="A4" s="5" t="s">
        <v>8</v>
      </c>
      <c r="B4" s="6" t="s">
        <v>9</v>
      </c>
      <c r="C4" s="6" t="s">
        <v>23</v>
      </c>
      <c r="D4" s="21">
        <v>110152</v>
      </c>
      <c r="E4" s="6" t="s">
        <v>10</v>
      </c>
      <c r="F4" s="6">
        <v>2013</v>
      </c>
      <c r="G4" s="6" t="s">
        <v>12</v>
      </c>
      <c r="H4" s="30"/>
      <c r="K4" s="5" t="s">
        <v>8</v>
      </c>
      <c r="L4" s="6" t="s">
        <v>9</v>
      </c>
      <c r="M4" s="6" t="s">
        <v>24</v>
      </c>
      <c r="N4" s="21">
        <v>67343</v>
      </c>
      <c r="O4" s="6" t="s">
        <v>10</v>
      </c>
      <c r="P4" s="6">
        <v>2013</v>
      </c>
      <c r="Q4" s="6" t="s">
        <v>12</v>
      </c>
      <c r="R4" s="30"/>
      <c r="U4" s="5" t="s">
        <v>8</v>
      </c>
      <c r="V4" s="6" t="s">
        <v>9</v>
      </c>
      <c r="W4" s="6" t="s">
        <v>26</v>
      </c>
      <c r="X4" s="6">
        <v>309430</v>
      </c>
      <c r="Y4" s="6" t="s">
        <v>10</v>
      </c>
      <c r="Z4" s="6">
        <v>2013</v>
      </c>
      <c r="AA4" s="6" t="s">
        <v>12</v>
      </c>
      <c r="AB4" s="30"/>
      <c r="AE4" s="5" t="s">
        <v>8</v>
      </c>
      <c r="AF4" s="6" t="s">
        <v>9</v>
      </c>
      <c r="AG4" s="6" t="s">
        <v>0</v>
      </c>
      <c r="AH4" s="6">
        <v>159688</v>
      </c>
      <c r="AI4" s="6" t="s">
        <v>10</v>
      </c>
      <c r="AJ4" s="6">
        <v>2013</v>
      </c>
      <c r="AK4" s="15" t="s">
        <v>12</v>
      </c>
      <c r="AL4" s="30"/>
      <c r="AO4">
        <v>2014</v>
      </c>
      <c r="AP4" s="24">
        <f>H3</f>
        <v>587310</v>
      </c>
      <c r="AQ4" s="24">
        <f>R3</f>
        <v>1205314</v>
      </c>
      <c r="AR4" s="24">
        <f>AB3</f>
        <v>2682764</v>
      </c>
      <c r="AS4" s="24">
        <f>AL3</f>
        <v>2596450</v>
      </c>
      <c r="AT4" s="24">
        <f t="shared" ref="AT4:AT15" si="0">SUM(AP4:AS4)</f>
        <v>7071838</v>
      </c>
      <c r="AV4">
        <f>AO4</f>
        <v>2014</v>
      </c>
      <c r="AW4" s="26">
        <v>0.5</v>
      </c>
      <c r="AX4" s="24">
        <f t="shared" ref="AX4:AX11" si="1">AP4*AW4</f>
        <v>293655</v>
      </c>
      <c r="AY4" s="26">
        <v>0.1</v>
      </c>
      <c r="AZ4" s="24">
        <f t="shared" ref="AZ4:AZ11" si="2">AQ4*AY4</f>
        <v>120531.40000000001</v>
      </c>
      <c r="BA4" s="26">
        <v>0.05</v>
      </c>
      <c r="BB4" s="24">
        <f t="shared" ref="BB4:BB11" si="3">AR4*BA4</f>
        <v>134138.20000000001</v>
      </c>
      <c r="BC4" s="26">
        <v>1</v>
      </c>
      <c r="BD4" s="24">
        <f t="shared" ref="BD4:BD11" si="4">AS4*BC4</f>
        <v>2596450</v>
      </c>
      <c r="BE4" s="24">
        <f t="shared" ref="BE4:BE11" si="5">AX4+AZ4+BB4+BD4</f>
        <v>3144774.6</v>
      </c>
      <c r="BG4">
        <f>AV4</f>
        <v>2014</v>
      </c>
      <c r="BH4" s="18">
        <f>[1]Combined!$J3</f>
        <v>13941676.4</v>
      </c>
      <c r="BI4" s="24">
        <f t="shared" ref="BI4:BI15" si="6">BE4</f>
        <v>3144774.6</v>
      </c>
      <c r="BJ4" s="29">
        <f t="shared" ref="BJ4:BJ15" si="7">BI4+BH4</f>
        <v>17086451</v>
      </c>
      <c r="BK4" s="27">
        <f t="shared" ref="BK4:BK15" si="8">BH4/BJ4</f>
        <v>0.81594922198881448</v>
      </c>
      <c r="BL4" s="18">
        <f>[2]Sheet1!B5</f>
        <v>5639942</v>
      </c>
      <c r="BM4" s="27">
        <f t="shared" ref="BM4:BM11" si="9">BL4/BJ4</f>
        <v>0.33008270705250609</v>
      </c>
    </row>
    <row r="5" spans="1:65" x14ac:dyDescent="0.25">
      <c r="A5" s="3" t="s">
        <v>8</v>
      </c>
      <c r="B5" s="4" t="s">
        <v>9</v>
      </c>
      <c r="C5" s="4" t="s">
        <v>23</v>
      </c>
      <c r="D5" s="20">
        <v>84502</v>
      </c>
      <c r="E5" s="4" t="s">
        <v>10</v>
      </c>
      <c r="F5" s="4">
        <v>2013</v>
      </c>
      <c r="G5" s="4" t="s">
        <v>13</v>
      </c>
      <c r="H5" s="30"/>
      <c r="K5" s="3" t="s">
        <v>8</v>
      </c>
      <c r="L5" s="4" t="s">
        <v>9</v>
      </c>
      <c r="M5" s="4" t="s">
        <v>24</v>
      </c>
      <c r="N5" s="20">
        <v>81114</v>
      </c>
      <c r="O5" s="4" t="s">
        <v>10</v>
      </c>
      <c r="P5" s="4">
        <v>2013</v>
      </c>
      <c r="Q5" s="4" t="s">
        <v>13</v>
      </c>
      <c r="R5" s="30"/>
      <c r="U5" s="3" t="s">
        <v>8</v>
      </c>
      <c r="V5" s="4" t="s">
        <v>9</v>
      </c>
      <c r="W5" s="4" t="s">
        <v>26</v>
      </c>
      <c r="X5" s="4">
        <v>172552</v>
      </c>
      <c r="Y5" s="4" t="s">
        <v>10</v>
      </c>
      <c r="Z5" s="4">
        <v>2013</v>
      </c>
      <c r="AA5" s="4" t="s">
        <v>13</v>
      </c>
      <c r="AB5" s="30"/>
      <c r="AE5" s="3" t="s">
        <v>8</v>
      </c>
      <c r="AF5" s="4" t="s">
        <v>9</v>
      </c>
      <c r="AG5" s="4" t="s">
        <v>0</v>
      </c>
      <c r="AH5" s="4">
        <v>171708</v>
      </c>
      <c r="AI5" s="4" t="s">
        <v>10</v>
      </c>
      <c r="AJ5" s="4">
        <v>2013</v>
      </c>
      <c r="AK5" s="14" t="s">
        <v>13</v>
      </c>
      <c r="AL5" s="30"/>
      <c r="AO5">
        <v>2015</v>
      </c>
      <c r="AP5" s="24">
        <f>H15</f>
        <v>120787</v>
      </c>
      <c r="AQ5" s="24">
        <f>R15</f>
        <v>1151521</v>
      </c>
      <c r="AR5" s="24">
        <f>AB15</f>
        <v>1823202</v>
      </c>
      <c r="AS5" s="24">
        <f>AL15</f>
        <v>1175891</v>
      </c>
      <c r="AT5" s="24">
        <f t="shared" si="0"/>
        <v>4271401</v>
      </c>
      <c r="AV5">
        <f t="shared" ref="AV5:AV15" si="10">AO5</f>
        <v>2015</v>
      </c>
      <c r="AW5" s="26">
        <v>0.5</v>
      </c>
      <c r="AX5" s="24">
        <f t="shared" si="1"/>
        <v>60393.5</v>
      </c>
      <c r="AY5" s="26">
        <v>0.1</v>
      </c>
      <c r="AZ5" s="24">
        <f t="shared" si="2"/>
        <v>115152.1</v>
      </c>
      <c r="BA5" s="26">
        <v>0.05</v>
      </c>
      <c r="BB5" s="24">
        <f t="shared" si="3"/>
        <v>91160.1</v>
      </c>
      <c r="BC5" s="26">
        <v>1</v>
      </c>
      <c r="BD5" s="24">
        <f t="shared" si="4"/>
        <v>1175891</v>
      </c>
      <c r="BE5" s="24">
        <f t="shared" si="5"/>
        <v>1442596.7</v>
      </c>
      <c r="BG5">
        <f t="shared" ref="BG5:BG15" si="11">AV5</f>
        <v>2015</v>
      </c>
      <c r="BH5" s="18">
        <f>[1]Combined!$J4</f>
        <v>13357248.600000001</v>
      </c>
      <c r="BI5" s="24">
        <f t="shared" si="6"/>
        <v>1442596.7</v>
      </c>
      <c r="BJ5" s="29">
        <f t="shared" si="7"/>
        <v>14799845.300000001</v>
      </c>
      <c r="BK5" s="27">
        <f t="shared" si="8"/>
        <v>0.90252623113567276</v>
      </c>
      <c r="BL5" s="18">
        <f>[2]Sheet1!B6</f>
        <v>5722826</v>
      </c>
      <c r="BM5" s="27">
        <f t="shared" si="9"/>
        <v>0.38668147429892391</v>
      </c>
    </row>
    <row r="6" spans="1:65" x14ac:dyDescent="0.25">
      <c r="A6" s="5" t="s">
        <v>8</v>
      </c>
      <c r="B6" s="6" t="s">
        <v>9</v>
      </c>
      <c r="C6" s="6" t="s">
        <v>23</v>
      </c>
      <c r="D6" s="21">
        <v>44522</v>
      </c>
      <c r="E6" s="6" t="s">
        <v>10</v>
      </c>
      <c r="F6" s="6">
        <v>2013</v>
      </c>
      <c r="G6" s="6" t="s">
        <v>14</v>
      </c>
      <c r="H6" s="30"/>
      <c r="K6" s="5" t="s">
        <v>8</v>
      </c>
      <c r="L6" s="6" t="s">
        <v>9</v>
      </c>
      <c r="M6" s="6" t="s">
        <v>24</v>
      </c>
      <c r="N6" s="21">
        <v>32964</v>
      </c>
      <c r="O6" s="6" t="s">
        <v>10</v>
      </c>
      <c r="P6" s="6">
        <v>2013</v>
      </c>
      <c r="Q6" s="6" t="s">
        <v>14</v>
      </c>
      <c r="R6" s="30"/>
      <c r="U6" s="5" t="s">
        <v>8</v>
      </c>
      <c r="V6" s="6" t="s">
        <v>9</v>
      </c>
      <c r="W6" s="6" t="s">
        <v>26</v>
      </c>
      <c r="X6" s="6">
        <v>138528</v>
      </c>
      <c r="Y6" s="6" t="s">
        <v>10</v>
      </c>
      <c r="Z6" s="6">
        <v>2013</v>
      </c>
      <c r="AA6" s="6" t="s">
        <v>14</v>
      </c>
      <c r="AB6" s="30"/>
      <c r="AE6" s="5" t="s">
        <v>8</v>
      </c>
      <c r="AF6" s="6" t="s">
        <v>9</v>
      </c>
      <c r="AG6" s="6" t="s">
        <v>0</v>
      </c>
      <c r="AH6" s="6">
        <v>245132</v>
      </c>
      <c r="AI6" s="6" t="s">
        <v>10</v>
      </c>
      <c r="AJ6" s="6">
        <v>2013</v>
      </c>
      <c r="AK6" s="15" t="s">
        <v>14</v>
      </c>
      <c r="AL6" s="30"/>
      <c r="AO6">
        <v>2016</v>
      </c>
      <c r="AP6" s="24">
        <f>H27</f>
        <v>127765</v>
      </c>
      <c r="AQ6" s="24">
        <f>R27</f>
        <v>623599</v>
      </c>
      <c r="AR6" s="24">
        <f>AB27</f>
        <v>1728735</v>
      </c>
      <c r="AS6" s="24">
        <f>AL27</f>
        <v>1950014</v>
      </c>
      <c r="AT6" s="24">
        <f t="shared" si="0"/>
        <v>4430113</v>
      </c>
      <c r="AV6">
        <f t="shared" si="10"/>
        <v>2016</v>
      </c>
      <c r="AW6" s="26">
        <v>0.5</v>
      </c>
      <c r="AX6" s="24">
        <f t="shared" si="1"/>
        <v>63882.5</v>
      </c>
      <c r="AY6" s="26">
        <v>0.1</v>
      </c>
      <c r="AZ6" s="24">
        <f t="shared" si="2"/>
        <v>62359.9</v>
      </c>
      <c r="BA6" s="26">
        <v>0.05</v>
      </c>
      <c r="BB6" s="24">
        <f t="shared" si="3"/>
        <v>86436.75</v>
      </c>
      <c r="BC6" s="26">
        <v>1</v>
      </c>
      <c r="BD6" s="24">
        <f>AS6*BC6</f>
        <v>1950014</v>
      </c>
      <c r="BE6" s="24">
        <f t="shared" si="5"/>
        <v>2162693.15</v>
      </c>
      <c r="BG6">
        <f t="shared" si="11"/>
        <v>2016</v>
      </c>
      <c r="BH6" s="18">
        <f>[1]Combined!$J5</f>
        <v>15042413</v>
      </c>
      <c r="BI6" s="24">
        <f t="shared" si="6"/>
        <v>2162693.15</v>
      </c>
      <c r="BJ6" s="29">
        <f t="shared" si="7"/>
        <v>17205106.149999999</v>
      </c>
      <c r="BK6" s="27">
        <f t="shared" si="8"/>
        <v>0.87429934281457489</v>
      </c>
      <c r="BL6" s="18">
        <f>[2]Sheet1!B7</f>
        <v>7019461</v>
      </c>
      <c r="BM6" s="27">
        <f t="shared" si="9"/>
        <v>0.40798707888239333</v>
      </c>
    </row>
    <row r="7" spans="1:65" x14ac:dyDescent="0.25">
      <c r="A7" s="3" t="s">
        <v>8</v>
      </c>
      <c r="B7" s="4" t="s">
        <v>9</v>
      </c>
      <c r="C7" s="4" t="s">
        <v>23</v>
      </c>
      <c r="D7" s="20">
        <v>39372</v>
      </c>
      <c r="E7" s="4" t="s">
        <v>10</v>
      </c>
      <c r="F7" s="4">
        <v>2013</v>
      </c>
      <c r="G7" s="4" t="s">
        <v>15</v>
      </c>
      <c r="H7" s="30"/>
      <c r="K7" s="3" t="s">
        <v>8</v>
      </c>
      <c r="L7" s="4" t="s">
        <v>9</v>
      </c>
      <c r="M7" s="4" t="s">
        <v>24</v>
      </c>
      <c r="N7" s="20">
        <v>26332</v>
      </c>
      <c r="O7" s="4" t="s">
        <v>10</v>
      </c>
      <c r="P7" s="4">
        <v>2013</v>
      </c>
      <c r="Q7" s="4" t="s">
        <v>15</v>
      </c>
      <c r="R7" s="30"/>
      <c r="U7" s="3" t="s">
        <v>8</v>
      </c>
      <c r="V7" s="4" t="s">
        <v>9</v>
      </c>
      <c r="W7" s="4" t="s">
        <v>26</v>
      </c>
      <c r="X7" s="4">
        <v>283497</v>
      </c>
      <c r="Y7" s="4" t="s">
        <v>10</v>
      </c>
      <c r="Z7" s="4">
        <v>2013</v>
      </c>
      <c r="AA7" s="4" t="s">
        <v>15</v>
      </c>
      <c r="AB7" s="30"/>
      <c r="AE7" s="3" t="s">
        <v>8</v>
      </c>
      <c r="AF7" s="4" t="s">
        <v>9</v>
      </c>
      <c r="AG7" s="4" t="s">
        <v>0</v>
      </c>
      <c r="AH7" s="4">
        <v>352043</v>
      </c>
      <c r="AI7" s="4" t="s">
        <v>10</v>
      </c>
      <c r="AJ7" s="4">
        <v>2013</v>
      </c>
      <c r="AK7" s="14" t="s">
        <v>15</v>
      </c>
      <c r="AL7" s="30"/>
      <c r="AO7">
        <v>2017</v>
      </c>
      <c r="AP7" s="24">
        <f>H38</f>
        <v>401920</v>
      </c>
      <c r="AQ7" s="24">
        <f>R39</f>
        <v>757741</v>
      </c>
      <c r="AR7" s="24">
        <f>AB39</f>
        <v>2084994</v>
      </c>
      <c r="AS7" s="24">
        <f>AL39</f>
        <v>2668595</v>
      </c>
      <c r="AT7" s="24">
        <f t="shared" si="0"/>
        <v>5913250</v>
      </c>
      <c r="AV7">
        <f t="shared" si="10"/>
        <v>2017</v>
      </c>
      <c r="AW7" s="26">
        <v>0.5</v>
      </c>
      <c r="AX7" s="24">
        <f t="shared" si="1"/>
        <v>200960</v>
      </c>
      <c r="AY7" s="26">
        <v>0.1</v>
      </c>
      <c r="AZ7" s="24">
        <f t="shared" si="2"/>
        <v>75774.100000000006</v>
      </c>
      <c r="BA7" s="26">
        <v>0.05</v>
      </c>
      <c r="BB7" s="24">
        <f t="shared" si="3"/>
        <v>104249.70000000001</v>
      </c>
      <c r="BC7" s="26">
        <v>1</v>
      </c>
      <c r="BD7" s="24">
        <f t="shared" si="4"/>
        <v>2668595</v>
      </c>
      <c r="BE7" s="24">
        <f t="shared" si="5"/>
        <v>3049578.8</v>
      </c>
      <c r="BG7">
        <f t="shared" si="11"/>
        <v>2017</v>
      </c>
      <c r="BH7" s="18">
        <f>[1]Combined!$J6</f>
        <v>19930515</v>
      </c>
      <c r="BI7" s="24">
        <f t="shared" si="6"/>
        <v>3049578.8</v>
      </c>
      <c r="BJ7" s="29">
        <f t="shared" si="7"/>
        <v>22980093.800000001</v>
      </c>
      <c r="BK7" s="27">
        <f t="shared" si="8"/>
        <v>0.8672947627393931</v>
      </c>
      <c r="BL7" s="18">
        <f>[2]Sheet1!B8</f>
        <v>8135354</v>
      </c>
      <c r="BM7" s="27">
        <f t="shared" si="9"/>
        <v>0.3540174409557893</v>
      </c>
    </row>
    <row r="8" spans="1:65" x14ac:dyDescent="0.25">
      <c r="A8" s="5" t="s">
        <v>8</v>
      </c>
      <c r="B8" s="6" t="s">
        <v>9</v>
      </c>
      <c r="C8" s="6" t="s">
        <v>23</v>
      </c>
      <c r="D8" s="21">
        <v>250452</v>
      </c>
      <c r="E8" s="6" t="s">
        <v>10</v>
      </c>
      <c r="F8" s="6">
        <v>2013</v>
      </c>
      <c r="G8" s="6" t="s">
        <v>16</v>
      </c>
      <c r="H8" s="30"/>
      <c r="K8" s="5" t="s">
        <v>8</v>
      </c>
      <c r="L8" s="6" t="s">
        <v>9</v>
      </c>
      <c r="M8" s="6" t="s">
        <v>24</v>
      </c>
      <c r="N8" s="21">
        <v>54562</v>
      </c>
      <c r="O8" s="6" t="s">
        <v>10</v>
      </c>
      <c r="P8" s="6">
        <v>2013</v>
      </c>
      <c r="Q8" s="6" t="s">
        <v>16</v>
      </c>
      <c r="R8" s="30"/>
      <c r="U8" s="5" t="s">
        <v>8</v>
      </c>
      <c r="V8" s="6" t="s">
        <v>9</v>
      </c>
      <c r="W8" s="6" t="s">
        <v>26</v>
      </c>
      <c r="X8" s="6">
        <v>201248</v>
      </c>
      <c r="Y8" s="6" t="s">
        <v>10</v>
      </c>
      <c r="Z8" s="6">
        <v>2013</v>
      </c>
      <c r="AA8" s="6" t="s">
        <v>16</v>
      </c>
      <c r="AB8" s="30"/>
      <c r="AE8" s="5" t="s">
        <v>8</v>
      </c>
      <c r="AF8" s="6" t="s">
        <v>9</v>
      </c>
      <c r="AG8" s="6" t="s">
        <v>0</v>
      </c>
      <c r="AH8" s="6">
        <v>192147</v>
      </c>
      <c r="AI8" s="6" t="s">
        <v>10</v>
      </c>
      <c r="AJ8" s="6">
        <v>2013</v>
      </c>
      <c r="AK8" s="15" t="s">
        <v>16</v>
      </c>
      <c r="AL8" s="30"/>
      <c r="AO8">
        <v>2018</v>
      </c>
      <c r="AP8" s="24">
        <f>H50</f>
        <v>337700</v>
      </c>
      <c r="AQ8" s="24">
        <f>R51</f>
        <v>2252825</v>
      </c>
      <c r="AR8" s="24">
        <f>AB51</f>
        <v>2903739</v>
      </c>
      <c r="AS8" s="24">
        <f>AL51</f>
        <v>2827384</v>
      </c>
      <c r="AT8" s="24">
        <f t="shared" si="0"/>
        <v>8321648</v>
      </c>
      <c r="AV8">
        <f t="shared" si="10"/>
        <v>2018</v>
      </c>
      <c r="AW8" s="26">
        <v>0.5</v>
      </c>
      <c r="AX8" s="24">
        <f t="shared" si="1"/>
        <v>168850</v>
      </c>
      <c r="AY8" s="26">
        <v>0.1</v>
      </c>
      <c r="AZ8" s="24">
        <f t="shared" si="2"/>
        <v>225282.5</v>
      </c>
      <c r="BA8" s="26">
        <v>0.05</v>
      </c>
      <c r="BB8" s="24">
        <f t="shared" si="3"/>
        <v>145186.95000000001</v>
      </c>
      <c r="BC8" s="26">
        <v>1</v>
      </c>
      <c r="BD8" s="24">
        <f t="shared" si="4"/>
        <v>2827384</v>
      </c>
      <c r="BE8" s="24">
        <f t="shared" si="5"/>
        <v>3366703.45</v>
      </c>
      <c r="BG8">
        <f t="shared" si="11"/>
        <v>2018</v>
      </c>
      <c r="BH8" s="18">
        <f>[1]Combined!$J7</f>
        <v>14984871</v>
      </c>
      <c r="BI8" s="24">
        <f t="shared" si="6"/>
        <v>3366703.45</v>
      </c>
      <c r="BJ8" s="29">
        <f t="shared" si="7"/>
        <v>18351574.449999999</v>
      </c>
      <c r="BK8" s="27">
        <f t="shared" si="8"/>
        <v>0.81654416305408606</v>
      </c>
      <c r="BL8" s="18">
        <f>[2]Sheet1!B9</f>
        <v>5918293</v>
      </c>
      <c r="BM8" s="27">
        <f t="shared" si="9"/>
        <v>0.32249510885971966</v>
      </c>
    </row>
    <row r="9" spans="1:65" x14ac:dyDescent="0.25">
      <c r="A9" s="3" t="s">
        <v>8</v>
      </c>
      <c r="B9" s="4" t="s">
        <v>9</v>
      </c>
      <c r="C9" s="4" t="s">
        <v>23</v>
      </c>
      <c r="D9" s="20">
        <v>94262</v>
      </c>
      <c r="E9" s="4" t="s">
        <v>10</v>
      </c>
      <c r="F9" s="4">
        <v>2013</v>
      </c>
      <c r="G9" s="4" t="s">
        <v>17</v>
      </c>
      <c r="H9" s="30"/>
      <c r="K9" s="3" t="s">
        <v>8</v>
      </c>
      <c r="L9" s="4" t="s">
        <v>9</v>
      </c>
      <c r="M9" s="4" t="s">
        <v>24</v>
      </c>
      <c r="N9" s="20">
        <v>34100</v>
      </c>
      <c r="O9" s="4" t="s">
        <v>10</v>
      </c>
      <c r="P9" s="4">
        <v>2013</v>
      </c>
      <c r="Q9" s="4" t="s">
        <v>17</v>
      </c>
      <c r="R9" s="30"/>
      <c r="U9" s="3" t="s">
        <v>8</v>
      </c>
      <c r="V9" s="4" t="s">
        <v>9</v>
      </c>
      <c r="W9" s="4" t="s">
        <v>26</v>
      </c>
      <c r="X9" s="4">
        <v>250932</v>
      </c>
      <c r="Y9" s="4" t="s">
        <v>10</v>
      </c>
      <c r="Z9" s="4">
        <v>2013</v>
      </c>
      <c r="AA9" s="4" t="s">
        <v>17</v>
      </c>
      <c r="AB9" s="30"/>
      <c r="AE9" s="3" t="s">
        <v>8</v>
      </c>
      <c r="AF9" s="4" t="s">
        <v>9</v>
      </c>
      <c r="AG9" s="4" t="s">
        <v>0</v>
      </c>
      <c r="AH9" s="4">
        <v>312625</v>
      </c>
      <c r="AI9" s="4" t="s">
        <v>10</v>
      </c>
      <c r="AJ9" s="4">
        <v>2013</v>
      </c>
      <c r="AK9" s="14" t="s">
        <v>17</v>
      </c>
      <c r="AL9" s="30"/>
      <c r="AO9">
        <v>2019</v>
      </c>
      <c r="AP9" s="24">
        <f>H62</f>
        <v>462829</v>
      </c>
      <c r="AQ9" s="24">
        <f>R63</f>
        <v>4079750</v>
      </c>
      <c r="AR9" s="24">
        <f>AB63</f>
        <v>6205760</v>
      </c>
      <c r="AS9" s="24">
        <f>AL63</f>
        <v>4906437</v>
      </c>
      <c r="AT9" s="24">
        <f t="shared" si="0"/>
        <v>15654776</v>
      </c>
      <c r="AV9">
        <f t="shared" si="10"/>
        <v>2019</v>
      </c>
      <c r="AW9" s="26">
        <v>0.5</v>
      </c>
      <c r="AX9" s="24">
        <f t="shared" si="1"/>
        <v>231414.5</v>
      </c>
      <c r="AY9" s="26">
        <v>0.1</v>
      </c>
      <c r="AZ9" s="24">
        <f t="shared" si="2"/>
        <v>407975</v>
      </c>
      <c r="BA9" s="26">
        <v>0.05</v>
      </c>
      <c r="BB9" s="24">
        <f t="shared" si="3"/>
        <v>310288</v>
      </c>
      <c r="BC9" s="26">
        <v>1</v>
      </c>
      <c r="BD9" s="24">
        <f t="shared" si="4"/>
        <v>4906437</v>
      </c>
      <c r="BE9" s="24">
        <f t="shared" si="5"/>
        <v>5856114.5</v>
      </c>
      <c r="BG9">
        <f t="shared" si="11"/>
        <v>2019</v>
      </c>
      <c r="BH9" s="18">
        <f>[1]Combined!$J8</f>
        <v>14764394.800000001</v>
      </c>
      <c r="BI9" s="24">
        <f t="shared" si="6"/>
        <v>5856114.5</v>
      </c>
      <c r="BJ9" s="29">
        <f t="shared" si="7"/>
        <v>20620509.300000001</v>
      </c>
      <c r="BK9" s="27">
        <f t="shared" si="8"/>
        <v>0.71600534134236926</v>
      </c>
      <c r="BL9" s="18">
        <f>[2]Sheet1!B10</f>
        <v>5393827</v>
      </c>
      <c r="BM9" s="27">
        <f t="shared" si="9"/>
        <v>0.26157583799348738</v>
      </c>
    </row>
    <row r="10" spans="1:65" x14ac:dyDescent="0.25">
      <c r="A10" s="5" t="s">
        <v>8</v>
      </c>
      <c r="B10" s="6" t="s">
        <v>9</v>
      </c>
      <c r="C10" s="6" t="s">
        <v>23</v>
      </c>
      <c r="D10" s="21">
        <v>51140</v>
      </c>
      <c r="E10" s="6" t="s">
        <v>10</v>
      </c>
      <c r="F10" s="6">
        <v>2013</v>
      </c>
      <c r="G10" s="6" t="s">
        <v>18</v>
      </c>
      <c r="H10" s="30"/>
      <c r="K10" s="5" t="s">
        <v>8</v>
      </c>
      <c r="L10" s="6" t="s">
        <v>9</v>
      </c>
      <c r="M10" s="6" t="s">
        <v>24</v>
      </c>
      <c r="N10" s="21">
        <v>57240</v>
      </c>
      <c r="O10" s="6" t="s">
        <v>10</v>
      </c>
      <c r="P10" s="6">
        <v>2013</v>
      </c>
      <c r="Q10" s="6" t="s">
        <v>18</v>
      </c>
      <c r="R10" s="30"/>
      <c r="U10" s="5" t="s">
        <v>8</v>
      </c>
      <c r="V10" s="6" t="s">
        <v>9</v>
      </c>
      <c r="W10" s="6" t="s">
        <v>26</v>
      </c>
      <c r="X10" s="6">
        <v>206123</v>
      </c>
      <c r="Y10" s="6" t="s">
        <v>10</v>
      </c>
      <c r="Z10" s="6">
        <v>2013</v>
      </c>
      <c r="AA10" s="6" t="s">
        <v>18</v>
      </c>
      <c r="AB10" s="30"/>
      <c r="AE10" s="5" t="s">
        <v>8</v>
      </c>
      <c r="AF10" s="6" t="s">
        <v>9</v>
      </c>
      <c r="AG10" s="6" t="s">
        <v>0</v>
      </c>
      <c r="AH10" s="6">
        <v>204383</v>
      </c>
      <c r="AI10" s="6" t="s">
        <v>10</v>
      </c>
      <c r="AJ10" s="6">
        <v>2013</v>
      </c>
      <c r="AK10" s="15" t="s">
        <v>18</v>
      </c>
      <c r="AL10" s="30"/>
      <c r="AO10">
        <v>2020</v>
      </c>
      <c r="AP10" s="24">
        <f>H74</f>
        <v>597544</v>
      </c>
      <c r="AQ10" s="24">
        <f>R75</f>
        <v>4875211</v>
      </c>
      <c r="AR10" s="24">
        <f>AB75</f>
        <v>7585529</v>
      </c>
      <c r="AS10" s="24">
        <f>AL75</f>
        <v>8924144</v>
      </c>
      <c r="AT10" s="24">
        <f t="shared" si="0"/>
        <v>21982428</v>
      </c>
      <c r="AV10">
        <f t="shared" si="10"/>
        <v>2020</v>
      </c>
      <c r="AW10" s="26">
        <v>0.5</v>
      </c>
      <c r="AX10" s="24">
        <f t="shared" si="1"/>
        <v>298772</v>
      </c>
      <c r="AY10" s="26">
        <v>0.1</v>
      </c>
      <c r="AZ10" s="24">
        <f t="shared" si="2"/>
        <v>487521.10000000003</v>
      </c>
      <c r="BA10" s="26">
        <v>0.05</v>
      </c>
      <c r="BB10" s="24">
        <f t="shared" si="3"/>
        <v>379276.45</v>
      </c>
      <c r="BC10" s="26">
        <v>1</v>
      </c>
      <c r="BD10" s="24">
        <f t="shared" si="4"/>
        <v>8924144</v>
      </c>
      <c r="BE10" s="24">
        <f t="shared" si="5"/>
        <v>10089713.550000001</v>
      </c>
      <c r="BG10">
        <f t="shared" si="11"/>
        <v>2020</v>
      </c>
      <c r="BH10" s="18">
        <f>[1]Combined!$J9</f>
        <v>16422436.100000001</v>
      </c>
      <c r="BI10" s="24">
        <f t="shared" si="6"/>
        <v>10089713.550000001</v>
      </c>
      <c r="BJ10" s="29">
        <f t="shared" si="7"/>
        <v>26512149.650000002</v>
      </c>
      <c r="BK10" s="27">
        <f t="shared" si="8"/>
        <v>0.61943057491756426</v>
      </c>
      <c r="BL10" s="18">
        <f>[2]Sheet1!B11</f>
        <v>6548316</v>
      </c>
      <c r="BM10" s="27">
        <f t="shared" si="9"/>
        <v>0.24699302344199009</v>
      </c>
    </row>
    <row r="11" spans="1:65" x14ac:dyDescent="0.25">
      <c r="A11" s="3" t="s">
        <v>8</v>
      </c>
      <c r="B11" s="4" t="s">
        <v>9</v>
      </c>
      <c r="C11" s="4" t="s">
        <v>23</v>
      </c>
      <c r="D11" s="20">
        <v>30369</v>
      </c>
      <c r="E11" s="4" t="s">
        <v>10</v>
      </c>
      <c r="F11" s="4">
        <v>2013</v>
      </c>
      <c r="G11" s="4" t="s">
        <v>19</v>
      </c>
      <c r="H11" s="30"/>
      <c r="K11" s="3" t="s">
        <v>8</v>
      </c>
      <c r="L11" s="4" t="s">
        <v>9</v>
      </c>
      <c r="M11" s="4" t="s">
        <v>24</v>
      </c>
      <c r="N11" s="20">
        <v>64780</v>
      </c>
      <c r="O11" s="4" t="s">
        <v>10</v>
      </c>
      <c r="P11" s="4">
        <v>2013</v>
      </c>
      <c r="Q11" s="4" t="s">
        <v>19</v>
      </c>
      <c r="R11" s="30"/>
      <c r="U11" s="3" t="s">
        <v>8</v>
      </c>
      <c r="V11" s="4" t="s">
        <v>9</v>
      </c>
      <c r="W11" s="4" t="s">
        <v>26</v>
      </c>
      <c r="X11" s="4">
        <v>202251</v>
      </c>
      <c r="Y11" s="4" t="s">
        <v>10</v>
      </c>
      <c r="Z11" s="4">
        <v>2013</v>
      </c>
      <c r="AA11" s="4" t="s">
        <v>19</v>
      </c>
      <c r="AB11" s="30"/>
      <c r="AE11" s="3" t="s">
        <v>8</v>
      </c>
      <c r="AF11" s="4" t="s">
        <v>9</v>
      </c>
      <c r="AG11" s="4" t="s">
        <v>0</v>
      </c>
      <c r="AH11" s="4">
        <v>184947</v>
      </c>
      <c r="AI11" s="4" t="s">
        <v>10</v>
      </c>
      <c r="AJ11" s="4">
        <v>2013</v>
      </c>
      <c r="AK11" s="14" t="s">
        <v>19</v>
      </c>
      <c r="AL11" s="30"/>
      <c r="AO11">
        <v>2021</v>
      </c>
      <c r="AP11" s="24">
        <f>H86</f>
        <v>60755</v>
      </c>
      <c r="AQ11" s="24">
        <f>R87</f>
        <v>1830183</v>
      </c>
      <c r="AR11" s="24">
        <f>AB87</f>
        <v>6575708</v>
      </c>
      <c r="AS11" s="24">
        <f>AL87</f>
        <v>4716271</v>
      </c>
      <c r="AT11" s="24">
        <f t="shared" si="0"/>
        <v>13182917</v>
      </c>
      <c r="AV11">
        <f t="shared" si="10"/>
        <v>2021</v>
      </c>
      <c r="AW11" s="26">
        <v>0.5</v>
      </c>
      <c r="AX11" s="24">
        <f t="shared" si="1"/>
        <v>30377.5</v>
      </c>
      <c r="AY11" s="26">
        <v>0.1</v>
      </c>
      <c r="AZ11" s="24">
        <f t="shared" si="2"/>
        <v>183018.30000000002</v>
      </c>
      <c r="BA11" s="26">
        <v>0.05</v>
      </c>
      <c r="BB11" s="24">
        <f t="shared" si="3"/>
        <v>328785.40000000002</v>
      </c>
      <c r="BC11" s="26">
        <v>1</v>
      </c>
      <c r="BD11" s="24">
        <f t="shared" si="4"/>
        <v>4716271</v>
      </c>
      <c r="BE11" s="24">
        <f t="shared" si="5"/>
        <v>5258452.2</v>
      </c>
      <c r="BG11">
        <f t="shared" si="11"/>
        <v>2021</v>
      </c>
      <c r="BH11" s="18">
        <f>[1]Combined!$J10</f>
        <v>12986395.699999999</v>
      </c>
      <c r="BI11" s="24">
        <f t="shared" si="6"/>
        <v>5258452.2</v>
      </c>
      <c r="BJ11" s="29">
        <f t="shared" si="7"/>
        <v>18244847.899999999</v>
      </c>
      <c r="BK11" s="27">
        <f t="shared" si="8"/>
        <v>0.71178426760137581</v>
      </c>
      <c r="BL11" s="18">
        <f>[2]Sheet1!B12</f>
        <v>5691569</v>
      </c>
      <c r="BM11" s="27">
        <f t="shared" si="9"/>
        <v>0.3119548615146307</v>
      </c>
    </row>
    <row r="12" spans="1:65" x14ac:dyDescent="0.25">
      <c r="A12" s="5" t="s">
        <v>8</v>
      </c>
      <c r="B12" s="6" t="s">
        <v>9</v>
      </c>
      <c r="C12" s="6" t="s">
        <v>23</v>
      </c>
      <c r="D12" s="21">
        <v>39183</v>
      </c>
      <c r="E12" s="6" t="s">
        <v>10</v>
      </c>
      <c r="F12" s="6">
        <v>2013</v>
      </c>
      <c r="G12" s="6" t="s">
        <v>20</v>
      </c>
      <c r="H12" s="30"/>
      <c r="K12" s="5" t="s">
        <v>8</v>
      </c>
      <c r="L12" s="6" t="s">
        <v>9</v>
      </c>
      <c r="M12" s="6" t="s">
        <v>24</v>
      </c>
      <c r="N12" s="21">
        <v>48018</v>
      </c>
      <c r="O12" s="6" t="s">
        <v>10</v>
      </c>
      <c r="P12" s="6">
        <v>2013</v>
      </c>
      <c r="Q12" s="6" t="s">
        <v>20</v>
      </c>
      <c r="R12" s="30"/>
      <c r="U12" s="5" t="s">
        <v>8</v>
      </c>
      <c r="V12" s="6" t="s">
        <v>9</v>
      </c>
      <c r="W12" s="6" t="s">
        <v>26</v>
      </c>
      <c r="X12" s="6">
        <v>346612</v>
      </c>
      <c r="Y12" s="6" t="s">
        <v>10</v>
      </c>
      <c r="Z12" s="6">
        <v>2013</v>
      </c>
      <c r="AA12" s="6" t="s">
        <v>20</v>
      </c>
      <c r="AB12" s="30"/>
      <c r="AE12" s="5" t="s">
        <v>8</v>
      </c>
      <c r="AF12" s="6" t="s">
        <v>9</v>
      </c>
      <c r="AG12" s="6" t="s">
        <v>0</v>
      </c>
      <c r="AH12" s="6">
        <v>173392</v>
      </c>
      <c r="AI12" s="6" t="s">
        <v>10</v>
      </c>
      <c r="AJ12" s="6">
        <v>2013</v>
      </c>
      <c r="AK12" s="15" t="s">
        <v>20</v>
      </c>
      <c r="AL12" s="30"/>
      <c r="AO12">
        <v>2022</v>
      </c>
      <c r="AP12" s="24">
        <f>H98</f>
        <v>2165667</v>
      </c>
      <c r="AQ12" s="24">
        <f>R99</f>
        <v>2256360</v>
      </c>
      <c r="AR12" s="24">
        <f>AB99</f>
        <v>11485555</v>
      </c>
      <c r="AS12" s="24">
        <f>AL99</f>
        <v>10291695</v>
      </c>
      <c r="AT12" s="24">
        <f t="shared" si="0"/>
        <v>26199277</v>
      </c>
      <c r="AV12">
        <f t="shared" si="10"/>
        <v>2022</v>
      </c>
      <c r="AW12" s="26">
        <v>0.5</v>
      </c>
      <c r="AX12" s="24">
        <f>AP12*AW12</f>
        <v>1082833.5</v>
      </c>
      <c r="AY12" s="26">
        <v>0.1</v>
      </c>
      <c r="AZ12" s="24">
        <f>AQ12*AY12</f>
        <v>225636</v>
      </c>
      <c r="BA12" s="26">
        <v>0.05</v>
      </c>
      <c r="BB12" s="24">
        <f>AR12*BA12</f>
        <v>574277.75</v>
      </c>
      <c r="BC12" s="26">
        <v>1</v>
      </c>
      <c r="BD12" s="24">
        <f>AS12*BC12</f>
        <v>10291695</v>
      </c>
      <c r="BE12" s="24">
        <f>AX12+AZ12+BB12+BD12</f>
        <v>12174442.25</v>
      </c>
      <c r="BG12">
        <f t="shared" si="11"/>
        <v>2022</v>
      </c>
      <c r="BH12" s="18">
        <f>[1]Combined!$J11</f>
        <v>11813838</v>
      </c>
      <c r="BI12" s="24">
        <f t="shared" si="6"/>
        <v>12174442.25</v>
      </c>
      <c r="BJ12" s="29">
        <f t="shared" si="7"/>
        <v>23988280.25</v>
      </c>
      <c r="BK12" s="27">
        <f t="shared" si="8"/>
        <v>0.49248374109686333</v>
      </c>
      <c r="BL12" s="18">
        <f>[2]Sheet1!B13</f>
        <v>4664196</v>
      </c>
      <c r="BM12" s="27">
        <f>BL12/BJ12</f>
        <v>0.19443644777328295</v>
      </c>
    </row>
    <row r="13" spans="1:65" x14ac:dyDescent="0.25">
      <c r="A13" s="3" t="s">
        <v>8</v>
      </c>
      <c r="B13" s="4" t="s">
        <v>9</v>
      </c>
      <c r="C13" s="4" t="s">
        <v>23</v>
      </c>
      <c r="D13" s="20">
        <v>1802</v>
      </c>
      <c r="E13" s="4" t="s">
        <v>10</v>
      </c>
      <c r="F13" s="4">
        <v>2013</v>
      </c>
      <c r="G13" s="4" t="s">
        <v>21</v>
      </c>
      <c r="H13" s="30"/>
      <c r="K13" s="3" t="s">
        <v>8</v>
      </c>
      <c r="L13" s="4" t="s">
        <v>9</v>
      </c>
      <c r="M13" s="4" t="s">
        <v>24</v>
      </c>
      <c r="N13" s="20">
        <v>215872</v>
      </c>
      <c r="O13" s="4" t="s">
        <v>10</v>
      </c>
      <c r="P13" s="4">
        <v>2013</v>
      </c>
      <c r="Q13" s="4" t="s">
        <v>21</v>
      </c>
      <c r="R13" s="30"/>
      <c r="U13" s="3" t="s">
        <v>8</v>
      </c>
      <c r="V13" s="4" t="s">
        <v>9</v>
      </c>
      <c r="W13" s="4" t="s">
        <v>26</v>
      </c>
      <c r="X13" s="4">
        <v>249006</v>
      </c>
      <c r="Y13" s="4" t="s">
        <v>10</v>
      </c>
      <c r="Z13" s="4">
        <v>2013</v>
      </c>
      <c r="AA13" s="4" t="s">
        <v>21</v>
      </c>
      <c r="AB13" s="30"/>
      <c r="AE13" s="3" t="s">
        <v>8</v>
      </c>
      <c r="AF13" s="4" t="s">
        <v>9</v>
      </c>
      <c r="AG13" s="4" t="s">
        <v>0</v>
      </c>
      <c r="AH13" s="4">
        <v>242534</v>
      </c>
      <c r="AI13" s="4" t="s">
        <v>10</v>
      </c>
      <c r="AJ13" s="4">
        <v>2013</v>
      </c>
      <c r="AK13" s="14" t="s">
        <v>21</v>
      </c>
      <c r="AL13" s="30"/>
      <c r="AO13">
        <v>2023</v>
      </c>
      <c r="AP13" s="24">
        <f>H110</f>
        <v>11029742</v>
      </c>
      <c r="AQ13" s="24">
        <f>R111</f>
        <v>3220555</v>
      </c>
      <c r="AR13" s="24">
        <f>AB111</f>
        <v>9225793</v>
      </c>
      <c r="AS13" s="24">
        <f>AL111</f>
        <v>23791725</v>
      </c>
      <c r="AT13" s="24">
        <f t="shared" si="0"/>
        <v>47267815</v>
      </c>
      <c r="AV13">
        <f t="shared" si="10"/>
        <v>2023</v>
      </c>
      <c r="AW13" s="26">
        <v>0.5</v>
      </c>
      <c r="AX13" s="24">
        <f t="shared" ref="AX13:AX15" si="12">AP13*AW13</f>
        <v>5514871</v>
      </c>
      <c r="AY13" s="26">
        <v>0.1</v>
      </c>
      <c r="AZ13" s="24">
        <f t="shared" ref="AZ13:AZ15" si="13">AQ13*AY13</f>
        <v>322055.5</v>
      </c>
      <c r="BA13" s="26">
        <v>0.05</v>
      </c>
      <c r="BB13" s="24">
        <f t="shared" ref="BB13:BB15" si="14">AR13*BA13</f>
        <v>461289.65</v>
      </c>
      <c r="BC13" s="26">
        <v>1</v>
      </c>
      <c r="BD13" s="24">
        <f t="shared" ref="BD13:BD15" si="15">AS13*BC13</f>
        <v>23791725</v>
      </c>
      <c r="BE13" s="24">
        <f t="shared" ref="BE13:BE15" si="16">AX13+AZ13+BB13+BD13</f>
        <v>30089941.149999999</v>
      </c>
      <c r="BG13">
        <f t="shared" si="11"/>
        <v>2023</v>
      </c>
      <c r="BH13" s="18">
        <f>[1]Combined!$J12</f>
        <v>13863646</v>
      </c>
      <c r="BI13" s="24">
        <f t="shared" si="6"/>
        <v>30089941.149999999</v>
      </c>
      <c r="BJ13" s="29">
        <f t="shared" si="7"/>
        <v>43953587.149999999</v>
      </c>
      <c r="BK13" s="27">
        <f t="shared" si="8"/>
        <v>0.31541557581381613</v>
      </c>
      <c r="BL13" s="18">
        <f>[2]Sheet1!B14</f>
        <v>5513216</v>
      </c>
      <c r="BM13" s="27">
        <f t="shared" ref="BM13:BM15" si="17">BL13/BJ13</f>
        <v>0.12543267472538927</v>
      </c>
    </row>
    <row r="14" spans="1:65" x14ac:dyDescent="0.25">
      <c r="A14" s="5" t="s">
        <v>8</v>
      </c>
      <c r="B14" s="6" t="s">
        <v>9</v>
      </c>
      <c r="C14" s="6" t="s">
        <v>23</v>
      </c>
      <c r="D14" s="21">
        <v>454</v>
      </c>
      <c r="E14" s="6" t="s">
        <v>10</v>
      </c>
      <c r="F14" s="6">
        <v>2013</v>
      </c>
      <c r="G14" s="6" t="s">
        <v>22</v>
      </c>
      <c r="H14" s="30"/>
      <c r="K14" s="5" t="s">
        <v>8</v>
      </c>
      <c r="L14" s="6" t="s">
        <v>9</v>
      </c>
      <c r="M14" s="6" t="s">
        <v>24</v>
      </c>
      <c r="N14" s="21">
        <v>166803</v>
      </c>
      <c r="O14" s="6" t="s">
        <v>10</v>
      </c>
      <c r="P14" s="6">
        <v>2013</v>
      </c>
      <c r="Q14" s="6" t="s">
        <v>22</v>
      </c>
      <c r="R14" s="30"/>
      <c r="U14" s="5" t="s">
        <v>8</v>
      </c>
      <c r="V14" s="6" t="s">
        <v>9</v>
      </c>
      <c r="W14" s="6" t="s">
        <v>26</v>
      </c>
      <c r="X14" s="6">
        <v>135711</v>
      </c>
      <c r="Y14" s="6" t="s">
        <v>10</v>
      </c>
      <c r="Z14" s="6">
        <v>2013</v>
      </c>
      <c r="AA14" s="6" t="s">
        <v>22</v>
      </c>
      <c r="AB14" s="30"/>
      <c r="AE14" s="5" t="s">
        <v>8</v>
      </c>
      <c r="AF14" s="6" t="s">
        <v>9</v>
      </c>
      <c r="AG14" s="6" t="s">
        <v>0</v>
      </c>
      <c r="AH14" s="6">
        <v>215188</v>
      </c>
      <c r="AI14" s="6" t="s">
        <v>10</v>
      </c>
      <c r="AJ14" s="6">
        <v>2013</v>
      </c>
      <c r="AK14" s="15" t="s">
        <v>22</v>
      </c>
      <c r="AL14" s="30"/>
      <c r="AO14">
        <v>2024</v>
      </c>
      <c r="AP14" s="24">
        <f>H122</f>
        <v>8173540</v>
      </c>
      <c r="AQ14" s="24">
        <f>R123</f>
        <v>3905644</v>
      </c>
      <c r="AR14" s="24">
        <f>AB123</f>
        <v>6829107</v>
      </c>
      <c r="AS14" s="24">
        <f>AL123</f>
        <v>18401041</v>
      </c>
      <c r="AT14" s="24">
        <f t="shared" si="0"/>
        <v>37309332</v>
      </c>
      <c r="AV14">
        <f t="shared" si="10"/>
        <v>2024</v>
      </c>
      <c r="AW14" s="26">
        <v>0.5</v>
      </c>
      <c r="AX14" s="24">
        <f t="shared" si="12"/>
        <v>4086770</v>
      </c>
      <c r="AY14" s="26">
        <v>0.1</v>
      </c>
      <c r="AZ14" s="24">
        <f t="shared" si="13"/>
        <v>390564.4</v>
      </c>
      <c r="BA14" s="26">
        <v>0.05</v>
      </c>
      <c r="BB14" s="24">
        <f t="shared" si="14"/>
        <v>341455.35000000003</v>
      </c>
      <c r="BC14" s="26">
        <v>1</v>
      </c>
      <c r="BD14" s="24">
        <f t="shared" si="15"/>
        <v>18401041</v>
      </c>
      <c r="BE14" s="24">
        <f t="shared" si="16"/>
        <v>23219830.75</v>
      </c>
      <c r="BG14">
        <f t="shared" si="11"/>
        <v>2024</v>
      </c>
      <c r="BH14" s="18">
        <f>[1]Combined!$J13</f>
        <v>14873458</v>
      </c>
      <c r="BI14" s="24">
        <f t="shared" si="6"/>
        <v>23219830.75</v>
      </c>
      <c r="BJ14" s="29">
        <f t="shared" si="7"/>
        <v>38093288.75</v>
      </c>
      <c r="BK14" s="27">
        <f t="shared" si="8"/>
        <v>0.39044825185906273</v>
      </c>
      <c r="BL14" s="18">
        <f>[2]Sheet1!B15</f>
        <v>6807855</v>
      </c>
      <c r="BM14" s="27">
        <f t="shared" si="17"/>
        <v>0.17871533866972827</v>
      </c>
    </row>
    <row r="15" spans="1:65" x14ac:dyDescent="0.25">
      <c r="A15" s="3" t="s">
        <v>8</v>
      </c>
      <c r="B15" s="4" t="s">
        <v>9</v>
      </c>
      <c r="C15" s="4" t="s">
        <v>23</v>
      </c>
      <c r="D15" s="20">
        <v>0</v>
      </c>
      <c r="E15" s="4" t="s">
        <v>10</v>
      </c>
      <c r="F15" s="4">
        <v>2014</v>
      </c>
      <c r="G15" s="4" t="s">
        <v>11</v>
      </c>
      <c r="H15" s="30">
        <f>SUM(D18:D29)</f>
        <v>120787</v>
      </c>
      <c r="K15" s="3" t="s">
        <v>8</v>
      </c>
      <c r="L15" s="4" t="s">
        <v>9</v>
      </c>
      <c r="M15" s="4" t="s">
        <v>24</v>
      </c>
      <c r="N15" s="20">
        <v>180471</v>
      </c>
      <c r="O15" s="4" t="s">
        <v>10</v>
      </c>
      <c r="P15" s="4">
        <v>2014</v>
      </c>
      <c r="Q15" s="4" t="s">
        <v>11</v>
      </c>
      <c r="R15" s="30">
        <f>SUM(N18:N29)</f>
        <v>1151521</v>
      </c>
      <c r="U15" s="3" t="s">
        <v>8</v>
      </c>
      <c r="V15" s="4" t="s">
        <v>9</v>
      </c>
      <c r="W15" s="4" t="s">
        <v>26</v>
      </c>
      <c r="X15" s="4">
        <v>223439</v>
      </c>
      <c r="Y15" s="4" t="s">
        <v>10</v>
      </c>
      <c r="Z15" s="4">
        <v>2014</v>
      </c>
      <c r="AA15" s="4" t="s">
        <v>11</v>
      </c>
      <c r="AB15" s="30">
        <f>SUM(X18:X29)</f>
        <v>1823202</v>
      </c>
      <c r="AE15" s="3" t="s">
        <v>8</v>
      </c>
      <c r="AF15" s="4" t="s">
        <v>9</v>
      </c>
      <c r="AG15" s="4" t="s">
        <v>0</v>
      </c>
      <c r="AH15" s="4">
        <v>156822</v>
      </c>
      <c r="AI15" s="4" t="s">
        <v>10</v>
      </c>
      <c r="AJ15" s="4">
        <v>2014</v>
      </c>
      <c r="AK15" s="14" t="s">
        <v>11</v>
      </c>
      <c r="AL15" s="30">
        <f>SUM(AH18:AH29)</f>
        <v>1175891</v>
      </c>
      <c r="AO15">
        <v>2025</v>
      </c>
      <c r="AP15" s="24">
        <f>H134</f>
        <v>6551133</v>
      </c>
      <c r="AQ15" s="24">
        <f>R135</f>
        <v>3339475</v>
      </c>
      <c r="AR15" s="24">
        <f>AB135</f>
        <v>7220775</v>
      </c>
      <c r="AS15" s="24">
        <f>AL135</f>
        <v>16562178</v>
      </c>
      <c r="AT15" s="25">
        <f t="shared" si="0"/>
        <v>33673561</v>
      </c>
      <c r="AV15">
        <f t="shared" si="10"/>
        <v>2025</v>
      </c>
      <c r="AW15" s="26">
        <v>0.5</v>
      </c>
      <c r="AX15" s="24">
        <f t="shared" si="12"/>
        <v>3275566.5</v>
      </c>
      <c r="AY15" s="26">
        <v>0.1</v>
      </c>
      <c r="AZ15" s="24">
        <f t="shared" si="13"/>
        <v>333947.5</v>
      </c>
      <c r="BA15" s="26">
        <v>0.05</v>
      </c>
      <c r="BB15" s="24">
        <f t="shared" si="14"/>
        <v>361038.75</v>
      </c>
      <c r="BC15" s="26">
        <v>1</v>
      </c>
      <c r="BD15" s="24">
        <f t="shared" si="15"/>
        <v>16562178</v>
      </c>
      <c r="BE15" s="24">
        <f t="shared" si="16"/>
        <v>20532730.75</v>
      </c>
      <c r="BG15">
        <f t="shared" si="11"/>
        <v>2025</v>
      </c>
      <c r="BH15" s="18">
        <f>[1]Combined!$J14</f>
        <v>15278306</v>
      </c>
      <c r="BI15" s="24">
        <f t="shared" si="6"/>
        <v>20532730.75</v>
      </c>
      <c r="BJ15" s="29">
        <f t="shared" si="7"/>
        <v>35811036.75</v>
      </c>
      <c r="BK15" s="34">
        <f t="shared" si="8"/>
        <v>0.42663679654569064</v>
      </c>
      <c r="BL15" s="18">
        <f>[2]Sheet1!B16</f>
        <v>7134303</v>
      </c>
      <c r="BM15" s="27">
        <f t="shared" si="17"/>
        <v>0.19922078910491192</v>
      </c>
    </row>
    <row r="16" spans="1:65" x14ac:dyDescent="0.25">
      <c r="A16" s="5" t="s">
        <v>8</v>
      </c>
      <c r="B16" s="6" t="s">
        <v>9</v>
      </c>
      <c r="C16" s="6" t="s">
        <v>23</v>
      </c>
      <c r="D16" s="21">
        <v>5420</v>
      </c>
      <c r="E16" s="6" t="s">
        <v>10</v>
      </c>
      <c r="F16" s="6">
        <v>2014</v>
      </c>
      <c r="G16" s="6" t="s">
        <v>12</v>
      </c>
      <c r="H16" s="30"/>
      <c r="K16" s="5" t="s">
        <v>8</v>
      </c>
      <c r="L16" s="6" t="s">
        <v>9</v>
      </c>
      <c r="M16" s="6" t="s">
        <v>24</v>
      </c>
      <c r="N16" s="21">
        <v>242897</v>
      </c>
      <c r="O16" s="6" t="s">
        <v>10</v>
      </c>
      <c r="P16" s="6">
        <v>2014</v>
      </c>
      <c r="Q16" s="6" t="s">
        <v>12</v>
      </c>
      <c r="R16" s="30"/>
      <c r="U16" s="5" t="s">
        <v>8</v>
      </c>
      <c r="V16" s="6" t="s">
        <v>9</v>
      </c>
      <c r="W16" s="6" t="s">
        <v>26</v>
      </c>
      <c r="X16" s="6">
        <v>224498</v>
      </c>
      <c r="Y16" s="6" t="s">
        <v>10</v>
      </c>
      <c r="Z16" s="6">
        <v>2014</v>
      </c>
      <c r="AA16" s="6" t="s">
        <v>12</v>
      </c>
      <c r="AB16" s="30"/>
      <c r="AE16" s="5" t="s">
        <v>8</v>
      </c>
      <c r="AF16" s="6" t="s">
        <v>9</v>
      </c>
      <c r="AG16" s="6" t="s">
        <v>0</v>
      </c>
      <c r="AH16" s="6">
        <v>96293</v>
      </c>
      <c r="AI16" s="6" t="s">
        <v>10</v>
      </c>
      <c r="AJ16" s="6">
        <v>2014</v>
      </c>
      <c r="AK16" s="15" t="s">
        <v>12</v>
      </c>
      <c r="AL16" s="30"/>
      <c r="AT16" s="24">
        <f>SUM(AT4:AT15)</f>
        <v>225278356</v>
      </c>
    </row>
    <row r="17" spans="1:38" x14ac:dyDescent="0.25">
      <c r="A17" s="3" t="s">
        <v>8</v>
      </c>
      <c r="B17" s="4" t="s">
        <v>9</v>
      </c>
      <c r="C17" s="4" t="s">
        <v>23</v>
      </c>
      <c r="D17" s="20">
        <v>30334</v>
      </c>
      <c r="E17" s="4" t="s">
        <v>10</v>
      </c>
      <c r="F17" s="4">
        <v>2014</v>
      </c>
      <c r="G17" s="4" t="s">
        <v>13</v>
      </c>
      <c r="H17" s="30"/>
      <c r="K17" s="3" t="s">
        <v>8</v>
      </c>
      <c r="L17" s="4" t="s">
        <v>9</v>
      </c>
      <c r="M17" s="4" t="s">
        <v>24</v>
      </c>
      <c r="N17" s="20">
        <v>81275</v>
      </c>
      <c r="O17" s="4" t="s">
        <v>10</v>
      </c>
      <c r="P17" s="4">
        <v>2014</v>
      </c>
      <c r="Q17" s="4" t="s">
        <v>13</v>
      </c>
      <c r="R17" s="30"/>
      <c r="U17" s="3" t="s">
        <v>8</v>
      </c>
      <c r="V17" s="4" t="s">
        <v>9</v>
      </c>
      <c r="W17" s="4" t="s">
        <v>26</v>
      </c>
      <c r="X17" s="4">
        <v>220919</v>
      </c>
      <c r="Y17" s="4" t="s">
        <v>10</v>
      </c>
      <c r="Z17" s="4">
        <v>2014</v>
      </c>
      <c r="AA17" s="4" t="s">
        <v>13</v>
      </c>
      <c r="AB17" s="30"/>
      <c r="AE17" s="3" t="s">
        <v>8</v>
      </c>
      <c r="AF17" s="4" t="s">
        <v>9</v>
      </c>
      <c r="AG17" s="4" t="s">
        <v>0</v>
      </c>
      <c r="AH17" s="4">
        <v>220944</v>
      </c>
      <c r="AI17" s="4" t="s">
        <v>10</v>
      </c>
      <c r="AJ17" s="4">
        <v>2014</v>
      </c>
      <c r="AK17" s="14" t="s">
        <v>13</v>
      </c>
      <c r="AL17" s="30"/>
    </row>
    <row r="18" spans="1:38" x14ac:dyDescent="0.25">
      <c r="A18" s="5" t="s">
        <v>8</v>
      </c>
      <c r="B18" s="6" t="s">
        <v>9</v>
      </c>
      <c r="C18" s="6" t="s">
        <v>23</v>
      </c>
      <c r="D18" s="21">
        <v>6280</v>
      </c>
      <c r="E18" s="6" t="s">
        <v>10</v>
      </c>
      <c r="F18" s="6">
        <v>2014</v>
      </c>
      <c r="G18" s="6" t="s">
        <v>14</v>
      </c>
      <c r="H18" s="30"/>
      <c r="K18" s="5" t="s">
        <v>8</v>
      </c>
      <c r="L18" s="6" t="s">
        <v>9</v>
      </c>
      <c r="M18" s="6" t="s">
        <v>24</v>
      </c>
      <c r="N18" s="21">
        <v>60211</v>
      </c>
      <c r="O18" s="6" t="s">
        <v>10</v>
      </c>
      <c r="P18" s="6">
        <v>2014</v>
      </c>
      <c r="Q18" s="6" t="s">
        <v>14</v>
      </c>
      <c r="R18" s="30"/>
      <c r="U18" s="5" t="s">
        <v>8</v>
      </c>
      <c r="V18" s="6" t="s">
        <v>9</v>
      </c>
      <c r="W18" s="6" t="s">
        <v>26</v>
      </c>
      <c r="X18" s="6">
        <v>144502</v>
      </c>
      <c r="Y18" s="6" t="s">
        <v>10</v>
      </c>
      <c r="Z18" s="6">
        <v>2014</v>
      </c>
      <c r="AA18" s="6" t="s">
        <v>14</v>
      </c>
      <c r="AB18" s="30"/>
      <c r="AE18" s="5" t="s">
        <v>8</v>
      </c>
      <c r="AF18" s="6" t="s">
        <v>9</v>
      </c>
      <c r="AG18" s="6" t="s">
        <v>0</v>
      </c>
      <c r="AH18" s="6">
        <v>136712</v>
      </c>
      <c r="AI18" s="6" t="s">
        <v>10</v>
      </c>
      <c r="AJ18" s="6">
        <v>2014</v>
      </c>
      <c r="AK18" s="15" t="s">
        <v>14</v>
      </c>
      <c r="AL18" s="30"/>
    </row>
    <row r="19" spans="1:38" x14ac:dyDescent="0.25">
      <c r="A19" s="3" t="s">
        <v>8</v>
      </c>
      <c r="B19" s="4" t="s">
        <v>9</v>
      </c>
      <c r="C19" s="4" t="s">
        <v>23</v>
      </c>
      <c r="D19" s="20">
        <v>17307</v>
      </c>
      <c r="E19" s="4" t="s">
        <v>10</v>
      </c>
      <c r="F19" s="4">
        <v>2014</v>
      </c>
      <c r="G19" s="4" t="s">
        <v>15</v>
      </c>
      <c r="H19" s="30"/>
      <c r="K19" s="3" t="s">
        <v>8</v>
      </c>
      <c r="L19" s="4" t="s">
        <v>9</v>
      </c>
      <c r="M19" s="4" t="s">
        <v>24</v>
      </c>
      <c r="N19" s="20">
        <v>86953</v>
      </c>
      <c r="O19" s="4" t="s">
        <v>10</v>
      </c>
      <c r="P19" s="4">
        <v>2014</v>
      </c>
      <c r="Q19" s="4" t="s">
        <v>15</v>
      </c>
      <c r="R19" s="30"/>
      <c r="U19" s="3" t="s">
        <v>8</v>
      </c>
      <c r="V19" s="4" t="s">
        <v>9</v>
      </c>
      <c r="W19" s="4" t="s">
        <v>26</v>
      </c>
      <c r="X19" s="4">
        <v>223664</v>
      </c>
      <c r="Y19" s="4" t="s">
        <v>10</v>
      </c>
      <c r="Z19" s="4">
        <v>2014</v>
      </c>
      <c r="AA19" s="4" t="s">
        <v>15</v>
      </c>
      <c r="AB19" s="30"/>
      <c r="AE19" s="3" t="s">
        <v>8</v>
      </c>
      <c r="AF19" s="4" t="s">
        <v>9</v>
      </c>
      <c r="AG19" s="4" t="s">
        <v>0</v>
      </c>
      <c r="AH19" s="4">
        <v>140894</v>
      </c>
      <c r="AI19" s="4" t="s">
        <v>10</v>
      </c>
      <c r="AJ19" s="4">
        <v>2014</v>
      </c>
      <c r="AK19" s="14" t="s">
        <v>15</v>
      </c>
      <c r="AL19" s="30"/>
    </row>
    <row r="20" spans="1:38" x14ac:dyDescent="0.25">
      <c r="A20" s="5" t="s">
        <v>8</v>
      </c>
      <c r="B20" s="6" t="s">
        <v>9</v>
      </c>
      <c r="C20" s="6" t="s">
        <v>23</v>
      </c>
      <c r="D20" s="21">
        <v>30573</v>
      </c>
      <c r="E20" s="6" t="s">
        <v>10</v>
      </c>
      <c r="F20" s="6">
        <v>2014</v>
      </c>
      <c r="G20" s="6" t="s">
        <v>16</v>
      </c>
      <c r="H20" s="30"/>
      <c r="K20" s="5" t="s">
        <v>8</v>
      </c>
      <c r="L20" s="6" t="s">
        <v>9</v>
      </c>
      <c r="M20" s="6" t="s">
        <v>24</v>
      </c>
      <c r="N20" s="21">
        <v>52153</v>
      </c>
      <c r="O20" s="6" t="s">
        <v>10</v>
      </c>
      <c r="P20" s="6">
        <v>2014</v>
      </c>
      <c r="Q20" s="6" t="s">
        <v>16</v>
      </c>
      <c r="R20" s="30"/>
      <c r="U20" s="5" t="s">
        <v>8</v>
      </c>
      <c r="V20" s="6" t="s">
        <v>9</v>
      </c>
      <c r="W20" s="6" t="s">
        <v>26</v>
      </c>
      <c r="X20" s="6">
        <v>160979</v>
      </c>
      <c r="Y20" s="6" t="s">
        <v>10</v>
      </c>
      <c r="Z20" s="6">
        <v>2014</v>
      </c>
      <c r="AA20" s="6" t="s">
        <v>16</v>
      </c>
      <c r="AB20" s="30"/>
      <c r="AE20" s="5" t="s">
        <v>8</v>
      </c>
      <c r="AF20" s="6" t="s">
        <v>9</v>
      </c>
      <c r="AG20" s="6" t="s">
        <v>0</v>
      </c>
      <c r="AH20" s="6">
        <v>80340</v>
      </c>
      <c r="AI20" s="6" t="s">
        <v>10</v>
      </c>
      <c r="AJ20" s="6">
        <v>2014</v>
      </c>
      <c r="AK20" s="15" t="s">
        <v>16</v>
      </c>
      <c r="AL20" s="30"/>
    </row>
    <row r="21" spans="1:38" x14ac:dyDescent="0.25">
      <c r="A21" s="3" t="s">
        <v>8</v>
      </c>
      <c r="B21" s="4" t="s">
        <v>9</v>
      </c>
      <c r="C21" s="4" t="s">
        <v>23</v>
      </c>
      <c r="D21" s="20">
        <v>3700</v>
      </c>
      <c r="E21" s="4" t="s">
        <v>10</v>
      </c>
      <c r="F21" s="4">
        <v>2014</v>
      </c>
      <c r="G21" s="4" t="s">
        <v>17</v>
      </c>
      <c r="H21" s="30"/>
      <c r="K21" s="3" t="s">
        <v>8</v>
      </c>
      <c r="L21" s="4" t="s">
        <v>9</v>
      </c>
      <c r="M21" s="4" t="s">
        <v>24</v>
      </c>
      <c r="N21" s="20">
        <v>76491</v>
      </c>
      <c r="O21" s="4" t="s">
        <v>10</v>
      </c>
      <c r="P21" s="4">
        <v>2014</v>
      </c>
      <c r="Q21" s="4" t="s">
        <v>17</v>
      </c>
      <c r="R21" s="30"/>
      <c r="U21" s="3" t="s">
        <v>8</v>
      </c>
      <c r="V21" s="4" t="s">
        <v>9</v>
      </c>
      <c r="W21" s="4" t="s">
        <v>26</v>
      </c>
      <c r="X21" s="4">
        <v>213393</v>
      </c>
      <c r="Y21" s="4" t="s">
        <v>10</v>
      </c>
      <c r="Z21" s="4">
        <v>2014</v>
      </c>
      <c r="AA21" s="4" t="s">
        <v>17</v>
      </c>
      <c r="AB21" s="30"/>
      <c r="AE21" s="3" t="s">
        <v>8</v>
      </c>
      <c r="AF21" s="4" t="s">
        <v>9</v>
      </c>
      <c r="AG21" s="4" t="s">
        <v>0</v>
      </c>
      <c r="AH21" s="4">
        <v>106413</v>
      </c>
      <c r="AI21" s="4" t="s">
        <v>10</v>
      </c>
      <c r="AJ21" s="4">
        <v>2014</v>
      </c>
      <c r="AK21" s="14" t="s">
        <v>17</v>
      </c>
      <c r="AL21" s="30"/>
    </row>
    <row r="22" spans="1:38" x14ac:dyDescent="0.25">
      <c r="A22" s="5" t="s">
        <v>8</v>
      </c>
      <c r="B22" s="6" t="s">
        <v>9</v>
      </c>
      <c r="C22" s="6" t="s">
        <v>23</v>
      </c>
      <c r="D22" s="21">
        <v>1531</v>
      </c>
      <c r="E22" s="6" t="s">
        <v>10</v>
      </c>
      <c r="F22" s="6">
        <v>2014</v>
      </c>
      <c r="G22" s="6" t="s">
        <v>18</v>
      </c>
      <c r="H22" s="30"/>
      <c r="K22" s="5" t="s">
        <v>8</v>
      </c>
      <c r="L22" s="6" t="s">
        <v>9</v>
      </c>
      <c r="M22" s="6" t="s">
        <v>24</v>
      </c>
      <c r="N22" s="21">
        <v>104974</v>
      </c>
      <c r="O22" s="6" t="s">
        <v>10</v>
      </c>
      <c r="P22" s="6">
        <v>2014</v>
      </c>
      <c r="Q22" s="6" t="s">
        <v>18</v>
      </c>
      <c r="R22" s="30"/>
      <c r="U22" s="5" t="s">
        <v>8</v>
      </c>
      <c r="V22" s="6" t="s">
        <v>9</v>
      </c>
      <c r="W22" s="6" t="s">
        <v>26</v>
      </c>
      <c r="X22" s="6">
        <v>124585</v>
      </c>
      <c r="Y22" s="6" t="s">
        <v>10</v>
      </c>
      <c r="Z22" s="6">
        <v>2014</v>
      </c>
      <c r="AA22" s="6" t="s">
        <v>18</v>
      </c>
      <c r="AB22" s="30"/>
      <c r="AE22" s="5" t="s">
        <v>8</v>
      </c>
      <c r="AF22" s="6" t="s">
        <v>9</v>
      </c>
      <c r="AG22" s="6" t="s">
        <v>0</v>
      </c>
      <c r="AH22" s="6">
        <v>52420</v>
      </c>
      <c r="AI22" s="6" t="s">
        <v>10</v>
      </c>
      <c r="AJ22" s="6">
        <v>2014</v>
      </c>
      <c r="AK22" s="15" t="s">
        <v>18</v>
      </c>
      <c r="AL22" s="30"/>
    </row>
    <row r="23" spans="1:38" x14ac:dyDescent="0.25">
      <c r="A23" s="3" t="s">
        <v>8</v>
      </c>
      <c r="B23" s="4" t="s">
        <v>9</v>
      </c>
      <c r="C23" s="4" t="s">
        <v>23</v>
      </c>
      <c r="D23" s="20">
        <v>22811</v>
      </c>
      <c r="E23" s="4" t="s">
        <v>10</v>
      </c>
      <c r="F23" s="4">
        <v>2014</v>
      </c>
      <c r="G23" s="4" t="s">
        <v>19</v>
      </c>
      <c r="H23" s="30"/>
      <c r="K23" s="3" t="s">
        <v>8</v>
      </c>
      <c r="L23" s="4" t="s">
        <v>9</v>
      </c>
      <c r="M23" s="4" t="s">
        <v>24</v>
      </c>
      <c r="N23" s="20">
        <v>193247</v>
      </c>
      <c r="O23" s="4" t="s">
        <v>10</v>
      </c>
      <c r="P23" s="4">
        <v>2014</v>
      </c>
      <c r="Q23" s="4" t="s">
        <v>19</v>
      </c>
      <c r="R23" s="30"/>
      <c r="U23" s="3" t="s">
        <v>8</v>
      </c>
      <c r="V23" s="4" t="s">
        <v>9</v>
      </c>
      <c r="W23" s="4" t="s">
        <v>26</v>
      </c>
      <c r="X23" s="4">
        <v>126027</v>
      </c>
      <c r="Y23" s="4" t="s">
        <v>10</v>
      </c>
      <c r="Z23" s="4">
        <v>2014</v>
      </c>
      <c r="AA23" s="4" t="s">
        <v>19</v>
      </c>
      <c r="AB23" s="30"/>
      <c r="AE23" s="3" t="s">
        <v>8</v>
      </c>
      <c r="AF23" s="4" t="s">
        <v>9</v>
      </c>
      <c r="AG23" s="4" t="s">
        <v>0</v>
      </c>
      <c r="AH23" s="4">
        <v>98427</v>
      </c>
      <c r="AI23" s="4" t="s">
        <v>10</v>
      </c>
      <c r="AJ23" s="4">
        <v>2014</v>
      </c>
      <c r="AK23" s="14" t="s">
        <v>19</v>
      </c>
      <c r="AL23" s="30"/>
    </row>
    <row r="24" spans="1:38" x14ac:dyDescent="0.25">
      <c r="A24" s="5" t="s">
        <v>8</v>
      </c>
      <c r="B24" s="6" t="s">
        <v>9</v>
      </c>
      <c r="C24" s="6" t="s">
        <v>23</v>
      </c>
      <c r="D24" s="21">
        <v>7888</v>
      </c>
      <c r="E24" s="6" t="s">
        <v>10</v>
      </c>
      <c r="F24" s="6">
        <v>2014</v>
      </c>
      <c r="G24" s="6" t="s">
        <v>20</v>
      </c>
      <c r="H24" s="30"/>
      <c r="K24" s="5" t="s">
        <v>8</v>
      </c>
      <c r="L24" s="6" t="s">
        <v>9</v>
      </c>
      <c r="M24" s="6" t="s">
        <v>24</v>
      </c>
      <c r="N24" s="21">
        <v>132788</v>
      </c>
      <c r="O24" s="6" t="s">
        <v>10</v>
      </c>
      <c r="P24" s="6">
        <v>2014</v>
      </c>
      <c r="Q24" s="6" t="s">
        <v>20</v>
      </c>
      <c r="R24" s="30"/>
      <c r="U24" s="5" t="s">
        <v>8</v>
      </c>
      <c r="V24" s="6" t="s">
        <v>9</v>
      </c>
      <c r="W24" s="6" t="s">
        <v>26</v>
      </c>
      <c r="X24" s="6">
        <v>219449</v>
      </c>
      <c r="Y24" s="6" t="s">
        <v>10</v>
      </c>
      <c r="Z24" s="6">
        <v>2014</v>
      </c>
      <c r="AA24" s="6" t="s">
        <v>20</v>
      </c>
      <c r="AB24" s="30"/>
      <c r="AE24" s="5" t="s">
        <v>8</v>
      </c>
      <c r="AF24" s="6" t="s">
        <v>9</v>
      </c>
      <c r="AG24" s="6" t="s">
        <v>0</v>
      </c>
      <c r="AH24" s="6">
        <v>91200</v>
      </c>
      <c r="AI24" s="6" t="s">
        <v>10</v>
      </c>
      <c r="AJ24" s="6">
        <v>2014</v>
      </c>
      <c r="AK24" s="15" t="s">
        <v>20</v>
      </c>
      <c r="AL24" s="30"/>
    </row>
    <row r="25" spans="1:38" x14ac:dyDescent="0.25">
      <c r="A25" s="3" t="s">
        <v>8</v>
      </c>
      <c r="B25" s="4" t="s">
        <v>9</v>
      </c>
      <c r="C25" s="4" t="s">
        <v>23</v>
      </c>
      <c r="D25" s="20">
        <v>8322</v>
      </c>
      <c r="E25" s="4" t="s">
        <v>10</v>
      </c>
      <c r="F25" s="4">
        <v>2014</v>
      </c>
      <c r="G25" s="4" t="s">
        <v>21</v>
      </c>
      <c r="H25" s="30"/>
      <c r="K25" s="3" t="s">
        <v>8</v>
      </c>
      <c r="L25" s="4" t="s">
        <v>9</v>
      </c>
      <c r="M25" s="4" t="s">
        <v>24</v>
      </c>
      <c r="N25" s="20">
        <v>127216</v>
      </c>
      <c r="O25" s="4" t="s">
        <v>10</v>
      </c>
      <c r="P25" s="4">
        <v>2014</v>
      </c>
      <c r="Q25" s="4" t="s">
        <v>21</v>
      </c>
      <c r="R25" s="30"/>
      <c r="U25" s="3" t="s">
        <v>8</v>
      </c>
      <c r="V25" s="4" t="s">
        <v>9</v>
      </c>
      <c r="W25" s="4" t="s">
        <v>26</v>
      </c>
      <c r="X25" s="4">
        <v>188779</v>
      </c>
      <c r="Y25" s="4" t="s">
        <v>10</v>
      </c>
      <c r="Z25" s="4">
        <v>2014</v>
      </c>
      <c r="AA25" s="4" t="s">
        <v>21</v>
      </c>
      <c r="AB25" s="30"/>
      <c r="AE25" s="3" t="s">
        <v>8</v>
      </c>
      <c r="AF25" s="4" t="s">
        <v>9</v>
      </c>
      <c r="AG25" s="4" t="s">
        <v>0</v>
      </c>
      <c r="AH25" s="4">
        <v>83941</v>
      </c>
      <c r="AI25" s="4" t="s">
        <v>10</v>
      </c>
      <c r="AJ25" s="4">
        <v>2014</v>
      </c>
      <c r="AK25" s="14" t="s">
        <v>21</v>
      </c>
      <c r="AL25" s="30"/>
    </row>
    <row r="26" spans="1:38" x14ac:dyDescent="0.25">
      <c r="A26" s="5" t="s">
        <v>8</v>
      </c>
      <c r="B26" s="6" t="s">
        <v>9</v>
      </c>
      <c r="C26" s="6" t="s">
        <v>23</v>
      </c>
      <c r="D26" s="21">
        <v>5847</v>
      </c>
      <c r="E26" s="6" t="s">
        <v>10</v>
      </c>
      <c r="F26" s="6">
        <v>2014</v>
      </c>
      <c r="G26" s="6" t="s">
        <v>22</v>
      </c>
      <c r="H26" s="30"/>
      <c r="K26" s="5" t="s">
        <v>8</v>
      </c>
      <c r="L26" s="6" t="s">
        <v>9</v>
      </c>
      <c r="M26" s="6" t="s">
        <v>24</v>
      </c>
      <c r="N26" s="21">
        <v>75552</v>
      </c>
      <c r="O26" s="6" t="s">
        <v>10</v>
      </c>
      <c r="P26" s="6">
        <v>2014</v>
      </c>
      <c r="Q26" s="6" t="s">
        <v>22</v>
      </c>
      <c r="R26" s="30"/>
      <c r="U26" s="5" t="s">
        <v>8</v>
      </c>
      <c r="V26" s="6" t="s">
        <v>9</v>
      </c>
      <c r="W26" s="6" t="s">
        <v>26</v>
      </c>
      <c r="X26" s="6">
        <v>44051</v>
      </c>
      <c r="Y26" s="6" t="s">
        <v>10</v>
      </c>
      <c r="Z26" s="6">
        <v>2014</v>
      </c>
      <c r="AA26" s="6" t="s">
        <v>22</v>
      </c>
      <c r="AB26" s="30"/>
      <c r="AE26" s="5" t="s">
        <v>8</v>
      </c>
      <c r="AF26" s="6" t="s">
        <v>9</v>
      </c>
      <c r="AG26" s="6" t="s">
        <v>0</v>
      </c>
      <c r="AH26" s="6">
        <v>77051</v>
      </c>
      <c r="AI26" s="6" t="s">
        <v>10</v>
      </c>
      <c r="AJ26" s="6">
        <v>2014</v>
      </c>
      <c r="AK26" s="15" t="s">
        <v>22</v>
      </c>
      <c r="AL26" s="30"/>
    </row>
    <row r="27" spans="1:38" x14ac:dyDescent="0.25">
      <c r="A27" s="3" t="s">
        <v>8</v>
      </c>
      <c r="B27" s="4" t="s">
        <v>9</v>
      </c>
      <c r="C27" s="4" t="s">
        <v>23</v>
      </c>
      <c r="D27" s="20">
        <v>7606</v>
      </c>
      <c r="E27" s="4" t="s">
        <v>10</v>
      </c>
      <c r="F27" s="4">
        <v>2015</v>
      </c>
      <c r="G27" s="4" t="s">
        <v>11</v>
      </c>
      <c r="H27" s="30">
        <f>SUM(D30:D40)</f>
        <v>127765</v>
      </c>
      <c r="K27" s="3" t="s">
        <v>8</v>
      </c>
      <c r="L27" s="4" t="s">
        <v>9</v>
      </c>
      <c r="M27" s="4" t="s">
        <v>24</v>
      </c>
      <c r="N27" s="20">
        <v>35457</v>
      </c>
      <c r="O27" s="4" t="s">
        <v>10</v>
      </c>
      <c r="P27" s="4">
        <v>2015</v>
      </c>
      <c r="Q27" s="4" t="s">
        <v>11</v>
      </c>
      <c r="R27" s="31">
        <f>SUM(N30:N40)</f>
        <v>623599</v>
      </c>
      <c r="U27" s="3" t="s">
        <v>8</v>
      </c>
      <c r="V27" s="4" t="s">
        <v>9</v>
      </c>
      <c r="W27" s="4" t="s">
        <v>26</v>
      </c>
      <c r="X27" s="4">
        <v>79938</v>
      </c>
      <c r="Y27" s="4" t="s">
        <v>10</v>
      </c>
      <c r="Z27" s="4">
        <v>2015</v>
      </c>
      <c r="AA27" s="4" t="s">
        <v>11</v>
      </c>
      <c r="AB27" s="31">
        <f>SUM(X30:X40)</f>
        <v>1728735</v>
      </c>
      <c r="AE27" s="3" t="s">
        <v>8</v>
      </c>
      <c r="AF27" s="4" t="s">
        <v>9</v>
      </c>
      <c r="AG27" s="4" t="s">
        <v>0</v>
      </c>
      <c r="AH27" s="4">
        <v>82153</v>
      </c>
      <c r="AI27" s="4" t="s">
        <v>10</v>
      </c>
      <c r="AJ27" s="4">
        <v>2015</v>
      </c>
      <c r="AK27" s="14" t="s">
        <v>11</v>
      </c>
      <c r="AL27" s="31">
        <f>SUM(AH30:AH40)</f>
        <v>1950014</v>
      </c>
    </row>
    <row r="28" spans="1:38" x14ac:dyDescent="0.25">
      <c r="A28" s="5" t="s">
        <v>8</v>
      </c>
      <c r="B28" s="6" t="s">
        <v>9</v>
      </c>
      <c r="C28" s="6" t="s">
        <v>23</v>
      </c>
      <c r="D28" s="21">
        <v>1774</v>
      </c>
      <c r="E28" s="6" t="s">
        <v>10</v>
      </c>
      <c r="F28" s="6">
        <v>2015</v>
      </c>
      <c r="G28" s="6" t="s">
        <v>12</v>
      </c>
      <c r="H28" s="30"/>
      <c r="K28" s="5" t="s">
        <v>8</v>
      </c>
      <c r="L28" s="6" t="s">
        <v>9</v>
      </c>
      <c r="M28" s="6" t="s">
        <v>24</v>
      </c>
      <c r="N28" s="21">
        <v>107927</v>
      </c>
      <c r="O28" s="6" t="s">
        <v>10</v>
      </c>
      <c r="P28" s="6">
        <v>2015</v>
      </c>
      <c r="Q28" s="6" t="s">
        <v>12</v>
      </c>
      <c r="R28" s="32"/>
      <c r="U28" s="5" t="s">
        <v>8</v>
      </c>
      <c r="V28" s="6" t="s">
        <v>9</v>
      </c>
      <c r="W28" s="6" t="s">
        <v>26</v>
      </c>
      <c r="X28" s="6">
        <v>154709</v>
      </c>
      <c r="Y28" s="6" t="s">
        <v>10</v>
      </c>
      <c r="Z28" s="6">
        <v>2015</v>
      </c>
      <c r="AA28" s="6" t="s">
        <v>12</v>
      </c>
      <c r="AB28" s="32"/>
      <c r="AE28" s="5" t="s">
        <v>8</v>
      </c>
      <c r="AF28" s="6" t="s">
        <v>9</v>
      </c>
      <c r="AG28" s="6" t="s">
        <v>0</v>
      </c>
      <c r="AH28" s="6">
        <v>86045</v>
      </c>
      <c r="AI28" s="6" t="s">
        <v>10</v>
      </c>
      <c r="AJ28" s="6">
        <v>2015</v>
      </c>
      <c r="AK28" s="15" t="s">
        <v>12</v>
      </c>
      <c r="AL28" s="32"/>
    </row>
    <row r="29" spans="1:38" x14ac:dyDescent="0.25">
      <c r="A29" s="3" t="s">
        <v>8</v>
      </c>
      <c r="B29" s="4" t="s">
        <v>9</v>
      </c>
      <c r="C29" s="4" t="s">
        <v>23</v>
      </c>
      <c r="D29" s="20">
        <v>7148</v>
      </c>
      <c r="E29" s="4" t="s">
        <v>10</v>
      </c>
      <c r="F29" s="4">
        <v>2015</v>
      </c>
      <c r="G29" s="4" t="s">
        <v>13</v>
      </c>
      <c r="H29" s="30"/>
      <c r="K29" s="3" t="s">
        <v>8</v>
      </c>
      <c r="L29" s="4" t="s">
        <v>9</v>
      </c>
      <c r="M29" s="4" t="s">
        <v>24</v>
      </c>
      <c r="N29" s="20">
        <v>98552</v>
      </c>
      <c r="O29" s="4" t="s">
        <v>10</v>
      </c>
      <c r="P29" s="4">
        <v>2015</v>
      </c>
      <c r="Q29" s="4" t="s">
        <v>13</v>
      </c>
      <c r="R29" s="32"/>
      <c r="U29" s="3" t="s">
        <v>8</v>
      </c>
      <c r="V29" s="4" t="s">
        <v>9</v>
      </c>
      <c r="W29" s="4" t="s">
        <v>26</v>
      </c>
      <c r="X29" s="4">
        <v>143126</v>
      </c>
      <c r="Y29" s="4" t="s">
        <v>10</v>
      </c>
      <c r="Z29" s="4">
        <v>2015</v>
      </c>
      <c r="AA29" s="4" t="s">
        <v>13</v>
      </c>
      <c r="AB29" s="32"/>
      <c r="AE29" s="3" t="s">
        <v>8</v>
      </c>
      <c r="AF29" s="4" t="s">
        <v>9</v>
      </c>
      <c r="AG29" s="4" t="s">
        <v>0</v>
      </c>
      <c r="AH29" s="4">
        <v>140295</v>
      </c>
      <c r="AI29" s="4" t="s">
        <v>10</v>
      </c>
      <c r="AJ29" s="4">
        <v>2015</v>
      </c>
      <c r="AK29" s="14" t="s">
        <v>13</v>
      </c>
      <c r="AL29" s="32"/>
    </row>
    <row r="30" spans="1:38" x14ac:dyDescent="0.25">
      <c r="A30" s="5" t="s">
        <v>8</v>
      </c>
      <c r="B30" s="6" t="s">
        <v>9</v>
      </c>
      <c r="C30" s="6" t="s">
        <v>23</v>
      </c>
      <c r="D30" s="21">
        <v>12521</v>
      </c>
      <c r="E30" s="6" t="s">
        <v>10</v>
      </c>
      <c r="F30" s="6">
        <v>2015</v>
      </c>
      <c r="G30" s="6" t="s">
        <v>14</v>
      </c>
      <c r="H30" s="30"/>
      <c r="K30" s="5" t="s">
        <v>8</v>
      </c>
      <c r="L30" s="6" t="s">
        <v>9</v>
      </c>
      <c r="M30" s="6" t="s">
        <v>24</v>
      </c>
      <c r="N30" s="21">
        <v>55771</v>
      </c>
      <c r="O30" s="6" t="s">
        <v>10</v>
      </c>
      <c r="P30" s="6">
        <v>2015</v>
      </c>
      <c r="Q30" s="6" t="s">
        <v>14</v>
      </c>
      <c r="R30" s="32"/>
      <c r="U30" s="5" t="s">
        <v>8</v>
      </c>
      <c r="V30" s="6" t="s">
        <v>9</v>
      </c>
      <c r="W30" s="6" t="s">
        <v>26</v>
      </c>
      <c r="X30" s="6">
        <v>119181</v>
      </c>
      <c r="Y30" s="6" t="s">
        <v>10</v>
      </c>
      <c r="Z30" s="6">
        <v>2015</v>
      </c>
      <c r="AA30" s="6" t="s">
        <v>14</v>
      </c>
      <c r="AB30" s="32"/>
      <c r="AE30" s="5" t="s">
        <v>8</v>
      </c>
      <c r="AF30" s="6" t="s">
        <v>9</v>
      </c>
      <c r="AG30" s="6" t="s">
        <v>0</v>
      </c>
      <c r="AH30" s="6">
        <v>178291</v>
      </c>
      <c r="AI30" s="6" t="s">
        <v>10</v>
      </c>
      <c r="AJ30" s="6">
        <v>2015</v>
      </c>
      <c r="AK30" s="15" t="s">
        <v>14</v>
      </c>
      <c r="AL30" s="32"/>
    </row>
    <row r="31" spans="1:38" x14ac:dyDescent="0.25">
      <c r="A31" s="3" t="s">
        <v>8</v>
      </c>
      <c r="B31" s="4" t="s">
        <v>9</v>
      </c>
      <c r="C31" s="4" t="s">
        <v>23</v>
      </c>
      <c r="D31" s="20">
        <v>636</v>
      </c>
      <c r="E31" s="4" t="s">
        <v>10</v>
      </c>
      <c r="F31" s="4">
        <v>2015</v>
      </c>
      <c r="G31" s="4" t="s">
        <v>15</v>
      </c>
      <c r="H31" s="30"/>
      <c r="K31" s="3" t="s">
        <v>8</v>
      </c>
      <c r="L31" s="4" t="s">
        <v>9</v>
      </c>
      <c r="M31" s="4" t="s">
        <v>24</v>
      </c>
      <c r="N31" s="20">
        <v>79841</v>
      </c>
      <c r="O31" s="4" t="s">
        <v>10</v>
      </c>
      <c r="P31" s="4">
        <v>2015</v>
      </c>
      <c r="Q31" s="4" t="s">
        <v>15</v>
      </c>
      <c r="R31" s="32"/>
      <c r="U31" s="3" t="s">
        <v>8</v>
      </c>
      <c r="V31" s="4" t="s">
        <v>9</v>
      </c>
      <c r="W31" s="4" t="s">
        <v>26</v>
      </c>
      <c r="X31" s="4">
        <v>182048</v>
      </c>
      <c r="Y31" s="4" t="s">
        <v>10</v>
      </c>
      <c r="Z31" s="4">
        <v>2015</v>
      </c>
      <c r="AA31" s="4" t="s">
        <v>15</v>
      </c>
      <c r="AB31" s="32"/>
      <c r="AE31" s="3" t="s">
        <v>8</v>
      </c>
      <c r="AF31" s="4" t="s">
        <v>9</v>
      </c>
      <c r="AG31" s="4" t="s">
        <v>0</v>
      </c>
      <c r="AH31" s="4">
        <v>113955</v>
      </c>
      <c r="AI31" s="4" t="s">
        <v>10</v>
      </c>
      <c r="AJ31" s="4">
        <v>2015</v>
      </c>
      <c r="AK31" s="14" t="s">
        <v>15</v>
      </c>
      <c r="AL31" s="32"/>
    </row>
    <row r="32" spans="1:38" x14ac:dyDescent="0.25">
      <c r="A32" s="5" t="s">
        <v>8</v>
      </c>
      <c r="B32" s="6" t="s">
        <v>9</v>
      </c>
      <c r="C32" s="6" t="s">
        <v>23</v>
      </c>
      <c r="D32" s="21">
        <v>7170</v>
      </c>
      <c r="E32" s="6" t="s">
        <v>10</v>
      </c>
      <c r="F32" s="6">
        <v>2015</v>
      </c>
      <c r="G32" s="6" t="s">
        <v>16</v>
      </c>
      <c r="H32" s="30"/>
      <c r="K32" s="5" t="s">
        <v>8</v>
      </c>
      <c r="L32" s="6" t="s">
        <v>9</v>
      </c>
      <c r="M32" s="6" t="s">
        <v>24</v>
      </c>
      <c r="N32" s="21">
        <v>31866</v>
      </c>
      <c r="O32" s="6" t="s">
        <v>10</v>
      </c>
      <c r="P32" s="6">
        <v>2015</v>
      </c>
      <c r="Q32" s="6" t="s">
        <v>16</v>
      </c>
      <c r="R32" s="32"/>
      <c r="U32" s="5" t="s">
        <v>8</v>
      </c>
      <c r="V32" s="6" t="s">
        <v>9</v>
      </c>
      <c r="W32" s="6" t="s">
        <v>26</v>
      </c>
      <c r="X32" s="6">
        <v>180838</v>
      </c>
      <c r="Y32" s="6" t="s">
        <v>10</v>
      </c>
      <c r="Z32" s="6">
        <v>2015</v>
      </c>
      <c r="AA32" s="6" t="s">
        <v>16</v>
      </c>
      <c r="AB32" s="32"/>
      <c r="AE32" s="5" t="s">
        <v>8</v>
      </c>
      <c r="AF32" s="6" t="s">
        <v>9</v>
      </c>
      <c r="AG32" s="6" t="s">
        <v>0</v>
      </c>
      <c r="AH32" s="6">
        <v>178891</v>
      </c>
      <c r="AI32" s="6" t="s">
        <v>10</v>
      </c>
      <c r="AJ32" s="6">
        <v>2015</v>
      </c>
      <c r="AK32" s="15" t="s">
        <v>16</v>
      </c>
      <c r="AL32" s="32"/>
    </row>
    <row r="33" spans="1:38" x14ac:dyDescent="0.25">
      <c r="A33" s="3" t="s">
        <v>8</v>
      </c>
      <c r="B33" s="4" t="s">
        <v>9</v>
      </c>
      <c r="C33" s="4" t="s">
        <v>23</v>
      </c>
      <c r="D33" s="20">
        <v>29346</v>
      </c>
      <c r="E33" s="4" t="s">
        <v>10</v>
      </c>
      <c r="F33" s="4">
        <v>2015</v>
      </c>
      <c r="G33" s="4" t="s">
        <v>17</v>
      </c>
      <c r="H33" s="30"/>
      <c r="K33" s="3" t="s">
        <v>8</v>
      </c>
      <c r="L33" s="4" t="s">
        <v>9</v>
      </c>
      <c r="M33" s="4" t="s">
        <v>24</v>
      </c>
      <c r="N33" s="20">
        <v>9678</v>
      </c>
      <c r="O33" s="4" t="s">
        <v>10</v>
      </c>
      <c r="P33" s="4">
        <v>2015</v>
      </c>
      <c r="Q33" s="4" t="s">
        <v>17</v>
      </c>
      <c r="R33" s="32"/>
      <c r="U33" s="3" t="s">
        <v>8</v>
      </c>
      <c r="V33" s="4" t="s">
        <v>9</v>
      </c>
      <c r="W33" s="4" t="s">
        <v>26</v>
      </c>
      <c r="X33" s="4">
        <v>286675</v>
      </c>
      <c r="Y33" s="4" t="s">
        <v>10</v>
      </c>
      <c r="Z33" s="4">
        <v>2015</v>
      </c>
      <c r="AA33" s="4" t="s">
        <v>17</v>
      </c>
      <c r="AB33" s="32"/>
      <c r="AE33" s="3" t="s">
        <v>8</v>
      </c>
      <c r="AF33" s="4" t="s">
        <v>9</v>
      </c>
      <c r="AG33" s="4" t="s">
        <v>0</v>
      </c>
      <c r="AH33" s="4">
        <v>284482</v>
      </c>
      <c r="AI33" s="4" t="s">
        <v>10</v>
      </c>
      <c r="AJ33" s="4">
        <v>2015</v>
      </c>
      <c r="AK33" s="14" t="s">
        <v>17</v>
      </c>
      <c r="AL33" s="32"/>
    </row>
    <row r="34" spans="1:38" x14ac:dyDescent="0.25">
      <c r="A34" s="5" t="s">
        <v>8</v>
      </c>
      <c r="B34" s="6" t="s">
        <v>9</v>
      </c>
      <c r="C34" s="6" t="s">
        <v>23</v>
      </c>
      <c r="D34" s="21">
        <v>567</v>
      </c>
      <c r="E34" s="6" t="s">
        <v>10</v>
      </c>
      <c r="F34" s="6">
        <v>2015</v>
      </c>
      <c r="G34" s="6" t="s">
        <v>19</v>
      </c>
      <c r="H34" s="30"/>
      <c r="K34" s="5" t="s">
        <v>8</v>
      </c>
      <c r="L34" s="6" t="s">
        <v>9</v>
      </c>
      <c r="M34" s="6" t="s">
        <v>24</v>
      </c>
      <c r="N34" s="21">
        <v>18001</v>
      </c>
      <c r="O34" s="6" t="s">
        <v>10</v>
      </c>
      <c r="P34" s="6">
        <v>2015</v>
      </c>
      <c r="Q34" s="6" t="s">
        <v>18</v>
      </c>
      <c r="R34" s="32"/>
      <c r="U34" s="5" t="s">
        <v>8</v>
      </c>
      <c r="V34" s="6" t="s">
        <v>9</v>
      </c>
      <c r="W34" s="6" t="s">
        <v>26</v>
      </c>
      <c r="X34" s="6">
        <v>98277</v>
      </c>
      <c r="Y34" s="6" t="s">
        <v>10</v>
      </c>
      <c r="Z34" s="6">
        <v>2015</v>
      </c>
      <c r="AA34" s="6" t="s">
        <v>18</v>
      </c>
      <c r="AB34" s="32"/>
      <c r="AE34" s="5" t="s">
        <v>8</v>
      </c>
      <c r="AF34" s="6" t="s">
        <v>9</v>
      </c>
      <c r="AG34" s="6" t="s">
        <v>0</v>
      </c>
      <c r="AH34" s="6">
        <v>184909</v>
      </c>
      <c r="AI34" s="6" t="s">
        <v>10</v>
      </c>
      <c r="AJ34" s="6">
        <v>2015</v>
      </c>
      <c r="AK34" s="15" t="s">
        <v>18</v>
      </c>
      <c r="AL34" s="32"/>
    </row>
    <row r="35" spans="1:38" x14ac:dyDescent="0.25">
      <c r="A35" s="3" t="s">
        <v>8</v>
      </c>
      <c r="B35" s="4" t="s">
        <v>9</v>
      </c>
      <c r="C35" s="4" t="s">
        <v>23</v>
      </c>
      <c r="D35" s="20">
        <v>6348</v>
      </c>
      <c r="E35" s="4" t="s">
        <v>10</v>
      </c>
      <c r="F35" s="4">
        <v>2015</v>
      </c>
      <c r="G35" s="4" t="s">
        <v>20</v>
      </c>
      <c r="H35" s="30"/>
      <c r="K35" s="3" t="s">
        <v>8</v>
      </c>
      <c r="L35" s="4" t="s">
        <v>9</v>
      </c>
      <c r="M35" s="4" t="s">
        <v>24</v>
      </c>
      <c r="N35" s="20">
        <v>17316</v>
      </c>
      <c r="O35" s="4" t="s">
        <v>10</v>
      </c>
      <c r="P35" s="4">
        <v>2015</v>
      </c>
      <c r="Q35" s="4" t="s">
        <v>19</v>
      </c>
      <c r="R35" s="32"/>
      <c r="U35" s="3" t="s">
        <v>8</v>
      </c>
      <c r="V35" s="4" t="s">
        <v>9</v>
      </c>
      <c r="W35" s="4" t="s">
        <v>26</v>
      </c>
      <c r="X35" s="4">
        <v>144997</v>
      </c>
      <c r="Y35" s="4" t="s">
        <v>10</v>
      </c>
      <c r="Z35" s="4">
        <v>2015</v>
      </c>
      <c r="AA35" s="4" t="s">
        <v>19</v>
      </c>
      <c r="AB35" s="32"/>
      <c r="AE35" s="3" t="s">
        <v>8</v>
      </c>
      <c r="AF35" s="4" t="s">
        <v>9</v>
      </c>
      <c r="AG35" s="4" t="s">
        <v>0</v>
      </c>
      <c r="AH35" s="4">
        <v>145488</v>
      </c>
      <c r="AI35" s="4" t="s">
        <v>10</v>
      </c>
      <c r="AJ35" s="4">
        <v>2015</v>
      </c>
      <c r="AK35" s="14" t="s">
        <v>19</v>
      </c>
      <c r="AL35" s="32"/>
    </row>
    <row r="36" spans="1:38" x14ac:dyDescent="0.25">
      <c r="A36" s="5" t="s">
        <v>8</v>
      </c>
      <c r="B36" s="6" t="s">
        <v>9</v>
      </c>
      <c r="C36" s="6" t="s">
        <v>23</v>
      </c>
      <c r="D36" s="21">
        <v>22146</v>
      </c>
      <c r="E36" s="6" t="s">
        <v>10</v>
      </c>
      <c r="F36" s="6">
        <v>2015</v>
      </c>
      <c r="G36" s="6" t="s">
        <v>21</v>
      </c>
      <c r="H36" s="30"/>
      <c r="K36" s="5" t="s">
        <v>8</v>
      </c>
      <c r="L36" s="6" t="s">
        <v>9</v>
      </c>
      <c r="M36" s="6" t="s">
        <v>24</v>
      </c>
      <c r="N36" s="21">
        <v>53312</v>
      </c>
      <c r="O36" s="6" t="s">
        <v>10</v>
      </c>
      <c r="P36" s="6">
        <v>2015</v>
      </c>
      <c r="Q36" s="6" t="s">
        <v>20</v>
      </c>
      <c r="R36" s="32"/>
      <c r="U36" s="5" t="s">
        <v>8</v>
      </c>
      <c r="V36" s="6" t="s">
        <v>9</v>
      </c>
      <c r="W36" s="6" t="s">
        <v>26</v>
      </c>
      <c r="X36" s="6">
        <v>148062</v>
      </c>
      <c r="Y36" s="6" t="s">
        <v>10</v>
      </c>
      <c r="Z36" s="6">
        <v>2015</v>
      </c>
      <c r="AA36" s="6" t="s">
        <v>20</v>
      </c>
      <c r="AB36" s="32"/>
      <c r="AE36" s="5" t="s">
        <v>8</v>
      </c>
      <c r="AF36" s="6" t="s">
        <v>9</v>
      </c>
      <c r="AG36" s="6" t="s">
        <v>0</v>
      </c>
      <c r="AH36" s="6">
        <v>239873</v>
      </c>
      <c r="AI36" s="6" t="s">
        <v>10</v>
      </c>
      <c r="AJ36" s="6">
        <v>2015</v>
      </c>
      <c r="AK36" s="15" t="s">
        <v>20</v>
      </c>
      <c r="AL36" s="32"/>
    </row>
    <row r="37" spans="1:38" x14ac:dyDescent="0.25">
      <c r="A37" s="3" t="s">
        <v>8</v>
      </c>
      <c r="B37" s="4" t="s">
        <v>9</v>
      </c>
      <c r="C37" s="4" t="s">
        <v>23</v>
      </c>
      <c r="D37" s="20">
        <v>1784</v>
      </c>
      <c r="E37" s="4" t="s">
        <v>10</v>
      </c>
      <c r="F37" s="4">
        <v>2015</v>
      </c>
      <c r="G37" s="4" t="s">
        <v>22</v>
      </c>
      <c r="H37" s="30"/>
      <c r="K37" s="3" t="s">
        <v>8</v>
      </c>
      <c r="L37" s="4" t="s">
        <v>9</v>
      </c>
      <c r="M37" s="4" t="s">
        <v>24</v>
      </c>
      <c r="N37" s="20">
        <v>122011</v>
      </c>
      <c r="O37" s="4" t="s">
        <v>10</v>
      </c>
      <c r="P37" s="4">
        <v>2015</v>
      </c>
      <c r="Q37" s="4" t="s">
        <v>21</v>
      </c>
      <c r="R37" s="32"/>
      <c r="U37" s="3" t="s">
        <v>8</v>
      </c>
      <c r="V37" s="4" t="s">
        <v>9</v>
      </c>
      <c r="W37" s="4" t="s">
        <v>26</v>
      </c>
      <c r="X37" s="4">
        <v>127931</v>
      </c>
      <c r="Y37" s="4" t="s">
        <v>10</v>
      </c>
      <c r="Z37" s="4">
        <v>2015</v>
      </c>
      <c r="AA37" s="4" t="s">
        <v>21</v>
      </c>
      <c r="AB37" s="32"/>
      <c r="AE37" s="3" t="s">
        <v>8</v>
      </c>
      <c r="AF37" s="4" t="s">
        <v>9</v>
      </c>
      <c r="AG37" s="4" t="s">
        <v>0</v>
      </c>
      <c r="AH37" s="4">
        <v>212155</v>
      </c>
      <c r="AI37" s="4" t="s">
        <v>10</v>
      </c>
      <c r="AJ37" s="4">
        <v>2015</v>
      </c>
      <c r="AK37" s="14" t="s">
        <v>21</v>
      </c>
      <c r="AL37" s="32"/>
    </row>
    <row r="38" spans="1:38" x14ac:dyDescent="0.25">
      <c r="A38" s="5" t="s">
        <v>8</v>
      </c>
      <c r="B38" s="6" t="s">
        <v>9</v>
      </c>
      <c r="C38" s="6" t="s">
        <v>23</v>
      </c>
      <c r="D38" s="21">
        <v>41123</v>
      </c>
      <c r="E38" s="6" t="s">
        <v>10</v>
      </c>
      <c r="F38" s="6">
        <v>2016</v>
      </c>
      <c r="G38" s="6" t="s">
        <v>11</v>
      </c>
      <c r="H38" s="30">
        <f>SUM(D41:D52)</f>
        <v>401920</v>
      </c>
      <c r="K38" s="5" t="s">
        <v>8</v>
      </c>
      <c r="L38" s="6" t="s">
        <v>9</v>
      </c>
      <c r="M38" s="6" t="s">
        <v>24</v>
      </c>
      <c r="N38" s="21">
        <v>92615</v>
      </c>
      <c r="O38" s="6" t="s">
        <v>10</v>
      </c>
      <c r="P38" s="6">
        <v>2015</v>
      </c>
      <c r="Q38" s="6" t="s">
        <v>22</v>
      </c>
      <c r="R38" s="32"/>
      <c r="U38" s="5" t="s">
        <v>8</v>
      </c>
      <c r="V38" s="6" t="s">
        <v>9</v>
      </c>
      <c r="W38" s="6" t="s">
        <v>26</v>
      </c>
      <c r="X38" s="6">
        <v>54801</v>
      </c>
      <c r="Y38" s="6" t="s">
        <v>10</v>
      </c>
      <c r="Z38" s="6">
        <v>2015</v>
      </c>
      <c r="AA38" s="6" t="s">
        <v>22</v>
      </c>
      <c r="AB38" s="32"/>
      <c r="AE38" s="5" t="s">
        <v>8</v>
      </c>
      <c r="AF38" s="6" t="s">
        <v>9</v>
      </c>
      <c r="AG38" s="6" t="s">
        <v>0</v>
      </c>
      <c r="AH38" s="6">
        <v>117217</v>
      </c>
      <c r="AI38" s="6" t="s">
        <v>10</v>
      </c>
      <c r="AJ38" s="6">
        <v>2015</v>
      </c>
      <c r="AK38" s="15" t="s">
        <v>22</v>
      </c>
      <c r="AL38" s="32"/>
    </row>
    <row r="39" spans="1:38" x14ac:dyDescent="0.25">
      <c r="A39" s="3" t="s">
        <v>8</v>
      </c>
      <c r="B39" s="4" t="s">
        <v>9</v>
      </c>
      <c r="C39" s="4" t="s">
        <v>23</v>
      </c>
      <c r="D39" s="20">
        <v>5065</v>
      </c>
      <c r="E39" s="4" t="s">
        <v>10</v>
      </c>
      <c r="F39" s="4">
        <v>2016</v>
      </c>
      <c r="G39" s="4" t="s">
        <v>12</v>
      </c>
      <c r="H39" s="30"/>
      <c r="K39" s="3" t="s">
        <v>8</v>
      </c>
      <c r="L39" s="4" t="s">
        <v>9</v>
      </c>
      <c r="M39" s="4" t="s">
        <v>24</v>
      </c>
      <c r="N39" s="20">
        <v>6759</v>
      </c>
      <c r="O39" s="4" t="s">
        <v>10</v>
      </c>
      <c r="P39" s="4">
        <v>2016</v>
      </c>
      <c r="Q39" s="4" t="s">
        <v>11</v>
      </c>
      <c r="R39" s="30">
        <f>SUM(N42:N53)</f>
        <v>757741</v>
      </c>
      <c r="U39" s="3" t="s">
        <v>8</v>
      </c>
      <c r="V39" s="4" t="s">
        <v>9</v>
      </c>
      <c r="W39" s="4" t="s">
        <v>26</v>
      </c>
      <c r="X39" s="4">
        <v>143052</v>
      </c>
      <c r="Y39" s="4" t="s">
        <v>10</v>
      </c>
      <c r="Z39" s="4">
        <v>2016</v>
      </c>
      <c r="AA39" s="4" t="s">
        <v>11</v>
      </c>
      <c r="AB39" s="30">
        <f>SUM(X42:X53)</f>
        <v>2084994</v>
      </c>
      <c r="AE39" s="3" t="s">
        <v>8</v>
      </c>
      <c r="AF39" s="4" t="s">
        <v>9</v>
      </c>
      <c r="AG39" s="4" t="s">
        <v>0</v>
      </c>
      <c r="AH39" s="4">
        <v>144973</v>
      </c>
      <c r="AI39" s="4" t="s">
        <v>10</v>
      </c>
      <c r="AJ39" s="4">
        <v>2016</v>
      </c>
      <c r="AK39" s="14" t="s">
        <v>11</v>
      </c>
      <c r="AL39" s="30">
        <f>SUM(AH42:AH53)</f>
        <v>2668595</v>
      </c>
    </row>
    <row r="40" spans="1:38" x14ac:dyDescent="0.25">
      <c r="A40" s="5" t="s">
        <v>8</v>
      </c>
      <c r="B40" s="6" t="s">
        <v>9</v>
      </c>
      <c r="C40" s="6" t="s">
        <v>23</v>
      </c>
      <c r="D40" s="21">
        <v>1059</v>
      </c>
      <c r="E40" s="6" t="s">
        <v>10</v>
      </c>
      <c r="F40" s="6">
        <v>2016</v>
      </c>
      <c r="G40" s="6" t="s">
        <v>13</v>
      </c>
      <c r="H40" s="30"/>
      <c r="K40" s="5" t="s">
        <v>8</v>
      </c>
      <c r="L40" s="6" t="s">
        <v>9</v>
      </c>
      <c r="M40" s="6" t="s">
        <v>24</v>
      </c>
      <c r="N40" s="21">
        <v>136429</v>
      </c>
      <c r="O40" s="6" t="s">
        <v>10</v>
      </c>
      <c r="P40" s="6">
        <v>2016</v>
      </c>
      <c r="Q40" s="6" t="s">
        <v>12</v>
      </c>
      <c r="R40" s="30"/>
      <c r="U40" s="5" t="s">
        <v>8</v>
      </c>
      <c r="V40" s="6" t="s">
        <v>9</v>
      </c>
      <c r="W40" s="6" t="s">
        <v>26</v>
      </c>
      <c r="X40" s="6">
        <v>242873</v>
      </c>
      <c r="Y40" s="6" t="s">
        <v>10</v>
      </c>
      <c r="Z40" s="6">
        <v>2016</v>
      </c>
      <c r="AA40" s="6" t="s">
        <v>12</v>
      </c>
      <c r="AB40" s="30"/>
      <c r="AE40" s="5" t="s">
        <v>8</v>
      </c>
      <c r="AF40" s="6" t="s">
        <v>9</v>
      </c>
      <c r="AG40" s="6" t="s">
        <v>0</v>
      </c>
      <c r="AH40" s="6">
        <v>149780</v>
      </c>
      <c r="AI40" s="6" t="s">
        <v>10</v>
      </c>
      <c r="AJ40" s="6">
        <v>2016</v>
      </c>
      <c r="AK40" s="15" t="s">
        <v>12</v>
      </c>
      <c r="AL40" s="30"/>
    </row>
    <row r="41" spans="1:38" x14ac:dyDescent="0.25">
      <c r="A41" s="3" t="s">
        <v>8</v>
      </c>
      <c r="B41" s="4" t="s">
        <v>9</v>
      </c>
      <c r="C41" s="4" t="s">
        <v>23</v>
      </c>
      <c r="D41" s="20">
        <v>48741</v>
      </c>
      <c r="E41" s="4" t="s">
        <v>10</v>
      </c>
      <c r="F41" s="4">
        <v>2016</v>
      </c>
      <c r="G41" s="4" t="s">
        <v>14</v>
      </c>
      <c r="H41" s="30"/>
      <c r="K41" s="3" t="s">
        <v>8</v>
      </c>
      <c r="L41" s="4" t="s">
        <v>9</v>
      </c>
      <c r="M41" s="4" t="s">
        <v>24</v>
      </c>
      <c r="N41" s="20">
        <v>56639</v>
      </c>
      <c r="O41" s="4" t="s">
        <v>10</v>
      </c>
      <c r="P41" s="4">
        <v>2016</v>
      </c>
      <c r="Q41" s="4" t="s">
        <v>13</v>
      </c>
      <c r="R41" s="30"/>
      <c r="U41" s="3" t="s">
        <v>8</v>
      </c>
      <c r="V41" s="4" t="s">
        <v>9</v>
      </c>
      <c r="W41" s="4" t="s">
        <v>26</v>
      </c>
      <c r="X41" s="4">
        <v>154216</v>
      </c>
      <c r="Y41" s="4" t="s">
        <v>10</v>
      </c>
      <c r="Z41" s="4">
        <v>2016</v>
      </c>
      <c r="AA41" s="4" t="s">
        <v>13</v>
      </c>
      <c r="AB41" s="30"/>
      <c r="AE41" s="3" t="s">
        <v>8</v>
      </c>
      <c r="AF41" s="4" t="s">
        <v>9</v>
      </c>
      <c r="AG41" s="4" t="s">
        <v>0</v>
      </c>
      <c r="AH41" s="4">
        <v>167470</v>
      </c>
      <c r="AI41" s="4" t="s">
        <v>10</v>
      </c>
      <c r="AJ41" s="4">
        <v>2016</v>
      </c>
      <c r="AK41" s="14" t="s">
        <v>13</v>
      </c>
      <c r="AL41" s="30"/>
    </row>
    <row r="42" spans="1:38" x14ac:dyDescent="0.25">
      <c r="A42" s="5" t="s">
        <v>8</v>
      </c>
      <c r="B42" s="6" t="s">
        <v>9</v>
      </c>
      <c r="C42" s="6" t="s">
        <v>23</v>
      </c>
      <c r="D42" s="21">
        <v>2194</v>
      </c>
      <c r="E42" s="6" t="s">
        <v>10</v>
      </c>
      <c r="F42" s="6">
        <v>2016</v>
      </c>
      <c r="G42" s="6" t="s">
        <v>15</v>
      </c>
      <c r="H42" s="30"/>
      <c r="K42" s="5" t="s">
        <v>8</v>
      </c>
      <c r="L42" s="6" t="s">
        <v>9</v>
      </c>
      <c r="M42" s="6" t="s">
        <v>24</v>
      </c>
      <c r="N42" s="21">
        <v>11557</v>
      </c>
      <c r="O42" s="6" t="s">
        <v>10</v>
      </c>
      <c r="P42" s="6">
        <v>2016</v>
      </c>
      <c r="Q42" s="6" t="s">
        <v>14</v>
      </c>
      <c r="R42" s="30"/>
      <c r="U42" s="5" t="s">
        <v>8</v>
      </c>
      <c r="V42" s="6" t="s">
        <v>9</v>
      </c>
      <c r="W42" s="6" t="s">
        <v>26</v>
      </c>
      <c r="X42" s="6">
        <v>154858</v>
      </c>
      <c r="Y42" s="6" t="s">
        <v>10</v>
      </c>
      <c r="Z42" s="6">
        <v>2016</v>
      </c>
      <c r="AA42" s="6" t="s">
        <v>14</v>
      </c>
      <c r="AB42" s="30"/>
      <c r="AE42" s="5" t="s">
        <v>8</v>
      </c>
      <c r="AF42" s="6" t="s">
        <v>9</v>
      </c>
      <c r="AG42" s="6" t="s">
        <v>0</v>
      </c>
      <c r="AH42" s="6">
        <v>184594</v>
      </c>
      <c r="AI42" s="6" t="s">
        <v>10</v>
      </c>
      <c r="AJ42" s="6">
        <v>2016</v>
      </c>
      <c r="AK42" s="15" t="s">
        <v>14</v>
      </c>
      <c r="AL42" s="30"/>
    </row>
    <row r="43" spans="1:38" x14ac:dyDescent="0.25">
      <c r="A43" s="3" t="s">
        <v>8</v>
      </c>
      <c r="B43" s="4" t="s">
        <v>9</v>
      </c>
      <c r="C43" s="4" t="s">
        <v>23</v>
      </c>
      <c r="D43" s="20">
        <v>3888</v>
      </c>
      <c r="E43" s="4" t="s">
        <v>10</v>
      </c>
      <c r="F43" s="4">
        <v>2016</v>
      </c>
      <c r="G43" s="4" t="s">
        <v>16</v>
      </c>
      <c r="H43" s="30"/>
      <c r="K43" s="3" t="s">
        <v>8</v>
      </c>
      <c r="L43" s="4" t="s">
        <v>9</v>
      </c>
      <c r="M43" s="4" t="s">
        <v>24</v>
      </c>
      <c r="N43" s="20">
        <v>100041</v>
      </c>
      <c r="O43" s="4" t="s">
        <v>10</v>
      </c>
      <c r="P43" s="4">
        <v>2016</v>
      </c>
      <c r="Q43" s="4" t="s">
        <v>15</v>
      </c>
      <c r="R43" s="30"/>
      <c r="U43" s="3" t="s">
        <v>8</v>
      </c>
      <c r="V43" s="4" t="s">
        <v>9</v>
      </c>
      <c r="W43" s="4" t="s">
        <v>26</v>
      </c>
      <c r="X43" s="4">
        <v>161644</v>
      </c>
      <c r="Y43" s="4" t="s">
        <v>10</v>
      </c>
      <c r="Z43" s="4">
        <v>2016</v>
      </c>
      <c r="AA43" s="4" t="s">
        <v>15</v>
      </c>
      <c r="AB43" s="30"/>
      <c r="AE43" s="3" t="s">
        <v>8</v>
      </c>
      <c r="AF43" s="4" t="s">
        <v>9</v>
      </c>
      <c r="AG43" s="4" t="s">
        <v>0</v>
      </c>
      <c r="AH43" s="4">
        <v>194261</v>
      </c>
      <c r="AI43" s="4" t="s">
        <v>10</v>
      </c>
      <c r="AJ43" s="4">
        <v>2016</v>
      </c>
      <c r="AK43" s="14" t="s">
        <v>15</v>
      </c>
      <c r="AL43" s="30"/>
    </row>
    <row r="44" spans="1:38" x14ac:dyDescent="0.25">
      <c r="A44" s="5" t="s">
        <v>8</v>
      </c>
      <c r="B44" s="6" t="s">
        <v>9</v>
      </c>
      <c r="C44" s="6" t="s">
        <v>23</v>
      </c>
      <c r="D44" s="21">
        <v>42587</v>
      </c>
      <c r="E44" s="6" t="s">
        <v>10</v>
      </c>
      <c r="F44" s="6">
        <v>2016</v>
      </c>
      <c r="G44" s="6" t="s">
        <v>17</v>
      </c>
      <c r="H44" s="30"/>
      <c r="K44" s="5" t="s">
        <v>8</v>
      </c>
      <c r="L44" s="6" t="s">
        <v>9</v>
      </c>
      <c r="M44" s="6" t="s">
        <v>24</v>
      </c>
      <c r="N44" s="21">
        <v>6887</v>
      </c>
      <c r="O44" s="6" t="s">
        <v>10</v>
      </c>
      <c r="P44" s="6">
        <v>2016</v>
      </c>
      <c r="Q44" s="6" t="s">
        <v>16</v>
      </c>
      <c r="R44" s="30"/>
      <c r="U44" s="5" t="s">
        <v>8</v>
      </c>
      <c r="V44" s="6" t="s">
        <v>9</v>
      </c>
      <c r="W44" s="6" t="s">
        <v>26</v>
      </c>
      <c r="X44" s="6">
        <v>276663</v>
      </c>
      <c r="Y44" s="6" t="s">
        <v>10</v>
      </c>
      <c r="Z44" s="6">
        <v>2016</v>
      </c>
      <c r="AA44" s="6" t="s">
        <v>16</v>
      </c>
      <c r="AB44" s="30"/>
      <c r="AE44" s="5" t="s">
        <v>8</v>
      </c>
      <c r="AF44" s="6" t="s">
        <v>9</v>
      </c>
      <c r="AG44" s="6" t="s">
        <v>0</v>
      </c>
      <c r="AH44" s="6">
        <v>193914</v>
      </c>
      <c r="AI44" s="6" t="s">
        <v>10</v>
      </c>
      <c r="AJ44" s="6">
        <v>2016</v>
      </c>
      <c r="AK44" s="15" t="s">
        <v>16</v>
      </c>
      <c r="AL44" s="30"/>
    </row>
    <row r="45" spans="1:38" x14ac:dyDescent="0.25">
      <c r="A45" s="3" t="s">
        <v>8</v>
      </c>
      <c r="B45" s="4" t="s">
        <v>9</v>
      </c>
      <c r="C45" s="4" t="s">
        <v>23</v>
      </c>
      <c r="D45" s="20">
        <v>20321</v>
      </c>
      <c r="E45" s="4" t="s">
        <v>10</v>
      </c>
      <c r="F45" s="4">
        <v>2016</v>
      </c>
      <c r="G45" s="4" t="s">
        <v>18</v>
      </c>
      <c r="H45" s="30"/>
      <c r="K45" s="3" t="s">
        <v>8</v>
      </c>
      <c r="L45" s="4" t="s">
        <v>9</v>
      </c>
      <c r="M45" s="4" t="s">
        <v>24</v>
      </c>
      <c r="N45" s="20">
        <v>40575</v>
      </c>
      <c r="O45" s="4" t="s">
        <v>10</v>
      </c>
      <c r="P45" s="4">
        <v>2016</v>
      </c>
      <c r="Q45" s="4" t="s">
        <v>17</v>
      </c>
      <c r="R45" s="30"/>
      <c r="U45" s="3" t="s">
        <v>8</v>
      </c>
      <c r="V45" s="4" t="s">
        <v>9</v>
      </c>
      <c r="W45" s="4" t="s">
        <v>26</v>
      </c>
      <c r="X45" s="4">
        <v>171816</v>
      </c>
      <c r="Y45" s="4" t="s">
        <v>10</v>
      </c>
      <c r="Z45" s="4">
        <v>2016</v>
      </c>
      <c r="AA45" s="4" t="s">
        <v>17</v>
      </c>
      <c r="AB45" s="30"/>
      <c r="AE45" s="3" t="s">
        <v>8</v>
      </c>
      <c r="AF45" s="4" t="s">
        <v>9</v>
      </c>
      <c r="AG45" s="4" t="s">
        <v>0</v>
      </c>
      <c r="AH45" s="4">
        <v>259352</v>
      </c>
      <c r="AI45" s="4" t="s">
        <v>10</v>
      </c>
      <c r="AJ45" s="4">
        <v>2016</v>
      </c>
      <c r="AK45" s="14" t="s">
        <v>17</v>
      </c>
      <c r="AL45" s="30"/>
    </row>
    <row r="46" spans="1:38" x14ac:dyDescent="0.25">
      <c r="A46" s="5" t="s">
        <v>8</v>
      </c>
      <c r="B46" s="6" t="s">
        <v>9</v>
      </c>
      <c r="C46" s="6" t="s">
        <v>23</v>
      </c>
      <c r="D46" s="21">
        <v>86808</v>
      </c>
      <c r="E46" s="6" t="s">
        <v>10</v>
      </c>
      <c r="F46" s="6">
        <v>2016</v>
      </c>
      <c r="G46" s="6" t="s">
        <v>19</v>
      </c>
      <c r="H46" s="30"/>
      <c r="K46" s="5" t="s">
        <v>8</v>
      </c>
      <c r="L46" s="6" t="s">
        <v>9</v>
      </c>
      <c r="M46" s="6" t="s">
        <v>24</v>
      </c>
      <c r="N46" s="21">
        <v>97091</v>
      </c>
      <c r="O46" s="6" t="s">
        <v>10</v>
      </c>
      <c r="P46" s="6">
        <v>2016</v>
      </c>
      <c r="Q46" s="6" t="s">
        <v>18</v>
      </c>
      <c r="R46" s="30"/>
      <c r="U46" s="5" t="s">
        <v>8</v>
      </c>
      <c r="V46" s="6" t="s">
        <v>9</v>
      </c>
      <c r="W46" s="6" t="s">
        <v>26</v>
      </c>
      <c r="X46" s="6">
        <v>110021</v>
      </c>
      <c r="Y46" s="6" t="s">
        <v>10</v>
      </c>
      <c r="Z46" s="6">
        <v>2016</v>
      </c>
      <c r="AA46" s="6" t="s">
        <v>18</v>
      </c>
      <c r="AB46" s="30"/>
      <c r="AE46" s="5" t="s">
        <v>8</v>
      </c>
      <c r="AF46" s="6" t="s">
        <v>9</v>
      </c>
      <c r="AG46" s="6" t="s">
        <v>0</v>
      </c>
      <c r="AH46" s="6">
        <v>155415</v>
      </c>
      <c r="AI46" s="6" t="s">
        <v>10</v>
      </c>
      <c r="AJ46" s="6">
        <v>2016</v>
      </c>
      <c r="AK46" s="15" t="s">
        <v>18</v>
      </c>
      <c r="AL46" s="30"/>
    </row>
    <row r="47" spans="1:38" x14ac:dyDescent="0.25">
      <c r="A47" s="3" t="s">
        <v>8</v>
      </c>
      <c r="B47" s="4" t="s">
        <v>9</v>
      </c>
      <c r="C47" s="4" t="s">
        <v>23</v>
      </c>
      <c r="D47" s="20">
        <v>66980</v>
      </c>
      <c r="E47" s="4" t="s">
        <v>10</v>
      </c>
      <c r="F47" s="4">
        <v>2016</v>
      </c>
      <c r="G47" s="4" t="s">
        <v>20</v>
      </c>
      <c r="H47" s="30"/>
      <c r="K47" s="3" t="s">
        <v>8</v>
      </c>
      <c r="L47" s="4" t="s">
        <v>9</v>
      </c>
      <c r="M47" s="4" t="s">
        <v>24</v>
      </c>
      <c r="N47" s="20">
        <v>95059</v>
      </c>
      <c r="O47" s="4" t="s">
        <v>10</v>
      </c>
      <c r="P47" s="4">
        <v>2016</v>
      </c>
      <c r="Q47" s="4" t="s">
        <v>19</v>
      </c>
      <c r="R47" s="30"/>
      <c r="U47" s="3" t="s">
        <v>8</v>
      </c>
      <c r="V47" s="4" t="s">
        <v>9</v>
      </c>
      <c r="W47" s="4" t="s">
        <v>26</v>
      </c>
      <c r="X47" s="4">
        <v>197796</v>
      </c>
      <c r="Y47" s="4" t="s">
        <v>10</v>
      </c>
      <c r="Z47" s="4">
        <v>2016</v>
      </c>
      <c r="AA47" s="4" t="s">
        <v>19</v>
      </c>
      <c r="AB47" s="30"/>
      <c r="AE47" s="3" t="s">
        <v>8</v>
      </c>
      <c r="AF47" s="4" t="s">
        <v>9</v>
      </c>
      <c r="AG47" s="4" t="s">
        <v>0</v>
      </c>
      <c r="AH47" s="4">
        <v>218714</v>
      </c>
      <c r="AI47" s="4" t="s">
        <v>10</v>
      </c>
      <c r="AJ47" s="4">
        <v>2016</v>
      </c>
      <c r="AK47" s="14" t="s">
        <v>19</v>
      </c>
      <c r="AL47" s="30"/>
    </row>
    <row r="48" spans="1:38" x14ac:dyDescent="0.25">
      <c r="A48" s="5" t="s">
        <v>8</v>
      </c>
      <c r="B48" s="6" t="s">
        <v>9</v>
      </c>
      <c r="C48" s="6" t="s">
        <v>23</v>
      </c>
      <c r="D48" s="21">
        <v>65860</v>
      </c>
      <c r="E48" s="6" t="s">
        <v>10</v>
      </c>
      <c r="F48" s="6">
        <v>2016</v>
      </c>
      <c r="G48" s="6" t="s">
        <v>21</v>
      </c>
      <c r="H48" s="30"/>
      <c r="K48" s="5" t="s">
        <v>8</v>
      </c>
      <c r="L48" s="6" t="s">
        <v>9</v>
      </c>
      <c r="M48" s="6" t="s">
        <v>24</v>
      </c>
      <c r="N48" s="21">
        <v>18027</v>
      </c>
      <c r="O48" s="6" t="s">
        <v>10</v>
      </c>
      <c r="P48" s="6">
        <v>2016</v>
      </c>
      <c r="Q48" s="6" t="s">
        <v>20</v>
      </c>
      <c r="R48" s="30"/>
      <c r="U48" s="5" t="s">
        <v>8</v>
      </c>
      <c r="V48" s="6" t="s">
        <v>9</v>
      </c>
      <c r="W48" s="6" t="s">
        <v>26</v>
      </c>
      <c r="X48" s="6">
        <v>220462</v>
      </c>
      <c r="Y48" s="6" t="s">
        <v>10</v>
      </c>
      <c r="Z48" s="6">
        <v>2016</v>
      </c>
      <c r="AA48" s="6" t="s">
        <v>20</v>
      </c>
      <c r="AB48" s="30"/>
      <c r="AE48" s="5" t="s">
        <v>8</v>
      </c>
      <c r="AF48" s="6" t="s">
        <v>9</v>
      </c>
      <c r="AG48" s="6" t="s">
        <v>0</v>
      </c>
      <c r="AH48" s="6">
        <v>210013</v>
      </c>
      <c r="AI48" s="6" t="s">
        <v>10</v>
      </c>
      <c r="AJ48" s="6">
        <v>2016</v>
      </c>
      <c r="AK48" s="15" t="s">
        <v>20</v>
      </c>
      <c r="AL48" s="30"/>
    </row>
    <row r="49" spans="1:38" x14ac:dyDescent="0.25">
      <c r="A49" s="3" t="s">
        <v>8</v>
      </c>
      <c r="B49" s="4" t="s">
        <v>9</v>
      </c>
      <c r="C49" s="4" t="s">
        <v>23</v>
      </c>
      <c r="D49" s="20">
        <v>21368</v>
      </c>
      <c r="E49" s="4" t="s">
        <v>10</v>
      </c>
      <c r="F49" s="4">
        <v>2016</v>
      </c>
      <c r="G49" s="4" t="s">
        <v>22</v>
      </c>
      <c r="H49" s="30"/>
      <c r="K49" s="3" t="s">
        <v>8</v>
      </c>
      <c r="L49" s="4" t="s">
        <v>9</v>
      </c>
      <c r="M49" s="4" t="s">
        <v>24</v>
      </c>
      <c r="N49" s="20">
        <v>32582</v>
      </c>
      <c r="O49" s="4" t="s">
        <v>10</v>
      </c>
      <c r="P49" s="4">
        <v>2016</v>
      </c>
      <c r="Q49" s="4" t="s">
        <v>21</v>
      </c>
      <c r="R49" s="30"/>
      <c r="U49" s="3" t="s">
        <v>8</v>
      </c>
      <c r="V49" s="4" t="s">
        <v>9</v>
      </c>
      <c r="W49" s="4" t="s">
        <v>26</v>
      </c>
      <c r="X49" s="4">
        <v>212917</v>
      </c>
      <c r="Y49" s="4" t="s">
        <v>10</v>
      </c>
      <c r="Z49" s="4">
        <v>2016</v>
      </c>
      <c r="AA49" s="4" t="s">
        <v>21</v>
      </c>
      <c r="AB49" s="30"/>
      <c r="AE49" s="3" t="s">
        <v>8</v>
      </c>
      <c r="AF49" s="4" t="s">
        <v>9</v>
      </c>
      <c r="AG49" s="4" t="s">
        <v>0</v>
      </c>
      <c r="AH49" s="4">
        <v>241359</v>
      </c>
      <c r="AI49" s="4" t="s">
        <v>10</v>
      </c>
      <c r="AJ49" s="4">
        <v>2016</v>
      </c>
      <c r="AK49" s="14" t="s">
        <v>21</v>
      </c>
      <c r="AL49" s="30"/>
    </row>
    <row r="50" spans="1:38" x14ac:dyDescent="0.25">
      <c r="A50" s="5" t="s">
        <v>8</v>
      </c>
      <c r="B50" s="6" t="s">
        <v>9</v>
      </c>
      <c r="C50" s="6" t="s">
        <v>23</v>
      </c>
      <c r="D50" s="21">
        <v>6953</v>
      </c>
      <c r="E50" s="6" t="s">
        <v>10</v>
      </c>
      <c r="F50" s="6">
        <v>2017</v>
      </c>
      <c r="G50" s="6" t="s">
        <v>11</v>
      </c>
      <c r="H50" s="30">
        <f>SUM(D53:D64)</f>
        <v>337700</v>
      </c>
      <c r="K50" s="5" t="s">
        <v>8</v>
      </c>
      <c r="L50" s="6" t="s">
        <v>9</v>
      </c>
      <c r="M50" s="6" t="s">
        <v>24</v>
      </c>
      <c r="N50" s="21">
        <v>125290</v>
      </c>
      <c r="O50" s="6" t="s">
        <v>10</v>
      </c>
      <c r="P50" s="6">
        <v>2016</v>
      </c>
      <c r="Q50" s="6" t="s">
        <v>22</v>
      </c>
      <c r="R50" s="30"/>
      <c r="U50" s="5" t="s">
        <v>8</v>
      </c>
      <c r="V50" s="6" t="s">
        <v>9</v>
      </c>
      <c r="W50" s="6" t="s">
        <v>26</v>
      </c>
      <c r="X50" s="6">
        <v>49305</v>
      </c>
      <c r="Y50" s="6" t="s">
        <v>10</v>
      </c>
      <c r="Z50" s="6">
        <v>2016</v>
      </c>
      <c r="AA50" s="6" t="s">
        <v>22</v>
      </c>
      <c r="AB50" s="30"/>
      <c r="AE50" s="5" t="s">
        <v>8</v>
      </c>
      <c r="AF50" s="6" t="s">
        <v>9</v>
      </c>
      <c r="AG50" s="6" t="s">
        <v>0</v>
      </c>
      <c r="AH50" s="6">
        <v>196603</v>
      </c>
      <c r="AI50" s="6" t="s">
        <v>10</v>
      </c>
      <c r="AJ50" s="6">
        <v>2016</v>
      </c>
      <c r="AK50" s="15" t="s">
        <v>22</v>
      </c>
      <c r="AL50" s="30"/>
    </row>
    <row r="51" spans="1:38" x14ac:dyDescent="0.25">
      <c r="A51" s="3" t="s">
        <v>8</v>
      </c>
      <c r="B51" s="4" t="s">
        <v>9</v>
      </c>
      <c r="C51" s="4" t="s">
        <v>23</v>
      </c>
      <c r="D51" s="20">
        <v>26283</v>
      </c>
      <c r="E51" s="4" t="s">
        <v>10</v>
      </c>
      <c r="F51" s="4">
        <v>2017</v>
      </c>
      <c r="G51" s="4" t="s">
        <v>12</v>
      </c>
      <c r="H51" s="30"/>
      <c r="K51" s="3" t="s">
        <v>8</v>
      </c>
      <c r="L51" s="4" t="s">
        <v>9</v>
      </c>
      <c r="M51" s="4" t="s">
        <v>24</v>
      </c>
      <c r="N51" s="20">
        <v>70516</v>
      </c>
      <c r="O51" s="4" t="s">
        <v>10</v>
      </c>
      <c r="P51" s="4">
        <v>2017</v>
      </c>
      <c r="Q51" s="4" t="s">
        <v>11</v>
      </c>
      <c r="R51" s="30">
        <f>SUM(N54:N65)</f>
        <v>2252825</v>
      </c>
      <c r="U51" s="3" t="s">
        <v>8</v>
      </c>
      <c r="V51" s="4" t="s">
        <v>9</v>
      </c>
      <c r="W51" s="4" t="s">
        <v>26</v>
      </c>
      <c r="X51" s="4">
        <v>194660</v>
      </c>
      <c r="Y51" s="4" t="s">
        <v>10</v>
      </c>
      <c r="Z51" s="4">
        <v>2017</v>
      </c>
      <c r="AA51" s="4" t="s">
        <v>11</v>
      </c>
      <c r="AB51" s="30">
        <f>SUM(X54:X65)</f>
        <v>2903739</v>
      </c>
      <c r="AE51" s="3" t="s">
        <v>8</v>
      </c>
      <c r="AF51" s="4" t="s">
        <v>9</v>
      </c>
      <c r="AG51" s="4" t="s">
        <v>0</v>
      </c>
      <c r="AH51" s="4">
        <v>301347</v>
      </c>
      <c r="AI51" s="4" t="s">
        <v>10</v>
      </c>
      <c r="AJ51" s="4">
        <v>2017</v>
      </c>
      <c r="AK51" s="14" t="s">
        <v>11</v>
      </c>
      <c r="AL51" s="30">
        <f>SUM(AH54:AH65)</f>
        <v>2827384</v>
      </c>
    </row>
    <row r="52" spans="1:38" x14ac:dyDescent="0.25">
      <c r="A52" s="5" t="s">
        <v>8</v>
      </c>
      <c r="B52" s="6" t="s">
        <v>9</v>
      </c>
      <c r="C52" s="6" t="s">
        <v>23</v>
      </c>
      <c r="D52" s="21">
        <v>9937</v>
      </c>
      <c r="E52" s="6" t="s">
        <v>10</v>
      </c>
      <c r="F52" s="6">
        <v>2017</v>
      </c>
      <c r="G52" s="6" t="s">
        <v>13</v>
      </c>
      <c r="H52" s="30"/>
      <c r="K52" s="5" t="s">
        <v>8</v>
      </c>
      <c r="L52" s="6" t="s">
        <v>9</v>
      </c>
      <c r="M52" s="6" t="s">
        <v>24</v>
      </c>
      <c r="N52" s="21">
        <v>33271</v>
      </c>
      <c r="O52" s="6" t="s">
        <v>10</v>
      </c>
      <c r="P52" s="6">
        <v>2017</v>
      </c>
      <c r="Q52" s="6" t="s">
        <v>12</v>
      </c>
      <c r="R52" s="30"/>
      <c r="U52" s="5" t="s">
        <v>8</v>
      </c>
      <c r="V52" s="6" t="s">
        <v>9</v>
      </c>
      <c r="W52" s="6" t="s">
        <v>26</v>
      </c>
      <c r="X52" s="6">
        <v>213897</v>
      </c>
      <c r="Y52" s="6" t="s">
        <v>10</v>
      </c>
      <c r="Z52" s="6">
        <v>2017</v>
      </c>
      <c r="AA52" s="6" t="s">
        <v>12</v>
      </c>
      <c r="AB52" s="30"/>
      <c r="AE52" s="5" t="s">
        <v>8</v>
      </c>
      <c r="AF52" s="6" t="s">
        <v>9</v>
      </c>
      <c r="AG52" s="6" t="s">
        <v>0</v>
      </c>
      <c r="AH52" s="6">
        <v>221070</v>
      </c>
      <c r="AI52" s="6" t="s">
        <v>10</v>
      </c>
      <c r="AJ52" s="6">
        <v>2017</v>
      </c>
      <c r="AK52" s="15" t="s">
        <v>12</v>
      </c>
      <c r="AL52" s="30"/>
    </row>
    <row r="53" spans="1:38" x14ac:dyDescent="0.25">
      <c r="A53" s="3" t="s">
        <v>8</v>
      </c>
      <c r="B53" s="4" t="s">
        <v>9</v>
      </c>
      <c r="C53" s="4" t="s">
        <v>23</v>
      </c>
      <c r="D53" s="20">
        <v>20709</v>
      </c>
      <c r="E53" s="4" t="s">
        <v>10</v>
      </c>
      <c r="F53" s="4">
        <v>2017</v>
      </c>
      <c r="G53" s="4" t="s">
        <v>14</v>
      </c>
      <c r="H53" s="30"/>
      <c r="K53" s="3" t="s">
        <v>8</v>
      </c>
      <c r="L53" s="4" t="s">
        <v>9</v>
      </c>
      <c r="M53" s="4" t="s">
        <v>24</v>
      </c>
      <c r="N53" s="20">
        <v>126845</v>
      </c>
      <c r="O53" s="4" t="s">
        <v>10</v>
      </c>
      <c r="P53" s="4">
        <v>2017</v>
      </c>
      <c r="Q53" s="4" t="s">
        <v>13</v>
      </c>
      <c r="R53" s="30"/>
      <c r="U53" s="3" t="s">
        <v>8</v>
      </c>
      <c r="V53" s="4" t="s">
        <v>9</v>
      </c>
      <c r="W53" s="4" t="s">
        <v>26</v>
      </c>
      <c r="X53" s="4">
        <v>120955</v>
      </c>
      <c r="Y53" s="4" t="s">
        <v>10</v>
      </c>
      <c r="Z53" s="4">
        <v>2017</v>
      </c>
      <c r="AA53" s="4" t="s">
        <v>13</v>
      </c>
      <c r="AB53" s="30"/>
      <c r="AE53" s="3" t="s">
        <v>8</v>
      </c>
      <c r="AF53" s="4" t="s">
        <v>9</v>
      </c>
      <c r="AG53" s="4" t="s">
        <v>0</v>
      </c>
      <c r="AH53" s="4">
        <v>291953</v>
      </c>
      <c r="AI53" s="4" t="s">
        <v>10</v>
      </c>
      <c r="AJ53" s="4">
        <v>2017</v>
      </c>
      <c r="AK53" s="14" t="s">
        <v>13</v>
      </c>
      <c r="AL53" s="30"/>
    </row>
    <row r="54" spans="1:38" x14ac:dyDescent="0.25">
      <c r="A54" s="5" t="s">
        <v>8</v>
      </c>
      <c r="B54" s="6" t="s">
        <v>9</v>
      </c>
      <c r="C54" s="6" t="s">
        <v>23</v>
      </c>
      <c r="D54" s="21">
        <v>9842</v>
      </c>
      <c r="E54" s="6" t="s">
        <v>10</v>
      </c>
      <c r="F54" s="6">
        <v>2017</v>
      </c>
      <c r="G54" s="6" t="s">
        <v>15</v>
      </c>
      <c r="H54" s="30"/>
      <c r="K54" s="5" t="s">
        <v>8</v>
      </c>
      <c r="L54" s="6" t="s">
        <v>9</v>
      </c>
      <c r="M54" s="6" t="s">
        <v>24</v>
      </c>
      <c r="N54" s="21">
        <v>184922</v>
      </c>
      <c r="O54" s="6" t="s">
        <v>10</v>
      </c>
      <c r="P54" s="6">
        <v>2017</v>
      </c>
      <c r="Q54" s="6" t="s">
        <v>14</v>
      </c>
      <c r="R54" s="30"/>
      <c r="U54" s="5" t="s">
        <v>8</v>
      </c>
      <c r="V54" s="6" t="s">
        <v>9</v>
      </c>
      <c r="W54" s="6" t="s">
        <v>26</v>
      </c>
      <c r="X54" s="6">
        <v>84162</v>
      </c>
      <c r="Y54" s="6" t="s">
        <v>10</v>
      </c>
      <c r="Z54" s="6">
        <v>2017</v>
      </c>
      <c r="AA54" s="6" t="s">
        <v>14</v>
      </c>
      <c r="AB54" s="30"/>
      <c r="AE54" s="5" t="s">
        <v>8</v>
      </c>
      <c r="AF54" s="6" t="s">
        <v>9</v>
      </c>
      <c r="AG54" s="6" t="s">
        <v>0</v>
      </c>
      <c r="AH54" s="6">
        <v>301906</v>
      </c>
      <c r="AI54" s="6" t="s">
        <v>10</v>
      </c>
      <c r="AJ54" s="6">
        <v>2017</v>
      </c>
      <c r="AK54" s="15" t="s">
        <v>14</v>
      </c>
      <c r="AL54" s="30"/>
    </row>
    <row r="55" spans="1:38" x14ac:dyDescent="0.25">
      <c r="A55" s="3" t="s">
        <v>8</v>
      </c>
      <c r="B55" s="4" t="s">
        <v>9</v>
      </c>
      <c r="C55" s="4" t="s">
        <v>23</v>
      </c>
      <c r="D55" s="20">
        <v>17794</v>
      </c>
      <c r="E55" s="4" t="s">
        <v>10</v>
      </c>
      <c r="F55" s="4">
        <v>2017</v>
      </c>
      <c r="G55" s="4" t="s">
        <v>16</v>
      </c>
      <c r="H55" s="30"/>
      <c r="K55" s="3" t="s">
        <v>8</v>
      </c>
      <c r="L55" s="4" t="s">
        <v>9</v>
      </c>
      <c r="M55" s="4" t="s">
        <v>24</v>
      </c>
      <c r="N55" s="20">
        <v>188338</v>
      </c>
      <c r="O55" s="4" t="s">
        <v>10</v>
      </c>
      <c r="P55" s="4">
        <v>2017</v>
      </c>
      <c r="Q55" s="4" t="s">
        <v>15</v>
      </c>
      <c r="R55" s="30"/>
      <c r="U55" s="3" t="s">
        <v>8</v>
      </c>
      <c r="V55" s="4" t="s">
        <v>9</v>
      </c>
      <c r="W55" s="4" t="s">
        <v>26</v>
      </c>
      <c r="X55" s="4">
        <v>237991</v>
      </c>
      <c r="Y55" s="4" t="s">
        <v>10</v>
      </c>
      <c r="Z55" s="4">
        <v>2017</v>
      </c>
      <c r="AA55" s="4" t="s">
        <v>15</v>
      </c>
      <c r="AB55" s="30"/>
      <c r="AE55" s="3" t="s">
        <v>8</v>
      </c>
      <c r="AF55" s="4" t="s">
        <v>9</v>
      </c>
      <c r="AG55" s="4" t="s">
        <v>0</v>
      </c>
      <c r="AH55" s="4">
        <v>172003</v>
      </c>
      <c r="AI55" s="4" t="s">
        <v>10</v>
      </c>
      <c r="AJ55" s="4">
        <v>2017</v>
      </c>
      <c r="AK55" s="14" t="s">
        <v>15</v>
      </c>
      <c r="AL55" s="30"/>
    </row>
    <row r="56" spans="1:38" x14ac:dyDescent="0.25">
      <c r="A56" s="5" t="s">
        <v>8</v>
      </c>
      <c r="B56" s="6" t="s">
        <v>9</v>
      </c>
      <c r="C56" s="6" t="s">
        <v>23</v>
      </c>
      <c r="D56" s="21">
        <v>85172</v>
      </c>
      <c r="E56" s="6" t="s">
        <v>10</v>
      </c>
      <c r="F56" s="6">
        <v>2017</v>
      </c>
      <c r="G56" s="6" t="s">
        <v>17</v>
      </c>
      <c r="H56" s="30"/>
      <c r="K56" s="5" t="s">
        <v>8</v>
      </c>
      <c r="L56" s="6" t="s">
        <v>9</v>
      </c>
      <c r="M56" s="6" t="s">
        <v>24</v>
      </c>
      <c r="N56" s="21">
        <v>135053</v>
      </c>
      <c r="O56" s="6" t="s">
        <v>10</v>
      </c>
      <c r="P56" s="6">
        <v>2017</v>
      </c>
      <c r="Q56" s="6" t="s">
        <v>16</v>
      </c>
      <c r="R56" s="30"/>
      <c r="U56" s="5" t="s">
        <v>8</v>
      </c>
      <c r="V56" s="6" t="s">
        <v>9</v>
      </c>
      <c r="W56" s="6" t="s">
        <v>26</v>
      </c>
      <c r="X56" s="6">
        <v>316736</v>
      </c>
      <c r="Y56" s="6" t="s">
        <v>10</v>
      </c>
      <c r="Z56" s="6">
        <v>2017</v>
      </c>
      <c r="AA56" s="6" t="s">
        <v>16</v>
      </c>
      <c r="AB56" s="30"/>
      <c r="AE56" s="5" t="s">
        <v>8</v>
      </c>
      <c r="AF56" s="6" t="s">
        <v>9</v>
      </c>
      <c r="AG56" s="6" t="s">
        <v>0</v>
      </c>
      <c r="AH56" s="6">
        <v>239095</v>
      </c>
      <c r="AI56" s="6" t="s">
        <v>10</v>
      </c>
      <c r="AJ56" s="6">
        <v>2017</v>
      </c>
      <c r="AK56" s="15" t="s">
        <v>16</v>
      </c>
      <c r="AL56" s="30"/>
    </row>
    <row r="57" spans="1:38" x14ac:dyDescent="0.25">
      <c r="A57" s="3" t="s">
        <v>8</v>
      </c>
      <c r="B57" s="4" t="s">
        <v>9</v>
      </c>
      <c r="C57" s="4" t="s">
        <v>23</v>
      </c>
      <c r="D57" s="20">
        <v>2200</v>
      </c>
      <c r="E57" s="4" t="s">
        <v>10</v>
      </c>
      <c r="F57" s="4">
        <v>2017</v>
      </c>
      <c r="G57" s="4" t="s">
        <v>18</v>
      </c>
      <c r="H57" s="30"/>
      <c r="K57" s="3" t="s">
        <v>8</v>
      </c>
      <c r="L57" s="4" t="s">
        <v>9</v>
      </c>
      <c r="M57" s="4" t="s">
        <v>24</v>
      </c>
      <c r="N57" s="20">
        <v>304828</v>
      </c>
      <c r="O57" s="4" t="s">
        <v>10</v>
      </c>
      <c r="P57" s="4">
        <v>2017</v>
      </c>
      <c r="Q57" s="4" t="s">
        <v>17</v>
      </c>
      <c r="R57" s="30"/>
      <c r="U57" s="3" t="s">
        <v>8</v>
      </c>
      <c r="V57" s="4" t="s">
        <v>9</v>
      </c>
      <c r="W57" s="4" t="s">
        <v>26</v>
      </c>
      <c r="X57" s="4">
        <v>191506</v>
      </c>
      <c r="Y57" s="4" t="s">
        <v>10</v>
      </c>
      <c r="Z57" s="4">
        <v>2017</v>
      </c>
      <c r="AA57" s="4" t="s">
        <v>17</v>
      </c>
      <c r="AB57" s="30"/>
      <c r="AE57" s="3" t="s">
        <v>8</v>
      </c>
      <c r="AF57" s="4" t="s">
        <v>9</v>
      </c>
      <c r="AG57" s="4" t="s">
        <v>0</v>
      </c>
      <c r="AH57" s="4">
        <v>333576</v>
      </c>
      <c r="AI57" s="4" t="s">
        <v>10</v>
      </c>
      <c r="AJ57" s="4">
        <v>2017</v>
      </c>
      <c r="AK57" s="14" t="s">
        <v>17</v>
      </c>
      <c r="AL57" s="30"/>
    </row>
    <row r="58" spans="1:38" x14ac:dyDescent="0.25">
      <c r="A58" s="5" t="s">
        <v>8</v>
      </c>
      <c r="B58" s="6" t="s">
        <v>9</v>
      </c>
      <c r="C58" s="6" t="s">
        <v>23</v>
      </c>
      <c r="D58" s="21">
        <v>6414</v>
      </c>
      <c r="E58" s="6" t="s">
        <v>10</v>
      </c>
      <c r="F58" s="6">
        <v>2017</v>
      </c>
      <c r="G58" s="6" t="s">
        <v>19</v>
      </c>
      <c r="H58" s="30"/>
      <c r="K58" s="5" t="s">
        <v>8</v>
      </c>
      <c r="L58" s="6" t="s">
        <v>9</v>
      </c>
      <c r="M58" s="6" t="s">
        <v>24</v>
      </c>
      <c r="N58" s="21">
        <v>281288</v>
      </c>
      <c r="O58" s="6" t="s">
        <v>10</v>
      </c>
      <c r="P58" s="6">
        <v>2017</v>
      </c>
      <c r="Q58" s="6" t="s">
        <v>18</v>
      </c>
      <c r="R58" s="30"/>
      <c r="U58" s="5" t="s">
        <v>8</v>
      </c>
      <c r="V58" s="6" t="s">
        <v>9</v>
      </c>
      <c r="W58" s="6" t="s">
        <v>26</v>
      </c>
      <c r="X58" s="6">
        <v>249069</v>
      </c>
      <c r="Y58" s="6" t="s">
        <v>10</v>
      </c>
      <c r="Z58" s="6">
        <v>2017</v>
      </c>
      <c r="AA58" s="6" t="s">
        <v>18</v>
      </c>
      <c r="AB58" s="30"/>
      <c r="AE58" s="5" t="s">
        <v>8</v>
      </c>
      <c r="AF58" s="6" t="s">
        <v>9</v>
      </c>
      <c r="AG58" s="6" t="s">
        <v>0</v>
      </c>
      <c r="AH58" s="6">
        <v>228012</v>
      </c>
      <c r="AI58" s="6" t="s">
        <v>10</v>
      </c>
      <c r="AJ58" s="6">
        <v>2017</v>
      </c>
      <c r="AK58" s="15" t="s">
        <v>18</v>
      </c>
      <c r="AL58" s="30"/>
    </row>
    <row r="59" spans="1:38" x14ac:dyDescent="0.25">
      <c r="A59" s="3" t="s">
        <v>8</v>
      </c>
      <c r="B59" s="4" t="s">
        <v>9</v>
      </c>
      <c r="C59" s="4" t="s">
        <v>23</v>
      </c>
      <c r="D59" s="20">
        <v>5687</v>
      </c>
      <c r="E59" s="4" t="s">
        <v>10</v>
      </c>
      <c r="F59" s="4">
        <v>2017</v>
      </c>
      <c r="G59" s="4" t="s">
        <v>20</v>
      </c>
      <c r="H59" s="30"/>
      <c r="K59" s="3" t="s">
        <v>8</v>
      </c>
      <c r="L59" s="4" t="s">
        <v>9</v>
      </c>
      <c r="M59" s="4" t="s">
        <v>24</v>
      </c>
      <c r="N59" s="20">
        <v>126474</v>
      </c>
      <c r="O59" s="4" t="s">
        <v>10</v>
      </c>
      <c r="P59" s="4">
        <v>2017</v>
      </c>
      <c r="Q59" s="4" t="s">
        <v>19</v>
      </c>
      <c r="R59" s="30"/>
      <c r="U59" s="3" t="s">
        <v>8</v>
      </c>
      <c r="V59" s="4" t="s">
        <v>9</v>
      </c>
      <c r="W59" s="4" t="s">
        <v>26</v>
      </c>
      <c r="X59" s="4">
        <v>198519</v>
      </c>
      <c r="Y59" s="4" t="s">
        <v>10</v>
      </c>
      <c r="Z59" s="4">
        <v>2017</v>
      </c>
      <c r="AA59" s="4" t="s">
        <v>19</v>
      </c>
      <c r="AB59" s="30"/>
      <c r="AE59" s="3" t="s">
        <v>8</v>
      </c>
      <c r="AF59" s="4" t="s">
        <v>9</v>
      </c>
      <c r="AG59" s="4" t="s">
        <v>0</v>
      </c>
      <c r="AH59" s="4">
        <v>170194</v>
      </c>
      <c r="AI59" s="4" t="s">
        <v>10</v>
      </c>
      <c r="AJ59" s="4">
        <v>2017</v>
      </c>
      <c r="AK59" s="14" t="s">
        <v>19</v>
      </c>
      <c r="AL59" s="30"/>
    </row>
    <row r="60" spans="1:38" x14ac:dyDescent="0.25">
      <c r="A60" s="5" t="s">
        <v>8</v>
      </c>
      <c r="B60" s="6" t="s">
        <v>9</v>
      </c>
      <c r="C60" s="6" t="s">
        <v>23</v>
      </c>
      <c r="D60" s="21">
        <v>60792</v>
      </c>
      <c r="E60" s="6" t="s">
        <v>10</v>
      </c>
      <c r="F60" s="6">
        <v>2017</v>
      </c>
      <c r="G60" s="6" t="s">
        <v>21</v>
      </c>
      <c r="H60" s="30"/>
      <c r="K60" s="5" t="s">
        <v>8</v>
      </c>
      <c r="L60" s="6" t="s">
        <v>9</v>
      </c>
      <c r="M60" s="6" t="s">
        <v>24</v>
      </c>
      <c r="N60" s="21">
        <v>82465</v>
      </c>
      <c r="O60" s="6" t="s">
        <v>10</v>
      </c>
      <c r="P60" s="6">
        <v>2017</v>
      </c>
      <c r="Q60" s="6" t="s">
        <v>20</v>
      </c>
      <c r="R60" s="30"/>
      <c r="U60" s="5" t="s">
        <v>8</v>
      </c>
      <c r="V60" s="6" t="s">
        <v>9</v>
      </c>
      <c r="W60" s="6" t="s">
        <v>26</v>
      </c>
      <c r="X60" s="6">
        <v>180163</v>
      </c>
      <c r="Y60" s="6" t="s">
        <v>10</v>
      </c>
      <c r="Z60" s="6">
        <v>2017</v>
      </c>
      <c r="AA60" s="6" t="s">
        <v>20</v>
      </c>
      <c r="AB60" s="30"/>
      <c r="AE60" s="5" t="s">
        <v>8</v>
      </c>
      <c r="AF60" s="6" t="s">
        <v>9</v>
      </c>
      <c r="AG60" s="6" t="s">
        <v>0</v>
      </c>
      <c r="AH60" s="6">
        <v>271962</v>
      </c>
      <c r="AI60" s="6" t="s">
        <v>10</v>
      </c>
      <c r="AJ60" s="6">
        <v>2017</v>
      </c>
      <c r="AK60" s="15" t="s">
        <v>20</v>
      </c>
      <c r="AL60" s="30"/>
    </row>
    <row r="61" spans="1:38" x14ac:dyDescent="0.25">
      <c r="A61" s="3" t="s">
        <v>8</v>
      </c>
      <c r="B61" s="4" t="s">
        <v>9</v>
      </c>
      <c r="C61" s="4" t="s">
        <v>23</v>
      </c>
      <c r="D61" s="20">
        <v>3597</v>
      </c>
      <c r="E61" s="4" t="s">
        <v>10</v>
      </c>
      <c r="F61" s="4">
        <v>2017</v>
      </c>
      <c r="G61" s="4" t="s">
        <v>22</v>
      </c>
      <c r="H61" s="30"/>
      <c r="K61" s="3" t="s">
        <v>8</v>
      </c>
      <c r="L61" s="4" t="s">
        <v>9</v>
      </c>
      <c r="M61" s="4" t="s">
        <v>24</v>
      </c>
      <c r="N61" s="20">
        <v>332263</v>
      </c>
      <c r="O61" s="4" t="s">
        <v>10</v>
      </c>
      <c r="P61" s="4">
        <v>2017</v>
      </c>
      <c r="Q61" s="4" t="s">
        <v>21</v>
      </c>
      <c r="R61" s="30"/>
      <c r="U61" s="3" t="s">
        <v>8</v>
      </c>
      <c r="V61" s="4" t="s">
        <v>9</v>
      </c>
      <c r="W61" s="4" t="s">
        <v>26</v>
      </c>
      <c r="X61" s="4">
        <v>181333</v>
      </c>
      <c r="Y61" s="4" t="s">
        <v>10</v>
      </c>
      <c r="Z61" s="4">
        <v>2017</v>
      </c>
      <c r="AA61" s="4" t="s">
        <v>21</v>
      </c>
      <c r="AB61" s="30"/>
      <c r="AE61" s="3" t="s">
        <v>8</v>
      </c>
      <c r="AF61" s="4" t="s">
        <v>9</v>
      </c>
      <c r="AG61" s="4" t="s">
        <v>0</v>
      </c>
      <c r="AH61" s="4">
        <v>266454</v>
      </c>
      <c r="AI61" s="4" t="s">
        <v>10</v>
      </c>
      <c r="AJ61" s="4">
        <v>2017</v>
      </c>
      <c r="AK61" s="14" t="s">
        <v>21</v>
      </c>
      <c r="AL61" s="30"/>
    </row>
    <row r="62" spans="1:38" x14ac:dyDescent="0.25">
      <c r="A62" s="5" t="s">
        <v>8</v>
      </c>
      <c r="B62" s="6" t="s">
        <v>9</v>
      </c>
      <c r="C62" s="6" t="s">
        <v>23</v>
      </c>
      <c r="D62" s="21">
        <v>29544</v>
      </c>
      <c r="E62" s="6" t="s">
        <v>10</v>
      </c>
      <c r="F62" s="6">
        <v>2018</v>
      </c>
      <c r="G62" s="6" t="s">
        <v>11</v>
      </c>
      <c r="H62" s="30">
        <f>SUM(D65:D76)</f>
        <v>462829</v>
      </c>
      <c r="K62" s="5" t="s">
        <v>8</v>
      </c>
      <c r="L62" s="6" t="s">
        <v>9</v>
      </c>
      <c r="M62" s="6" t="s">
        <v>24</v>
      </c>
      <c r="N62" s="21">
        <v>55081</v>
      </c>
      <c r="O62" s="6" t="s">
        <v>10</v>
      </c>
      <c r="P62" s="6">
        <v>2017</v>
      </c>
      <c r="Q62" s="6" t="s">
        <v>22</v>
      </c>
      <c r="R62" s="30"/>
      <c r="U62" s="5" t="s">
        <v>8</v>
      </c>
      <c r="V62" s="6" t="s">
        <v>9</v>
      </c>
      <c r="W62" s="6" t="s">
        <v>26</v>
      </c>
      <c r="X62" s="6">
        <v>74688</v>
      </c>
      <c r="Y62" s="6" t="s">
        <v>10</v>
      </c>
      <c r="Z62" s="6">
        <v>2017</v>
      </c>
      <c r="AA62" s="6" t="s">
        <v>22</v>
      </c>
      <c r="AB62" s="30"/>
      <c r="AE62" s="5" t="s">
        <v>8</v>
      </c>
      <c r="AF62" s="6" t="s">
        <v>9</v>
      </c>
      <c r="AG62" s="6" t="s">
        <v>0</v>
      </c>
      <c r="AH62" s="6">
        <v>257396</v>
      </c>
      <c r="AI62" s="6" t="s">
        <v>10</v>
      </c>
      <c r="AJ62" s="6">
        <v>2017</v>
      </c>
      <c r="AK62" s="15" t="s">
        <v>22</v>
      </c>
      <c r="AL62" s="30"/>
    </row>
    <row r="63" spans="1:38" x14ac:dyDescent="0.25">
      <c r="A63" s="3" t="s">
        <v>8</v>
      </c>
      <c r="B63" s="4" t="s">
        <v>9</v>
      </c>
      <c r="C63" s="4" t="s">
        <v>23</v>
      </c>
      <c r="D63" s="20">
        <v>80923</v>
      </c>
      <c r="E63" s="4" t="s">
        <v>10</v>
      </c>
      <c r="F63" s="4">
        <v>2018</v>
      </c>
      <c r="G63" s="4" t="s">
        <v>12</v>
      </c>
      <c r="H63" s="30"/>
      <c r="K63" s="3" t="s">
        <v>8</v>
      </c>
      <c r="L63" s="4" t="s">
        <v>9</v>
      </c>
      <c r="M63" s="4" t="s">
        <v>24</v>
      </c>
      <c r="N63" s="20">
        <v>190903</v>
      </c>
      <c r="O63" s="4" t="s">
        <v>10</v>
      </c>
      <c r="P63" s="4">
        <v>2018</v>
      </c>
      <c r="Q63" s="4" t="s">
        <v>11</v>
      </c>
      <c r="R63" s="30">
        <f>SUM(N66:N77)</f>
        <v>4079750</v>
      </c>
      <c r="U63" s="3" t="s">
        <v>8</v>
      </c>
      <c r="V63" s="4" t="s">
        <v>9</v>
      </c>
      <c r="W63" s="4" t="s">
        <v>26</v>
      </c>
      <c r="X63" s="4">
        <v>459945</v>
      </c>
      <c r="Y63" s="4" t="s">
        <v>10</v>
      </c>
      <c r="Z63" s="4">
        <v>2018</v>
      </c>
      <c r="AA63" s="4" t="s">
        <v>11</v>
      </c>
      <c r="AB63" s="30">
        <f>SUM(X66:X77)</f>
        <v>6205760</v>
      </c>
      <c r="AE63" s="3" t="s">
        <v>8</v>
      </c>
      <c r="AF63" s="4" t="s">
        <v>9</v>
      </c>
      <c r="AG63" s="4" t="s">
        <v>0</v>
      </c>
      <c r="AH63" s="4">
        <v>261096</v>
      </c>
      <c r="AI63" s="4" t="s">
        <v>10</v>
      </c>
      <c r="AJ63" s="4">
        <v>2018</v>
      </c>
      <c r="AK63" s="14" t="s">
        <v>11</v>
      </c>
      <c r="AL63" s="30">
        <f>SUM(AH66:AH77)</f>
        <v>4906437</v>
      </c>
    </row>
    <row r="64" spans="1:38" x14ac:dyDescent="0.25">
      <c r="A64" s="5" t="s">
        <v>8</v>
      </c>
      <c r="B64" s="6" t="s">
        <v>9</v>
      </c>
      <c r="C64" s="6" t="s">
        <v>23</v>
      </c>
      <c r="D64" s="21">
        <v>15026</v>
      </c>
      <c r="E64" s="6" t="s">
        <v>10</v>
      </c>
      <c r="F64" s="6">
        <v>2018</v>
      </c>
      <c r="G64" s="6" t="s">
        <v>13</v>
      </c>
      <c r="H64" s="30"/>
      <c r="K64" s="5" t="s">
        <v>8</v>
      </c>
      <c r="L64" s="6" t="s">
        <v>9</v>
      </c>
      <c r="M64" s="6" t="s">
        <v>24</v>
      </c>
      <c r="N64" s="21">
        <v>286052</v>
      </c>
      <c r="O64" s="6" t="s">
        <v>10</v>
      </c>
      <c r="P64" s="6">
        <v>2018</v>
      </c>
      <c r="Q64" s="6" t="s">
        <v>12</v>
      </c>
      <c r="R64" s="30"/>
      <c r="U64" s="5" t="s">
        <v>8</v>
      </c>
      <c r="V64" s="6" t="s">
        <v>9</v>
      </c>
      <c r="W64" s="6" t="s">
        <v>26</v>
      </c>
      <c r="X64" s="6">
        <v>194891</v>
      </c>
      <c r="Y64" s="6" t="s">
        <v>10</v>
      </c>
      <c r="Z64" s="6">
        <v>2018</v>
      </c>
      <c r="AA64" s="6" t="s">
        <v>12</v>
      </c>
      <c r="AB64" s="30"/>
      <c r="AE64" s="5" t="s">
        <v>8</v>
      </c>
      <c r="AF64" s="6" t="s">
        <v>9</v>
      </c>
      <c r="AG64" s="6" t="s">
        <v>0</v>
      </c>
      <c r="AH64" s="6">
        <v>208735</v>
      </c>
      <c r="AI64" s="6" t="s">
        <v>10</v>
      </c>
      <c r="AJ64" s="6">
        <v>2018</v>
      </c>
      <c r="AK64" s="15" t="s">
        <v>12</v>
      </c>
      <c r="AL64" s="30"/>
    </row>
    <row r="65" spans="1:38" x14ac:dyDescent="0.25">
      <c r="A65" s="3" t="s">
        <v>8</v>
      </c>
      <c r="B65" s="4" t="s">
        <v>9</v>
      </c>
      <c r="C65" s="4" t="s">
        <v>23</v>
      </c>
      <c r="D65" s="20">
        <v>2191</v>
      </c>
      <c r="E65" s="4" t="s">
        <v>10</v>
      </c>
      <c r="F65" s="4">
        <v>2018</v>
      </c>
      <c r="G65" s="4" t="s">
        <v>14</v>
      </c>
      <c r="H65" s="30"/>
      <c r="K65" s="3" t="s">
        <v>8</v>
      </c>
      <c r="L65" s="4" t="s">
        <v>9</v>
      </c>
      <c r="M65" s="4" t="s">
        <v>24</v>
      </c>
      <c r="N65" s="20">
        <v>85158</v>
      </c>
      <c r="O65" s="4" t="s">
        <v>10</v>
      </c>
      <c r="P65" s="4">
        <v>2018</v>
      </c>
      <c r="Q65" s="4" t="s">
        <v>13</v>
      </c>
      <c r="R65" s="30"/>
      <c r="U65" s="3" t="s">
        <v>8</v>
      </c>
      <c r="V65" s="4" t="s">
        <v>9</v>
      </c>
      <c r="W65" s="4" t="s">
        <v>26</v>
      </c>
      <c r="X65" s="4">
        <v>534736</v>
      </c>
      <c r="Y65" s="4" t="s">
        <v>10</v>
      </c>
      <c r="Z65" s="4">
        <v>2018</v>
      </c>
      <c r="AA65" s="4" t="s">
        <v>13</v>
      </c>
      <c r="AB65" s="30"/>
      <c r="AE65" s="3" t="s">
        <v>8</v>
      </c>
      <c r="AF65" s="4" t="s">
        <v>9</v>
      </c>
      <c r="AG65" s="4" t="s">
        <v>0</v>
      </c>
      <c r="AH65" s="4">
        <v>116955</v>
      </c>
      <c r="AI65" s="4" t="s">
        <v>10</v>
      </c>
      <c r="AJ65" s="4">
        <v>2018</v>
      </c>
      <c r="AK65" s="14" t="s">
        <v>13</v>
      </c>
      <c r="AL65" s="30"/>
    </row>
    <row r="66" spans="1:38" x14ac:dyDescent="0.25">
      <c r="A66" s="5" t="s">
        <v>8</v>
      </c>
      <c r="B66" s="6" t="s">
        <v>9</v>
      </c>
      <c r="C66" s="6" t="s">
        <v>23</v>
      </c>
      <c r="D66" s="21">
        <v>2727</v>
      </c>
      <c r="E66" s="6" t="s">
        <v>10</v>
      </c>
      <c r="F66" s="6">
        <v>2018</v>
      </c>
      <c r="G66" s="6" t="s">
        <v>15</v>
      </c>
      <c r="H66" s="30"/>
      <c r="K66" s="5" t="s">
        <v>8</v>
      </c>
      <c r="L66" s="6" t="s">
        <v>9</v>
      </c>
      <c r="M66" s="6" t="s">
        <v>24</v>
      </c>
      <c r="N66" s="21">
        <v>166485</v>
      </c>
      <c r="O66" s="6" t="s">
        <v>10</v>
      </c>
      <c r="P66" s="6">
        <v>2018</v>
      </c>
      <c r="Q66" s="6" t="s">
        <v>14</v>
      </c>
      <c r="R66" s="30"/>
      <c r="U66" s="5" t="s">
        <v>8</v>
      </c>
      <c r="V66" s="6" t="s">
        <v>9</v>
      </c>
      <c r="W66" s="6" t="s">
        <v>26</v>
      </c>
      <c r="X66" s="6">
        <v>454004</v>
      </c>
      <c r="Y66" s="6" t="s">
        <v>10</v>
      </c>
      <c r="Z66" s="6">
        <v>2018</v>
      </c>
      <c r="AA66" s="6" t="s">
        <v>14</v>
      </c>
      <c r="AB66" s="30"/>
      <c r="AE66" s="5" t="s">
        <v>8</v>
      </c>
      <c r="AF66" s="6" t="s">
        <v>9</v>
      </c>
      <c r="AG66" s="6" t="s">
        <v>0</v>
      </c>
      <c r="AH66" s="6">
        <v>200510</v>
      </c>
      <c r="AI66" s="6" t="s">
        <v>10</v>
      </c>
      <c r="AJ66" s="6">
        <v>2018</v>
      </c>
      <c r="AK66" s="15" t="s">
        <v>14</v>
      </c>
      <c r="AL66" s="30"/>
    </row>
    <row r="67" spans="1:38" x14ac:dyDescent="0.25">
      <c r="A67" s="3" t="s">
        <v>8</v>
      </c>
      <c r="B67" s="4" t="s">
        <v>9</v>
      </c>
      <c r="C67" s="4" t="s">
        <v>23</v>
      </c>
      <c r="D67" s="20">
        <v>951</v>
      </c>
      <c r="E67" s="4" t="s">
        <v>10</v>
      </c>
      <c r="F67" s="4">
        <v>2018</v>
      </c>
      <c r="G67" s="4" t="s">
        <v>16</v>
      </c>
      <c r="H67" s="30"/>
      <c r="K67" s="3" t="s">
        <v>8</v>
      </c>
      <c r="L67" s="4" t="s">
        <v>9</v>
      </c>
      <c r="M67" s="4" t="s">
        <v>24</v>
      </c>
      <c r="N67" s="20">
        <v>412536</v>
      </c>
      <c r="O67" s="4" t="s">
        <v>10</v>
      </c>
      <c r="P67" s="4">
        <v>2018</v>
      </c>
      <c r="Q67" s="4" t="s">
        <v>15</v>
      </c>
      <c r="R67" s="30"/>
      <c r="U67" s="3" t="s">
        <v>8</v>
      </c>
      <c r="V67" s="4" t="s">
        <v>9</v>
      </c>
      <c r="W67" s="4" t="s">
        <v>26</v>
      </c>
      <c r="X67" s="4">
        <v>354820</v>
      </c>
      <c r="Y67" s="4" t="s">
        <v>10</v>
      </c>
      <c r="Z67" s="4">
        <v>2018</v>
      </c>
      <c r="AA67" s="4" t="s">
        <v>15</v>
      </c>
      <c r="AB67" s="30"/>
      <c r="AE67" s="3" t="s">
        <v>8</v>
      </c>
      <c r="AF67" s="4" t="s">
        <v>9</v>
      </c>
      <c r="AG67" s="4" t="s">
        <v>0</v>
      </c>
      <c r="AH67" s="4">
        <v>412667</v>
      </c>
      <c r="AI67" s="4" t="s">
        <v>10</v>
      </c>
      <c r="AJ67" s="4">
        <v>2018</v>
      </c>
      <c r="AK67" s="14" t="s">
        <v>15</v>
      </c>
      <c r="AL67" s="30"/>
    </row>
    <row r="68" spans="1:38" x14ac:dyDescent="0.25">
      <c r="A68" s="5" t="s">
        <v>8</v>
      </c>
      <c r="B68" s="6" t="s">
        <v>9</v>
      </c>
      <c r="C68" s="6" t="s">
        <v>23</v>
      </c>
      <c r="D68" s="21">
        <v>82306</v>
      </c>
      <c r="E68" s="6" t="s">
        <v>10</v>
      </c>
      <c r="F68" s="6">
        <v>2018</v>
      </c>
      <c r="G68" s="6" t="s">
        <v>17</v>
      </c>
      <c r="H68" s="30"/>
      <c r="K68" s="5" t="s">
        <v>8</v>
      </c>
      <c r="L68" s="6" t="s">
        <v>9</v>
      </c>
      <c r="M68" s="6" t="s">
        <v>24</v>
      </c>
      <c r="N68" s="21">
        <v>143838</v>
      </c>
      <c r="O68" s="6" t="s">
        <v>10</v>
      </c>
      <c r="P68" s="6">
        <v>2018</v>
      </c>
      <c r="Q68" s="6" t="s">
        <v>16</v>
      </c>
      <c r="R68" s="30"/>
      <c r="U68" s="5" t="s">
        <v>8</v>
      </c>
      <c r="V68" s="6" t="s">
        <v>9</v>
      </c>
      <c r="W68" s="6" t="s">
        <v>26</v>
      </c>
      <c r="X68" s="6">
        <v>567752</v>
      </c>
      <c r="Y68" s="6" t="s">
        <v>10</v>
      </c>
      <c r="Z68" s="6">
        <v>2018</v>
      </c>
      <c r="AA68" s="6" t="s">
        <v>16</v>
      </c>
      <c r="AB68" s="30"/>
      <c r="AE68" s="5" t="s">
        <v>8</v>
      </c>
      <c r="AF68" s="6" t="s">
        <v>9</v>
      </c>
      <c r="AG68" s="6" t="s">
        <v>0</v>
      </c>
      <c r="AH68" s="6">
        <v>305833</v>
      </c>
      <c r="AI68" s="6" t="s">
        <v>10</v>
      </c>
      <c r="AJ68" s="6">
        <v>2018</v>
      </c>
      <c r="AK68" s="15" t="s">
        <v>16</v>
      </c>
      <c r="AL68" s="30"/>
    </row>
    <row r="69" spans="1:38" x14ac:dyDescent="0.25">
      <c r="A69" s="3" t="s">
        <v>8</v>
      </c>
      <c r="B69" s="4" t="s">
        <v>9</v>
      </c>
      <c r="C69" s="4" t="s">
        <v>23</v>
      </c>
      <c r="D69" s="20">
        <v>38932</v>
      </c>
      <c r="E69" s="4" t="s">
        <v>10</v>
      </c>
      <c r="F69" s="4">
        <v>2018</v>
      </c>
      <c r="G69" s="4" t="s">
        <v>18</v>
      </c>
      <c r="H69" s="30"/>
      <c r="K69" s="3" t="s">
        <v>8</v>
      </c>
      <c r="L69" s="4" t="s">
        <v>9</v>
      </c>
      <c r="M69" s="4" t="s">
        <v>24</v>
      </c>
      <c r="N69" s="20">
        <v>295435</v>
      </c>
      <c r="O69" s="4" t="s">
        <v>10</v>
      </c>
      <c r="P69" s="4">
        <v>2018</v>
      </c>
      <c r="Q69" s="4" t="s">
        <v>17</v>
      </c>
      <c r="R69" s="30"/>
      <c r="U69" s="3" t="s">
        <v>8</v>
      </c>
      <c r="V69" s="4" t="s">
        <v>9</v>
      </c>
      <c r="W69" s="4" t="s">
        <v>26</v>
      </c>
      <c r="X69" s="4">
        <v>235447</v>
      </c>
      <c r="Y69" s="4" t="s">
        <v>10</v>
      </c>
      <c r="Z69" s="4">
        <v>2018</v>
      </c>
      <c r="AA69" s="4" t="s">
        <v>17</v>
      </c>
      <c r="AB69" s="30"/>
      <c r="AE69" s="3" t="s">
        <v>8</v>
      </c>
      <c r="AF69" s="4" t="s">
        <v>9</v>
      </c>
      <c r="AG69" s="4" t="s">
        <v>0</v>
      </c>
      <c r="AH69" s="4">
        <v>504342</v>
      </c>
      <c r="AI69" s="4" t="s">
        <v>10</v>
      </c>
      <c r="AJ69" s="4">
        <v>2018</v>
      </c>
      <c r="AK69" s="14" t="s">
        <v>17</v>
      </c>
      <c r="AL69" s="30"/>
    </row>
    <row r="70" spans="1:38" x14ac:dyDescent="0.25">
      <c r="A70" s="5" t="s">
        <v>8</v>
      </c>
      <c r="B70" s="6" t="s">
        <v>9</v>
      </c>
      <c r="C70" s="6" t="s">
        <v>23</v>
      </c>
      <c r="D70" s="21">
        <v>43019</v>
      </c>
      <c r="E70" s="6" t="s">
        <v>10</v>
      </c>
      <c r="F70" s="6">
        <v>2018</v>
      </c>
      <c r="G70" s="6" t="s">
        <v>19</v>
      </c>
      <c r="H70" s="30"/>
      <c r="K70" s="5" t="s">
        <v>8</v>
      </c>
      <c r="L70" s="6" t="s">
        <v>9</v>
      </c>
      <c r="M70" s="6" t="s">
        <v>24</v>
      </c>
      <c r="N70" s="21">
        <v>180653</v>
      </c>
      <c r="O70" s="6" t="s">
        <v>10</v>
      </c>
      <c r="P70" s="6">
        <v>2018</v>
      </c>
      <c r="Q70" s="6" t="s">
        <v>18</v>
      </c>
      <c r="R70" s="30"/>
      <c r="U70" s="5" t="s">
        <v>8</v>
      </c>
      <c r="V70" s="6" t="s">
        <v>9</v>
      </c>
      <c r="W70" s="6" t="s">
        <v>26</v>
      </c>
      <c r="X70" s="6">
        <v>256082</v>
      </c>
      <c r="Y70" s="6" t="s">
        <v>10</v>
      </c>
      <c r="Z70" s="6">
        <v>2018</v>
      </c>
      <c r="AA70" s="6" t="s">
        <v>18</v>
      </c>
      <c r="AB70" s="30"/>
      <c r="AE70" s="5" t="s">
        <v>8</v>
      </c>
      <c r="AF70" s="6" t="s">
        <v>9</v>
      </c>
      <c r="AG70" s="6" t="s">
        <v>0</v>
      </c>
      <c r="AH70" s="6">
        <v>318453</v>
      </c>
      <c r="AI70" s="6" t="s">
        <v>10</v>
      </c>
      <c r="AJ70" s="6">
        <v>2018</v>
      </c>
      <c r="AK70" s="15" t="s">
        <v>18</v>
      </c>
      <c r="AL70" s="30"/>
    </row>
    <row r="71" spans="1:38" x14ac:dyDescent="0.25">
      <c r="A71" s="3" t="s">
        <v>8</v>
      </c>
      <c r="B71" s="4" t="s">
        <v>9</v>
      </c>
      <c r="C71" s="4" t="s">
        <v>23</v>
      </c>
      <c r="D71" s="20">
        <v>40010</v>
      </c>
      <c r="E71" s="4" t="s">
        <v>10</v>
      </c>
      <c r="F71" s="4">
        <v>2018</v>
      </c>
      <c r="G71" s="4" t="s">
        <v>20</v>
      </c>
      <c r="H71" s="30"/>
      <c r="K71" s="3" t="s">
        <v>8</v>
      </c>
      <c r="L71" s="4" t="s">
        <v>9</v>
      </c>
      <c r="M71" s="4" t="s">
        <v>24</v>
      </c>
      <c r="N71" s="20">
        <v>165104</v>
      </c>
      <c r="O71" s="4" t="s">
        <v>10</v>
      </c>
      <c r="P71" s="4">
        <v>2018</v>
      </c>
      <c r="Q71" s="4" t="s">
        <v>19</v>
      </c>
      <c r="R71" s="30"/>
      <c r="U71" s="3" t="s">
        <v>8</v>
      </c>
      <c r="V71" s="4" t="s">
        <v>9</v>
      </c>
      <c r="W71" s="4" t="s">
        <v>26</v>
      </c>
      <c r="X71" s="4">
        <v>558611</v>
      </c>
      <c r="Y71" s="4" t="s">
        <v>10</v>
      </c>
      <c r="Z71" s="4">
        <v>2018</v>
      </c>
      <c r="AA71" s="4" t="s">
        <v>19</v>
      </c>
      <c r="AB71" s="30"/>
      <c r="AE71" s="3" t="s">
        <v>8</v>
      </c>
      <c r="AF71" s="4" t="s">
        <v>9</v>
      </c>
      <c r="AG71" s="4" t="s">
        <v>0</v>
      </c>
      <c r="AH71" s="4">
        <v>449672</v>
      </c>
      <c r="AI71" s="4" t="s">
        <v>10</v>
      </c>
      <c r="AJ71" s="4">
        <v>2018</v>
      </c>
      <c r="AK71" s="14" t="s">
        <v>19</v>
      </c>
      <c r="AL71" s="30"/>
    </row>
    <row r="72" spans="1:38" x14ac:dyDescent="0.25">
      <c r="A72" s="5" t="s">
        <v>8</v>
      </c>
      <c r="B72" s="6" t="s">
        <v>9</v>
      </c>
      <c r="C72" s="6" t="s">
        <v>23</v>
      </c>
      <c r="D72" s="21">
        <v>64201</v>
      </c>
      <c r="E72" s="6" t="s">
        <v>10</v>
      </c>
      <c r="F72" s="6">
        <v>2018</v>
      </c>
      <c r="G72" s="6" t="s">
        <v>21</v>
      </c>
      <c r="H72" s="30"/>
      <c r="K72" s="5" t="s">
        <v>8</v>
      </c>
      <c r="L72" s="6" t="s">
        <v>9</v>
      </c>
      <c r="M72" s="6" t="s">
        <v>24</v>
      </c>
      <c r="N72" s="21">
        <v>268019</v>
      </c>
      <c r="O72" s="6" t="s">
        <v>10</v>
      </c>
      <c r="P72" s="6">
        <v>2018</v>
      </c>
      <c r="Q72" s="6" t="s">
        <v>20</v>
      </c>
      <c r="R72" s="30"/>
      <c r="U72" s="5" t="s">
        <v>8</v>
      </c>
      <c r="V72" s="6" t="s">
        <v>9</v>
      </c>
      <c r="W72" s="6" t="s">
        <v>26</v>
      </c>
      <c r="X72" s="6">
        <v>398418</v>
      </c>
      <c r="Y72" s="6" t="s">
        <v>10</v>
      </c>
      <c r="Z72" s="6">
        <v>2018</v>
      </c>
      <c r="AA72" s="6" t="s">
        <v>20</v>
      </c>
      <c r="AB72" s="30"/>
      <c r="AE72" s="5" t="s">
        <v>8</v>
      </c>
      <c r="AF72" s="6" t="s">
        <v>9</v>
      </c>
      <c r="AG72" s="6" t="s">
        <v>0</v>
      </c>
      <c r="AH72" s="6">
        <v>428546</v>
      </c>
      <c r="AI72" s="6" t="s">
        <v>10</v>
      </c>
      <c r="AJ72" s="6">
        <v>2018</v>
      </c>
      <c r="AK72" s="15" t="s">
        <v>20</v>
      </c>
      <c r="AL72" s="30"/>
    </row>
    <row r="73" spans="1:38" x14ac:dyDescent="0.25">
      <c r="A73" s="3" t="s">
        <v>8</v>
      </c>
      <c r="B73" s="4" t="s">
        <v>9</v>
      </c>
      <c r="C73" s="4" t="s">
        <v>23</v>
      </c>
      <c r="D73" s="20">
        <v>69297</v>
      </c>
      <c r="E73" s="4" t="s">
        <v>10</v>
      </c>
      <c r="F73" s="4">
        <v>2018</v>
      </c>
      <c r="G73" s="4" t="s">
        <v>22</v>
      </c>
      <c r="H73" s="30"/>
      <c r="K73" s="3" t="s">
        <v>8</v>
      </c>
      <c r="L73" s="4" t="s">
        <v>9</v>
      </c>
      <c r="M73" s="4" t="s">
        <v>24</v>
      </c>
      <c r="N73" s="20">
        <v>436410</v>
      </c>
      <c r="O73" s="4" t="s">
        <v>10</v>
      </c>
      <c r="P73" s="4">
        <v>2018</v>
      </c>
      <c r="Q73" s="4" t="s">
        <v>21</v>
      </c>
      <c r="R73" s="30"/>
      <c r="U73" s="3" t="s">
        <v>8</v>
      </c>
      <c r="V73" s="4" t="s">
        <v>9</v>
      </c>
      <c r="W73" s="4" t="s">
        <v>26</v>
      </c>
      <c r="X73" s="4">
        <v>258478</v>
      </c>
      <c r="Y73" s="4" t="s">
        <v>10</v>
      </c>
      <c r="Z73" s="4">
        <v>2018</v>
      </c>
      <c r="AA73" s="4" t="s">
        <v>21</v>
      </c>
      <c r="AB73" s="30"/>
      <c r="AE73" s="3" t="s">
        <v>8</v>
      </c>
      <c r="AF73" s="4" t="s">
        <v>9</v>
      </c>
      <c r="AG73" s="4" t="s">
        <v>0</v>
      </c>
      <c r="AH73" s="4">
        <v>267579</v>
      </c>
      <c r="AI73" s="4" t="s">
        <v>10</v>
      </c>
      <c r="AJ73" s="4">
        <v>2018</v>
      </c>
      <c r="AK73" s="14" t="s">
        <v>21</v>
      </c>
      <c r="AL73" s="30"/>
    </row>
    <row r="74" spans="1:38" x14ac:dyDescent="0.25">
      <c r="A74" s="5" t="s">
        <v>8</v>
      </c>
      <c r="B74" s="6" t="s">
        <v>9</v>
      </c>
      <c r="C74" s="6" t="s">
        <v>23</v>
      </c>
      <c r="D74" s="21">
        <v>9700</v>
      </c>
      <c r="E74" s="6" t="s">
        <v>10</v>
      </c>
      <c r="F74" s="6">
        <v>2019</v>
      </c>
      <c r="G74" s="6" t="s">
        <v>11</v>
      </c>
      <c r="H74" s="30">
        <f>SUM(D77:D88)</f>
        <v>597544</v>
      </c>
      <c r="K74" s="5" t="s">
        <v>8</v>
      </c>
      <c r="L74" s="6" t="s">
        <v>9</v>
      </c>
      <c r="M74" s="6" t="s">
        <v>24</v>
      </c>
      <c r="N74" s="21">
        <v>451057</v>
      </c>
      <c r="O74" s="6" t="s">
        <v>10</v>
      </c>
      <c r="P74" s="6">
        <v>2018</v>
      </c>
      <c r="Q74" s="6" t="s">
        <v>22</v>
      </c>
      <c r="R74" s="30"/>
      <c r="U74" s="5" t="s">
        <v>8</v>
      </c>
      <c r="V74" s="6" t="s">
        <v>9</v>
      </c>
      <c r="W74" s="6" t="s">
        <v>26</v>
      </c>
      <c r="X74" s="6">
        <v>410189</v>
      </c>
      <c r="Y74" s="6" t="s">
        <v>10</v>
      </c>
      <c r="Z74" s="6">
        <v>2018</v>
      </c>
      <c r="AA74" s="6" t="s">
        <v>22</v>
      </c>
      <c r="AB74" s="30"/>
      <c r="AE74" s="5" t="s">
        <v>8</v>
      </c>
      <c r="AF74" s="6" t="s">
        <v>9</v>
      </c>
      <c r="AG74" s="6" t="s">
        <v>0</v>
      </c>
      <c r="AH74" s="6">
        <v>172981</v>
      </c>
      <c r="AI74" s="6" t="s">
        <v>10</v>
      </c>
      <c r="AJ74" s="6">
        <v>2018</v>
      </c>
      <c r="AK74" s="15" t="s">
        <v>22</v>
      </c>
      <c r="AL74" s="30"/>
    </row>
    <row r="75" spans="1:38" x14ac:dyDescent="0.25">
      <c r="A75" s="3" t="s">
        <v>8</v>
      </c>
      <c r="B75" s="4" t="s">
        <v>9</v>
      </c>
      <c r="C75" s="4" t="s">
        <v>23</v>
      </c>
      <c r="D75" s="20">
        <v>103931</v>
      </c>
      <c r="E75" s="4" t="s">
        <v>10</v>
      </c>
      <c r="F75" s="4">
        <v>2019</v>
      </c>
      <c r="G75" s="4" t="s">
        <v>12</v>
      </c>
      <c r="H75" s="30"/>
      <c r="K75" s="3" t="s">
        <v>8</v>
      </c>
      <c r="L75" s="4" t="s">
        <v>9</v>
      </c>
      <c r="M75" s="4" t="s">
        <v>24</v>
      </c>
      <c r="N75" s="20">
        <v>454874</v>
      </c>
      <c r="O75" s="4" t="s">
        <v>10</v>
      </c>
      <c r="P75" s="4">
        <v>2019</v>
      </c>
      <c r="Q75" s="4" t="s">
        <v>11</v>
      </c>
      <c r="R75" s="30">
        <f>SUM(N78:N89)</f>
        <v>4875211</v>
      </c>
      <c r="U75" s="3" t="s">
        <v>8</v>
      </c>
      <c r="V75" s="4" t="s">
        <v>9</v>
      </c>
      <c r="W75" s="4" t="s">
        <v>26</v>
      </c>
      <c r="X75" s="4">
        <v>1289796</v>
      </c>
      <c r="Y75" s="4" t="s">
        <v>10</v>
      </c>
      <c r="Z75" s="4">
        <v>2019</v>
      </c>
      <c r="AA75" s="4" t="s">
        <v>11</v>
      </c>
      <c r="AB75" s="30">
        <f>SUM(X78:X89)</f>
        <v>7585529</v>
      </c>
      <c r="AE75" s="3" t="s">
        <v>8</v>
      </c>
      <c r="AF75" s="4" t="s">
        <v>9</v>
      </c>
      <c r="AG75" s="4" t="s">
        <v>0</v>
      </c>
      <c r="AH75" s="4">
        <v>512153</v>
      </c>
      <c r="AI75" s="4" t="s">
        <v>10</v>
      </c>
      <c r="AJ75" s="4">
        <v>2019</v>
      </c>
      <c r="AK75" s="14" t="s">
        <v>11</v>
      </c>
      <c r="AL75" s="30">
        <f>SUM(AH78:AH89)</f>
        <v>8924144</v>
      </c>
    </row>
    <row r="76" spans="1:38" x14ac:dyDescent="0.25">
      <c r="A76" s="5" t="s">
        <v>8</v>
      </c>
      <c r="B76" s="6" t="s">
        <v>9</v>
      </c>
      <c r="C76" s="6" t="s">
        <v>23</v>
      </c>
      <c r="D76" s="21">
        <v>5564</v>
      </c>
      <c r="E76" s="6" t="s">
        <v>10</v>
      </c>
      <c r="F76" s="6">
        <v>2019</v>
      </c>
      <c r="G76" s="6" t="s">
        <v>13</v>
      </c>
      <c r="H76" s="30"/>
      <c r="K76" s="5" t="s">
        <v>8</v>
      </c>
      <c r="L76" s="6" t="s">
        <v>9</v>
      </c>
      <c r="M76" s="6" t="s">
        <v>24</v>
      </c>
      <c r="N76" s="21">
        <v>552075</v>
      </c>
      <c r="O76" s="6" t="s">
        <v>10</v>
      </c>
      <c r="P76" s="6">
        <v>2019</v>
      </c>
      <c r="Q76" s="6" t="s">
        <v>12</v>
      </c>
      <c r="R76" s="30"/>
      <c r="U76" s="5" t="s">
        <v>8</v>
      </c>
      <c r="V76" s="6" t="s">
        <v>9</v>
      </c>
      <c r="W76" s="6" t="s">
        <v>26</v>
      </c>
      <c r="X76" s="6">
        <v>848640</v>
      </c>
      <c r="Y76" s="6" t="s">
        <v>10</v>
      </c>
      <c r="Z76" s="6">
        <v>2019</v>
      </c>
      <c r="AA76" s="6" t="s">
        <v>12</v>
      </c>
      <c r="AB76" s="30"/>
      <c r="AE76" s="5" t="s">
        <v>8</v>
      </c>
      <c r="AF76" s="6" t="s">
        <v>9</v>
      </c>
      <c r="AG76" s="6" t="s">
        <v>0</v>
      </c>
      <c r="AH76" s="6">
        <v>420171</v>
      </c>
      <c r="AI76" s="6" t="s">
        <v>10</v>
      </c>
      <c r="AJ76" s="6">
        <v>2019</v>
      </c>
      <c r="AK76" s="15" t="s">
        <v>12</v>
      </c>
      <c r="AL76" s="30"/>
    </row>
    <row r="77" spans="1:38" x14ac:dyDescent="0.25">
      <c r="A77" s="3" t="s">
        <v>8</v>
      </c>
      <c r="B77" s="4" t="s">
        <v>9</v>
      </c>
      <c r="C77" s="4" t="s">
        <v>23</v>
      </c>
      <c r="D77" s="20">
        <v>115365</v>
      </c>
      <c r="E77" s="4" t="s">
        <v>10</v>
      </c>
      <c r="F77" s="4">
        <v>2019</v>
      </c>
      <c r="G77" s="4" t="s">
        <v>14</v>
      </c>
      <c r="H77" s="30"/>
      <c r="K77" s="3" t="s">
        <v>8</v>
      </c>
      <c r="L77" s="4" t="s">
        <v>9</v>
      </c>
      <c r="M77" s="4" t="s">
        <v>24</v>
      </c>
      <c r="N77" s="20">
        <v>553264</v>
      </c>
      <c r="O77" s="4" t="s">
        <v>10</v>
      </c>
      <c r="P77" s="4">
        <v>2019</v>
      </c>
      <c r="Q77" s="4" t="s">
        <v>13</v>
      </c>
      <c r="R77" s="30"/>
      <c r="U77" s="3" t="s">
        <v>8</v>
      </c>
      <c r="V77" s="4" t="s">
        <v>9</v>
      </c>
      <c r="W77" s="4" t="s">
        <v>26</v>
      </c>
      <c r="X77" s="4">
        <v>573523</v>
      </c>
      <c r="Y77" s="4" t="s">
        <v>10</v>
      </c>
      <c r="Z77" s="4">
        <v>2019</v>
      </c>
      <c r="AA77" s="4" t="s">
        <v>13</v>
      </c>
      <c r="AB77" s="30"/>
      <c r="AE77" s="3" t="s">
        <v>8</v>
      </c>
      <c r="AF77" s="4" t="s">
        <v>9</v>
      </c>
      <c r="AG77" s="4" t="s">
        <v>0</v>
      </c>
      <c r="AH77" s="4">
        <v>913530</v>
      </c>
      <c r="AI77" s="4" t="s">
        <v>10</v>
      </c>
      <c r="AJ77" s="4">
        <v>2019</v>
      </c>
      <c r="AK77" s="14" t="s">
        <v>13</v>
      </c>
      <c r="AL77" s="30"/>
    </row>
    <row r="78" spans="1:38" x14ac:dyDescent="0.25">
      <c r="A78" s="5" t="s">
        <v>8</v>
      </c>
      <c r="B78" s="6" t="s">
        <v>9</v>
      </c>
      <c r="C78" s="6" t="s">
        <v>23</v>
      </c>
      <c r="D78" s="21">
        <v>54614</v>
      </c>
      <c r="E78" s="6" t="s">
        <v>10</v>
      </c>
      <c r="F78" s="6">
        <v>2019</v>
      </c>
      <c r="G78" s="6" t="s">
        <v>15</v>
      </c>
      <c r="H78" s="30"/>
      <c r="K78" s="5" t="s">
        <v>8</v>
      </c>
      <c r="L78" s="6" t="s">
        <v>9</v>
      </c>
      <c r="M78" s="6" t="s">
        <v>24</v>
      </c>
      <c r="N78" s="21">
        <v>484603</v>
      </c>
      <c r="O78" s="6" t="s">
        <v>10</v>
      </c>
      <c r="P78" s="6">
        <v>2019</v>
      </c>
      <c r="Q78" s="6" t="s">
        <v>14</v>
      </c>
      <c r="R78" s="30"/>
      <c r="U78" s="5" t="s">
        <v>8</v>
      </c>
      <c r="V78" s="6" t="s">
        <v>9</v>
      </c>
      <c r="W78" s="6" t="s">
        <v>26</v>
      </c>
      <c r="X78" s="6">
        <v>500203</v>
      </c>
      <c r="Y78" s="6" t="s">
        <v>10</v>
      </c>
      <c r="Z78" s="6">
        <v>2019</v>
      </c>
      <c r="AA78" s="6" t="s">
        <v>14</v>
      </c>
      <c r="AB78" s="30"/>
      <c r="AE78" s="5" t="s">
        <v>8</v>
      </c>
      <c r="AF78" s="6" t="s">
        <v>9</v>
      </c>
      <c r="AG78" s="6" t="s">
        <v>0</v>
      </c>
      <c r="AH78" s="6">
        <v>680470</v>
      </c>
      <c r="AI78" s="6" t="s">
        <v>10</v>
      </c>
      <c r="AJ78" s="6">
        <v>2019</v>
      </c>
      <c r="AK78" s="15" t="s">
        <v>14</v>
      </c>
      <c r="AL78" s="30"/>
    </row>
    <row r="79" spans="1:38" x14ac:dyDescent="0.25">
      <c r="A79" s="3" t="s">
        <v>8</v>
      </c>
      <c r="B79" s="4" t="s">
        <v>9</v>
      </c>
      <c r="C79" s="4" t="s">
        <v>23</v>
      </c>
      <c r="D79" s="20">
        <v>149459</v>
      </c>
      <c r="E79" s="4" t="s">
        <v>10</v>
      </c>
      <c r="F79" s="4">
        <v>2019</v>
      </c>
      <c r="G79" s="4" t="s">
        <v>16</v>
      </c>
      <c r="H79" s="30"/>
      <c r="K79" s="3" t="s">
        <v>8</v>
      </c>
      <c r="L79" s="4" t="s">
        <v>9</v>
      </c>
      <c r="M79" s="4" t="s">
        <v>24</v>
      </c>
      <c r="N79" s="20">
        <v>445789</v>
      </c>
      <c r="O79" s="4" t="s">
        <v>10</v>
      </c>
      <c r="P79" s="4">
        <v>2019</v>
      </c>
      <c r="Q79" s="4" t="s">
        <v>15</v>
      </c>
      <c r="R79" s="30"/>
      <c r="U79" s="3" t="s">
        <v>8</v>
      </c>
      <c r="V79" s="4" t="s">
        <v>9</v>
      </c>
      <c r="W79" s="4" t="s">
        <v>26</v>
      </c>
      <c r="X79" s="4">
        <v>511433</v>
      </c>
      <c r="Y79" s="4" t="s">
        <v>10</v>
      </c>
      <c r="Z79" s="4">
        <v>2019</v>
      </c>
      <c r="AA79" s="4" t="s">
        <v>15</v>
      </c>
      <c r="AB79" s="30"/>
      <c r="AE79" s="3" t="s">
        <v>8</v>
      </c>
      <c r="AF79" s="4" t="s">
        <v>9</v>
      </c>
      <c r="AG79" s="4" t="s">
        <v>0</v>
      </c>
      <c r="AH79" s="4">
        <v>556877</v>
      </c>
      <c r="AI79" s="4" t="s">
        <v>10</v>
      </c>
      <c r="AJ79" s="4">
        <v>2019</v>
      </c>
      <c r="AK79" s="14" t="s">
        <v>15</v>
      </c>
      <c r="AL79" s="30"/>
    </row>
    <row r="80" spans="1:38" x14ac:dyDescent="0.25">
      <c r="A80" s="5" t="s">
        <v>8</v>
      </c>
      <c r="B80" s="6" t="s">
        <v>9</v>
      </c>
      <c r="C80" s="6" t="s">
        <v>23</v>
      </c>
      <c r="D80" s="21">
        <v>20557</v>
      </c>
      <c r="E80" s="6" t="s">
        <v>10</v>
      </c>
      <c r="F80" s="6">
        <v>2019</v>
      </c>
      <c r="G80" s="6" t="s">
        <v>17</v>
      </c>
      <c r="H80" s="30"/>
      <c r="K80" s="5" t="s">
        <v>8</v>
      </c>
      <c r="L80" s="6" t="s">
        <v>9</v>
      </c>
      <c r="M80" s="6" t="s">
        <v>24</v>
      </c>
      <c r="N80" s="21">
        <v>406176</v>
      </c>
      <c r="O80" s="6" t="s">
        <v>10</v>
      </c>
      <c r="P80" s="6">
        <v>2019</v>
      </c>
      <c r="Q80" s="6" t="s">
        <v>16</v>
      </c>
      <c r="R80" s="30"/>
      <c r="U80" s="5" t="s">
        <v>8</v>
      </c>
      <c r="V80" s="6" t="s">
        <v>9</v>
      </c>
      <c r="W80" s="6" t="s">
        <v>26</v>
      </c>
      <c r="X80" s="6">
        <v>447325</v>
      </c>
      <c r="Y80" s="6" t="s">
        <v>10</v>
      </c>
      <c r="Z80" s="6">
        <v>2019</v>
      </c>
      <c r="AA80" s="6" t="s">
        <v>16</v>
      </c>
      <c r="AB80" s="30"/>
      <c r="AE80" s="5" t="s">
        <v>8</v>
      </c>
      <c r="AF80" s="6" t="s">
        <v>9</v>
      </c>
      <c r="AG80" s="6" t="s">
        <v>0</v>
      </c>
      <c r="AH80" s="6">
        <v>478915</v>
      </c>
      <c r="AI80" s="6" t="s">
        <v>10</v>
      </c>
      <c r="AJ80" s="6">
        <v>2019</v>
      </c>
      <c r="AK80" s="15" t="s">
        <v>16</v>
      </c>
      <c r="AL80" s="30"/>
    </row>
    <row r="81" spans="1:38" x14ac:dyDescent="0.25">
      <c r="A81" s="3" t="s">
        <v>8</v>
      </c>
      <c r="B81" s="4" t="s">
        <v>9</v>
      </c>
      <c r="C81" s="4" t="s">
        <v>23</v>
      </c>
      <c r="D81" s="20">
        <v>78319</v>
      </c>
      <c r="E81" s="4" t="s">
        <v>10</v>
      </c>
      <c r="F81" s="4">
        <v>2019</v>
      </c>
      <c r="G81" s="4" t="s">
        <v>18</v>
      </c>
      <c r="H81" s="30"/>
      <c r="K81" s="3" t="s">
        <v>8</v>
      </c>
      <c r="L81" s="4" t="s">
        <v>9</v>
      </c>
      <c r="M81" s="4" t="s">
        <v>24</v>
      </c>
      <c r="N81" s="20">
        <v>321813</v>
      </c>
      <c r="O81" s="4" t="s">
        <v>10</v>
      </c>
      <c r="P81" s="4">
        <v>2019</v>
      </c>
      <c r="Q81" s="4" t="s">
        <v>17</v>
      </c>
      <c r="R81" s="30"/>
      <c r="U81" s="3" t="s">
        <v>8</v>
      </c>
      <c r="V81" s="4" t="s">
        <v>9</v>
      </c>
      <c r="W81" s="4" t="s">
        <v>26</v>
      </c>
      <c r="X81" s="4">
        <v>768894</v>
      </c>
      <c r="Y81" s="4" t="s">
        <v>10</v>
      </c>
      <c r="Z81" s="4">
        <v>2019</v>
      </c>
      <c r="AA81" s="4" t="s">
        <v>17</v>
      </c>
      <c r="AB81" s="30"/>
      <c r="AE81" s="3" t="s">
        <v>8</v>
      </c>
      <c r="AF81" s="4" t="s">
        <v>9</v>
      </c>
      <c r="AG81" s="4" t="s">
        <v>0</v>
      </c>
      <c r="AH81" s="4">
        <v>968428</v>
      </c>
      <c r="AI81" s="4" t="s">
        <v>10</v>
      </c>
      <c r="AJ81" s="4">
        <v>2019</v>
      </c>
      <c r="AK81" s="14" t="s">
        <v>17</v>
      </c>
      <c r="AL81" s="30"/>
    </row>
    <row r="82" spans="1:38" x14ac:dyDescent="0.25">
      <c r="A82" s="5" t="s">
        <v>8</v>
      </c>
      <c r="B82" s="6" t="s">
        <v>9</v>
      </c>
      <c r="C82" s="6" t="s">
        <v>23</v>
      </c>
      <c r="D82" s="21">
        <v>74119</v>
      </c>
      <c r="E82" s="6" t="s">
        <v>10</v>
      </c>
      <c r="F82" s="6">
        <v>2019</v>
      </c>
      <c r="G82" s="6" t="s">
        <v>19</v>
      </c>
      <c r="H82" s="30"/>
      <c r="K82" s="5" t="s">
        <v>8</v>
      </c>
      <c r="L82" s="6" t="s">
        <v>9</v>
      </c>
      <c r="M82" s="6" t="s">
        <v>24</v>
      </c>
      <c r="N82" s="21">
        <v>375278</v>
      </c>
      <c r="O82" s="6" t="s">
        <v>10</v>
      </c>
      <c r="P82" s="6">
        <v>2019</v>
      </c>
      <c r="Q82" s="6" t="s">
        <v>18</v>
      </c>
      <c r="R82" s="30"/>
      <c r="U82" s="5" t="s">
        <v>8</v>
      </c>
      <c r="V82" s="6" t="s">
        <v>9</v>
      </c>
      <c r="W82" s="6" t="s">
        <v>26</v>
      </c>
      <c r="X82" s="6">
        <v>523941</v>
      </c>
      <c r="Y82" s="6" t="s">
        <v>10</v>
      </c>
      <c r="Z82" s="6">
        <v>2019</v>
      </c>
      <c r="AA82" s="6" t="s">
        <v>18</v>
      </c>
      <c r="AB82" s="30"/>
      <c r="AE82" s="5" t="s">
        <v>8</v>
      </c>
      <c r="AF82" s="6" t="s">
        <v>9</v>
      </c>
      <c r="AG82" s="6" t="s">
        <v>0</v>
      </c>
      <c r="AH82" s="6">
        <v>755265</v>
      </c>
      <c r="AI82" s="6" t="s">
        <v>10</v>
      </c>
      <c r="AJ82" s="6">
        <v>2019</v>
      </c>
      <c r="AK82" s="15" t="s">
        <v>18</v>
      </c>
      <c r="AL82" s="30"/>
    </row>
    <row r="83" spans="1:38" x14ac:dyDescent="0.25">
      <c r="A83" s="3" t="s">
        <v>8</v>
      </c>
      <c r="B83" s="4" t="s">
        <v>9</v>
      </c>
      <c r="C83" s="4" t="s">
        <v>23</v>
      </c>
      <c r="D83" s="20">
        <v>52335</v>
      </c>
      <c r="E83" s="4" t="s">
        <v>10</v>
      </c>
      <c r="F83" s="4">
        <v>2019</v>
      </c>
      <c r="G83" s="4" t="s">
        <v>20</v>
      </c>
      <c r="H83" s="30"/>
      <c r="K83" s="3" t="s">
        <v>8</v>
      </c>
      <c r="L83" s="4" t="s">
        <v>9</v>
      </c>
      <c r="M83" s="4" t="s">
        <v>24</v>
      </c>
      <c r="N83" s="20">
        <v>401115</v>
      </c>
      <c r="O83" s="4" t="s">
        <v>10</v>
      </c>
      <c r="P83" s="4">
        <v>2019</v>
      </c>
      <c r="Q83" s="4" t="s">
        <v>19</v>
      </c>
      <c r="R83" s="30"/>
      <c r="U83" s="3" t="s">
        <v>8</v>
      </c>
      <c r="V83" s="4" t="s">
        <v>9</v>
      </c>
      <c r="W83" s="4" t="s">
        <v>26</v>
      </c>
      <c r="X83" s="4">
        <v>1150476</v>
      </c>
      <c r="Y83" s="4" t="s">
        <v>10</v>
      </c>
      <c r="Z83" s="4">
        <v>2019</v>
      </c>
      <c r="AA83" s="4" t="s">
        <v>19</v>
      </c>
      <c r="AB83" s="30"/>
      <c r="AE83" s="3" t="s">
        <v>8</v>
      </c>
      <c r="AF83" s="4" t="s">
        <v>9</v>
      </c>
      <c r="AG83" s="4" t="s">
        <v>0</v>
      </c>
      <c r="AH83" s="4">
        <v>1160968</v>
      </c>
      <c r="AI83" s="4" t="s">
        <v>10</v>
      </c>
      <c r="AJ83" s="4">
        <v>2019</v>
      </c>
      <c r="AK83" s="14" t="s">
        <v>19</v>
      </c>
      <c r="AL83" s="30"/>
    </row>
    <row r="84" spans="1:38" x14ac:dyDescent="0.25">
      <c r="A84" s="5" t="s">
        <v>8</v>
      </c>
      <c r="B84" s="6" t="s">
        <v>9</v>
      </c>
      <c r="C84" s="6" t="s">
        <v>23</v>
      </c>
      <c r="D84" s="21">
        <v>3575</v>
      </c>
      <c r="E84" s="6" t="s">
        <v>10</v>
      </c>
      <c r="F84" s="6">
        <v>2019</v>
      </c>
      <c r="G84" s="6" t="s">
        <v>21</v>
      </c>
      <c r="H84" s="30"/>
      <c r="K84" s="5" t="s">
        <v>8</v>
      </c>
      <c r="L84" s="6" t="s">
        <v>9</v>
      </c>
      <c r="M84" s="6" t="s">
        <v>24</v>
      </c>
      <c r="N84" s="21">
        <v>399263</v>
      </c>
      <c r="O84" s="6" t="s">
        <v>10</v>
      </c>
      <c r="P84" s="6">
        <v>2019</v>
      </c>
      <c r="Q84" s="6" t="s">
        <v>20</v>
      </c>
      <c r="R84" s="30"/>
      <c r="U84" s="5" t="s">
        <v>8</v>
      </c>
      <c r="V84" s="6" t="s">
        <v>9</v>
      </c>
      <c r="W84" s="6" t="s">
        <v>26</v>
      </c>
      <c r="X84" s="6">
        <v>579114</v>
      </c>
      <c r="Y84" s="6" t="s">
        <v>10</v>
      </c>
      <c r="Z84" s="6">
        <v>2019</v>
      </c>
      <c r="AA84" s="6" t="s">
        <v>20</v>
      </c>
      <c r="AB84" s="30"/>
      <c r="AE84" s="5" t="s">
        <v>8</v>
      </c>
      <c r="AF84" s="6" t="s">
        <v>9</v>
      </c>
      <c r="AG84" s="6" t="s">
        <v>0</v>
      </c>
      <c r="AH84" s="6">
        <v>1136013</v>
      </c>
      <c r="AI84" s="6" t="s">
        <v>10</v>
      </c>
      <c r="AJ84" s="6">
        <v>2019</v>
      </c>
      <c r="AK84" s="15" t="s">
        <v>20</v>
      </c>
      <c r="AL84" s="30"/>
    </row>
    <row r="85" spans="1:38" x14ac:dyDescent="0.25">
      <c r="A85" s="3" t="s">
        <v>8</v>
      </c>
      <c r="B85" s="4" t="s">
        <v>9</v>
      </c>
      <c r="C85" s="4" t="s">
        <v>23</v>
      </c>
      <c r="D85" s="20">
        <v>2664</v>
      </c>
      <c r="E85" s="4" t="s">
        <v>10</v>
      </c>
      <c r="F85" s="4">
        <v>2019</v>
      </c>
      <c r="G85" s="4" t="s">
        <v>22</v>
      </c>
      <c r="H85" s="30"/>
      <c r="K85" s="3" t="s">
        <v>8</v>
      </c>
      <c r="L85" s="4" t="s">
        <v>9</v>
      </c>
      <c r="M85" s="4" t="s">
        <v>24</v>
      </c>
      <c r="N85" s="20">
        <v>464874</v>
      </c>
      <c r="O85" s="4" t="s">
        <v>10</v>
      </c>
      <c r="P85" s="4">
        <v>2019</v>
      </c>
      <c r="Q85" s="4" t="s">
        <v>21</v>
      </c>
      <c r="R85" s="30"/>
      <c r="U85" s="3" t="s">
        <v>8</v>
      </c>
      <c r="V85" s="4" t="s">
        <v>9</v>
      </c>
      <c r="W85" s="4" t="s">
        <v>26</v>
      </c>
      <c r="X85" s="4">
        <v>254234</v>
      </c>
      <c r="Y85" s="4" t="s">
        <v>10</v>
      </c>
      <c r="Z85" s="4">
        <v>2019</v>
      </c>
      <c r="AA85" s="4" t="s">
        <v>21</v>
      </c>
      <c r="AB85" s="30"/>
      <c r="AE85" s="3" t="s">
        <v>8</v>
      </c>
      <c r="AF85" s="4" t="s">
        <v>9</v>
      </c>
      <c r="AG85" s="4" t="s">
        <v>0</v>
      </c>
      <c r="AH85" s="4">
        <v>1080986</v>
      </c>
      <c r="AI85" s="4" t="s">
        <v>10</v>
      </c>
      <c r="AJ85" s="4">
        <v>2019</v>
      </c>
      <c r="AK85" s="14" t="s">
        <v>21</v>
      </c>
      <c r="AL85" s="30"/>
    </row>
    <row r="86" spans="1:38" x14ac:dyDescent="0.25">
      <c r="A86" s="5" t="s">
        <v>8</v>
      </c>
      <c r="B86" s="6" t="s">
        <v>9</v>
      </c>
      <c r="C86" s="6" t="s">
        <v>23</v>
      </c>
      <c r="D86" s="21">
        <v>43243</v>
      </c>
      <c r="E86" s="6" t="s">
        <v>10</v>
      </c>
      <c r="F86" s="6">
        <v>2020</v>
      </c>
      <c r="G86" s="6" t="s">
        <v>11</v>
      </c>
      <c r="H86" s="30">
        <f>SUM(D89:D100)</f>
        <v>60755</v>
      </c>
      <c r="K86" s="5" t="s">
        <v>8</v>
      </c>
      <c r="L86" s="6" t="s">
        <v>9</v>
      </c>
      <c r="M86" s="6" t="s">
        <v>24</v>
      </c>
      <c r="N86" s="21">
        <v>486803</v>
      </c>
      <c r="O86" s="6" t="s">
        <v>10</v>
      </c>
      <c r="P86" s="6">
        <v>2019</v>
      </c>
      <c r="Q86" s="6" t="s">
        <v>22</v>
      </c>
      <c r="R86" s="30"/>
      <c r="U86" s="5" t="s">
        <v>8</v>
      </c>
      <c r="V86" s="6" t="s">
        <v>9</v>
      </c>
      <c r="W86" s="6" t="s">
        <v>26</v>
      </c>
      <c r="X86" s="6">
        <v>667295</v>
      </c>
      <c r="Y86" s="6" t="s">
        <v>10</v>
      </c>
      <c r="Z86" s="6">
        <v>2019</v>
      </c>
      <c r="AA86" s="6" t="s">
        <v>22</v>
      </c>
      <c r="AB86" s="30"/>
      <c r="AE86" s="5" t="s">
        <v>8</v>
      </c>
      <c r="AF86" s="6" t="s">
        <v>9</v>
      </c>
      <c r="AG86" s="6" t="s">
        <v>0</v>
      </c>
      <c r="AH86" s="6">
        <v>850310</v>
      </c>
      <c r="AI86" s="6" t="s">
        <v>10</v>
      </c>
      <c r="AJ86" s="6">
        <v>2019</v>
      </c>
      <c r="AK86" s="15" t="s">
        <v>22</v>
      </c>
      <c r="AL86" s="30"/>
    </row>
    <row r="87" spans="1:38" x14ac:dyDescent="0.25">
      <c r="A87" s="3" t="s">
        <v>8</v>
      </c>
      <c r="B87" s="4" t="s">
        <v>9</v>
      </c>
      <c r="C87" s="4" t="s">
        <v>23</v>
      </c>
      <c r="D87" s="20">
        <v>1544</v>
      </c>
      <c r="E87" s="4" t="s">
        <v>10</v>
      </c>
      <c r="F87" s="4">
        <v>2020</v>
      </c>
      <c r="G87" s="4" t="s">
        <v>12</v>
      </c>
      <c r="H87" s="30"/>
      <c r="K87" s="3" t="s">
        <v>8</v>
      </c>
      <c r="L87" s="4" t="s">
        <v>9</v>
      </c>
      <c r="M87" s="4" t="s">
        <v>24</v>
      </c>
      <c r="N87" s="20">
        <v>298915</v>
      </c>
      <c r="O87" s="4" t="s">
        <v>10</v>
      </c>
      <c r="P87" s="4">
        <v>2020</v>
      </c>
      <c r="Q87" s="4" t="s">
        <v>11</v>
      </c>
      <c r="R87" s="30">
        <f>SUM(N90:N101)</f>
        <v>1830183</v>
      </c>
      <c r="U87" s="3" t="s">
        <v>8</v>
      </c>
      <c r="V87" s="4" t="s">
        <v>9</v>
      </c>
      <c r="W87" s="4" t="s">
        <v>26</v>
      </c>
      <c r="X87" s="4">
        <v>740667</v>
      </c>
      <c r="Y87" s="4" t="s">
        <v>10</v>
      </c>
      <c r="Z87" s="4">
        <v>2020</v>
      </c>
      <c r="AA87" s="4" t="s">
        <v>11</v>
      </c>
      <c r="AB87" s="30">
        <f>SUM(X90:X101)</f>
        <v>6575708</v>
      </c>
      <c r="AE87" s="3" t="s">
        <v>8</v>
      </c>
      <c r="AF87" s="4" t="s">
        <v>9</v>
      </c>
      <c r="AG87" s="4" t="s">
        <v>0</v>
      </c>
      <c r="AH87" s="4">
        <v>366829</v>
      </c>
      <c r="AI87" s="4" t="s">
        <v>10</v>
      </c>
      <c r="AJ87" s="4">
        <v>2020</v>
      </c>
      <c r="AK87" s="14" t="s">
        <v>11</v>
      </c>
      <c r="AL87" s="30">
        <f>SUM(AH90:AH101)</f>
        <v>4716271</v>
      </c>
    </row>
    <row r="88" spans="1:38" x14ac:dyDescent="0.25">
      <c r="A88" s="5" t="s">
        <v>8</v>
      </c>
      <c r="B88" s="6" t="s">
        <v>9</v>
      </c>
      <c r="C88" s="6" t="s">
        <v>23</v>
      </c>
      <c r="D88" s="21">
        <v>1750</v>
      </c>
      <c r="E88" s="6" t="s">
        <v>10</v>
      </c>
      <c r="F88" s="6">
        <v>2020</v>
      </c>
      <c r="G88" s="6" t="s">
        <v>13</v>
      </c>
      <c r="H88" s="30"/>
      <c r="K88" s="5" t="s">
        <v>8</v>
      </c>
      <c r="L88" s="6" t="s">
        <v>9</v>
      </c>
      <c r="M88" s="6" t="s">
        <v>24</v>
      </c>
      <c r="N88" s="21">
        <v>296761</v>
      </c>
      <c r="O88" s="6" t="s">
        <v>10</v>
      </c>
      <c r="P88" s="6">
        <v>2020</v>
      </c>
      <c r="Q88" s="6" t="s">
        <v>12</v>
      </c>
      <c r="R88" s="30"/>
      <c r="U88" s="5" t="s">
        <v>8</v>
      </c>
      <c r="V88" s="6" t="s">
        <v>9</v>
      </c>
      <c r="W88" s="6" t="s">
        <v>26</v>
      </c>
      <c r="X88" s="6">
        <v>488400</v>
      </c>
      <c r="Y88" s="6" t="s">
        <v>10</v>
      </c>
      <c r="Z88" s="6">
        <v>2020</v>
      </c>
      <c r="AA88" s="6" t="s">
        <v>12</v>
      </c>
      <c r="AB88" s="30"/>
      <c r="AE88" s="5" t="s">
        <v>8</v>
      </c>
      <c r="AF88" s="6" t="s">
        <v>9</v>
      </c>
      <c r="AG88" s="6" t="s">
        <v>0</v>
      </c>
      <c r="AH88" s="6">
        <v>429720</v>
      </c>
      <c r="AI88" s="6" t="s">
        <v>10</v>
      </c>
      <c r="AJ88" s="6">
        <v>2020</v>
      </c>
      <c r="AK88" s="15" t="s">
        <v>12</v>
      </c>
      <c r="AL88" s="30"/>
    </row>
    <row r="89" spans="1:38" x14ac:dyDescent="0.25">
      <c r="A89" s="3" t="s">
        <v>8</v>
      </c>
      <c r="B89" s="4" t="s">
        <v>9</v>
      </c>
      <c r="C89" s="4" t="s">
        <v>23</v>
      </c>
      <c r="D89" s="20">
        <v>1056</v>
      </c>
      <c r="E89" s="4" t="s">
        <v>10</v>
      </c>
      <c r="F89" s="4">
        <v>2020</v>
      </c>
      <c r="G89" s="4" t="s">
        <v>14</v>
      </c>
      <c r="H89" s="30"/>
      <c r="K89" s="3" t="s">
        <v>8</v>
      </c>
      <c r="L89" s="4" t="s">
        <v>9</v>
      </c>
      <c r="M89" s="4" t="s">
        <v>24</v>
      </c>
      <c r="N89" s="20">
        <v>493821</v>
      </c>
      <c r="O89" s="4" t="s">
        <v>10</v>
      </c>
      <c r="P89" s="4">
        <v>2020</v>
      </c>
      <c r="Q89" s="4" t="s">
        <v>13</v>
      </c>
      <c r="R89" s="30"/>
      <c r="U89" s="3" t="s">
        <v>8</v>
      </c>
      <c r="V89" s="4" t="s">
        <v>9</v>
      </c>
      <c r="W89" s="4" t="s">
        <v>26</v>
      </c>
      <c r="X89" s="4">
        <v>953547</v>
      </c>
      <c r="Y89" s="4" t="s">
        <v>10</v>
      </c>
      <c r="Z89" s="4">
        <v>2020</v>
      </c>
      <c r="AA89" s="4" t="s">
        <v>13</v>
      </c>
      <c r="AB89" s="30"/>
      <c r="AE89" s="3" t="s">
        <v>8</v>
      </c>
      <c r="AF89" s="4" t="s">
        <v>9</v>
      </c>
      <c r="AG89" s="4" t="s">
        <v>0</v>
      </c>
      <c r="AH89" s="4">
        <v>459363</v>
      </c>
      <c r="AI89" s="4" t="s">
        <v>10</v>
      </c>
      <c r="AJ89" s="4">
        <v>2020</v>
      </c>
      <c r="AK89" s="14" t="s">
        <v>13</v>
      </c>
      <c r="AL89" s="30"/>
    </row>
    <row r="90" spans="1:38" x14ac:dyDescent="0.25">
      <c r="A90" s="5" t="s">
        <v>8</v>
      </c>
      <c r="B90" s="6" t="s">
        <v>9</v>
      </c>
      <c r="C90" s="6" t="s">
        <v>23</v>
      </c>
      <c r="D90" s="21">
        <v>798</v>
      </c>
      <c r="E90" s="6" t="s">
        <v>10</v>
      </c>
      <c r="F90" s="6">
        <v>2020</v>
      </c>
      <c r="G90" s="6" t="s">
        <v>15</v>
      </c>
      <c r="H90" s="30"/>
      <c r="K90" s="5" t="s">
        <v>8</v>
      </c>
      <c r="L90" s="6" t="s">
        <v>9</v>
      </c>
      <c r="M90" s="6" t="s">
        <v>24</v>
      </c>
      <c r="N90" s="21">
        <v>171026</v>
      </c>
      <c r="O90" s="6" t="s">
        <v>10</v>
      </c>
      <c r="P90" s="6">
        <v>2020</v>
      </c>
      <c r="Q90" s="6" t="s">
        <v>14</v>
      </c>
      <c r="R90" s="30"/>
      <c r="U90" s="5" t="s">
        <v>8</v>
      </c>
      <c r="V90" s="6" t="s">
        <v>9</v>
      </c>
      <c r="W90" s="6" t="s">
        <v>26</v>
      </c>
      <c r="X90" s="6">
        <v>60098</v>
      </c>
      <c r="Y90" s="6" t="s">
        <v>10</v>
      </c>
      <c r="Z90" s="6">
        <v>2020</v>
      </c>
      <c r="AA90" s="6" t="s">
        <v>14</v>
      </c>
      <c r="AB90" s="30"/>
      <c r="AE90" s="5" t="s">
        <v>8</v>
      </c>
      <c r="AF90" s="6" t="s">
        <v>9</v>
      </c>
      <c r="AG90" s="6" t="s">
        <v>0</v>
      </c>
      <c r="AH90" s="6">
        <v>333229</v>
      </c>
      <c r="AI90" s="6" t="s">
        <v>10</v>
      </c>
      <c r="AJ90" s="6">
        <v>2020</v>
      </c>
      <c r="AK90" s="15" t="s">
        <v>14</v>
      </c>
      <c r="AL90" s="30"/>
    </row>
    <row r="91" spans="1:38" x14ac:dyDescent="0.25">
      <c r="A91" s="3" t="s">
        <v>8</v>
      </c>
      <c r="B91" s="4" t="s">
        <v>9</v>
      </c>
      <c r="C91" s="4" t="s">
        <v>23</v>
      </c>
      <c r="D91" s="20">
        <v>7902</v>
      </c>
      <c r="E91" s="4" t="s">
        <v>10</v>
      </c>
      <c r="F91" s="4">
        <v>2020</v>
      </c>
      <c r="G91" s="4" t="s">
        <v>16</v>
      </c>
      <c r="H91" s="30"/>
      <c r="K91" s="3" t="s">
        <v>8</v>
      </c>
      <c r="L91" s="4" t="s">
        <v>9</v>
      </c>
      <c r="M91" s="4" t="s">
        <v>24</v>
      </c>
      <c r="N91" s="20">
        <v>138975</v>
      </c>
      <c r="O91" s="4" t="s">
        <v>10</v>
      </c>
      <c r="P91" s="4">
        <v>2020</v>
      </c>
      <c r="Q91" s="4" t="s">
        <v>15</v>
      </c>
      <c r="R91" s="30"/>
      <c r="U91" s="3" t="s">
        <v>8</v>
      </c>
      <c r="V91" s="4" t="s">
        <v>9</v>
      </c>
      <c r="W91" s="4" t="s">
        <v>26</v>
      </c>
      <c r="X91" s="4">
        <v>204887</v>
      </c>
      <c r="Y91" s="4" t="s">
        <v>10</v>
      </c>
      <c r="Z91" s="4">
        <v>2020</v>
      </c>
      <c r="AA91" s="4" t="s">
        <v>15</v>
      </c>
      <c r="AB91" s="30"/>
      <c r="AE91" s="3" t="s">
        <v>8</v>
      </c>
      <c r="AF91" s="4" t="s">
        <v>9</v>
      </c>
      <c r="AG91" s="4" t="s">
        <v>0</v>
      </c>
      <c r="AH91" s="4">
        <v>485535</v>
      </c>
      <c r="AI91" s="4" t="s">
        <v>10</v>
      </c>
      <c r="AJ91" s="4">
        <v>2020</v>
      </c>
      <c r="AK91" s="14" t="s">
        <v>15</v>
      </c>
      <c r="AL91" s="30"/>
    </row>
    <row r="92" spans="1:38" x14ac:dyDescent="0.25">
      <c r="A92" s="5" t="s">
        <v>8</v>
      </c>
      <c r="B92" s="6" t="s">
        <v>9</v>
      </c>
      <c r="C92" s="6" t="s">
        <v>23</v>
      </c>
      <c r="D92" s="21">
        <v>19312</v>
      </c>
      <c r="E92" s="6" t="s">
        <v>10</v>
      </c>
      <c r="F92" s="6">
        <v>2020</v>
      </c>
      <c r="G92" s="6" t="s">
        <v>17</v>
      </c>
      <c r="H92" s="30"/>
      <c r="K92" s="5" t="s">
        <v>8</v>
      </c>
      <c r="L92" s="6" t="s">
        <v>9</v>
      </c>
      <c r="M92" s="6" t="s">
        <v>24</v>
      </c>
      <c r="N92" s="21">
        <v>79982</v>
      </c>
      <c r="O92" s="6" t="s">
        <v>10</v>
      </c>
      <c r="P92" s="6">
        <v>2020</v>
      </c>
      <c r="Q92" s="6" t="s">
        <v>16</v>
      </c>
      <c r="R92" s="30"/>
      <c r="U92" s="5" t="s">
        <v>8</v>
      </c>
      <c r="V92" s="6" t="s">
        <v>9</v>
      </c>
      <c r="W92" s="6" t="s">
        <v>26</v>
      </c>
      <c r="X92" s="6">
        <v>933513</v>
      </c>
      <c r="Y92" s="6" t="s">
        <v>10</v>
      </c>
      <c r="Z92" s="6">
        <v>2020</v>
      </c>
      <c r="AA92" s="6" t="s">
        <v>16</v>
      </c>
      <c r="AB92" s="30"/>
      <c r="AE92" s="5" t="s">
        <v>8</v>
      </c>
      <c r="AF92" s="6" t="s">
        <v>9</v>
      </c>
      <c r="AG92" s="6" t="s">
        <v>0</v>
      </c>
      <c r="AH92" s="6">
        <v>317426</v>
      </c>
      <c r="AI92" s="6" t="s">
        <v>10</v>
      </c>
      <c r="AJ92" s="6">
        <v>2020</v>
      </c>
      <c r="AK92" s="15" t="s">
        <v>16</v>
      </c>
      <c r="AL92" s="30"/>
    </row>
    <row r="93" spans="1:38" x14ac:dyDescent="0.25">
      <c r="A93" s="3" t="s">
        <v>8</v>
      </c>
      <c r="B93" s="4" t="s">
        <v>9</v>
      </c>
      <c r="C93" s="4" t="s">
        <v>23</v>
      </c>
      <c r="D93" s="20">
        <v>1501</v>
      </c>
      <c r="E93" s="4" t="s">
        <v>10</v>
      </c>
      <c r="F93" s="4">
        <v>2020</v>
      </c>
      <c r="G93" s="4" t="s">
        <v>18</v>
      </c>
      <c r="H93" s="30"/>
      <c r="K93" s="3" t="s">
        <v>8</v>
      </c>
      <c r="L93" s="4" t="s">
        <v>9</v>
      </c>
      <c r="M93" s="4" t="s">
        <v>24</v>
      </c>
      <c r="N93" s="20">
        <v>190770</v>
      </c>
      <c r="O93" s="4" t="s">
        <v>10</v>
      </c>
      <c r="P93" s="4">
        <v>2020</v>
      </c>
      <c r="Q93" s="4" t="s">
        <v>17</v>
      </c>
      <c r="R93" s="30"/>
      <c r="U93" s="3" t="s">
        <v>8</v>
      </c>
      <c r="V93" s="4" t="s">
        <v>9</v>
      </c>
      <c r="W93" s="4" t="s">
        <v>26</v>
      </c>
      <c r="X93" s="4">
        <v>698919</v>
      </c>
      <c r="Y93" s="4" t="s">
        <v>10</v>
      </c>
      <c r="Z93" s="4">
        <v>2020</v>
      </c>
      <c r="AA93" s="4" t="s">
        <v>17</v>
      </c>
      <c r="AB93" s="30"/>
      <c r="AE93" s="3" t="s">
        <v>8</v>
      </c>
      <c r="AF93" s="4" t="s">
        <v>9</v>
      </c>
      <c r="AG93" s="4" t="s">
        <v>0</v>
      </c>
      <c r="AH93" s="4">
        <v>284535</v>
      </c>
      <c r="AI93" s="4" t="s">
        <v>10</v>
      </c>
      <c r="AJ93" s="4">
        <v>2020</v>
      </c>
      <c r="AK93" s="14" t="s">
        <v>17</v>
      </c>
      <c r="AL93" s="30"/>
    </row>
    <row r="94" spans="1:38" x14ac:dyDescent="0.25">
      <c r="A94" s="5" t="s">
        <v>8</v>
      </c>
      <c r="B94" s="6" t="s">
        <v>9</v>
      </c>
      <c r="C94" s="6" t="s">
        <v>23</v>
      </c>
      <c r="D94" s="21">
        <v>3021</v>
      </c>
      <c r="E94" s="6" t="s">
        <v>10</v>
      </c>
      <c r="F94" s="6">
        <v>2020</v>
      </c>
      <c r="G94" s="6" t="s">
        <v>19</v>
      </c>
      <c r="H94" s="30"/>
      <c r="K94" s="5" t="s">
        <v>8</v>
      </c>
      <c r="L94" s="6" t="s">
        <v>9</v>
      </c>
      <c r="M94" s="6" t="s">
        <v>24</v>
      </c>
      <c r="N94" s="21">
        <v>99213</v>
      </c>
      <c r="O94" s="6" t="s">
        <v>10</v>
      </c>
      <c r="P94" s="6">
        <v>2020</v>
      </c>
      <c r="Q94" s="6" t="s">
        <v>18</v>
      </c>
      <c r="R94" s="30"/>
      <c r="U94" s="5" t="s">
        <v>8</v>
      </c>
      <c r="V94" s="6" t="s">
        <v>9</v>
      </c>
      <c r="W94" s="6" t="s">
        <v>26</v>
      </c>
      <c r="X94" s="6">
        <v>402749</v>
      </c>
      <c r="Y94" s="6" t="s">
        <v>10</v>
      </c>
      <c r="Z94" s="6">
        <v>2020</v>
      </c>
      <c r="AA94" s="6" t="s">
        <v>18</v>
      </c>
      <c r="AB94" s="30"/>
      <c r="AE94" s="5" t="s">
        <v>8</v>
      </c>
      <c r="AF94" s="6" t="s">
        <v>9</v>
      </c>
      <c r="AG94" s="6" t="s">
        <v>0</v>
      </c>
      <c r="AH94" s="6">
        <v>231898</v>
      </c>
      <c r="AI94" s="6" t="s">
        <v>10</v>
      </c>
      <c r="AJ94" s="6">
        <v>2020</v>
      </c>
      <c r="AK94" s="15" t="s">
        <v>18</v>
      </c>
      <c r="AL94" s="30"/>
    </row>
    <row r="95" spans="1:38" x14ac:dyDescent="0.25">
      <c r="A95" s="3" t="s">
        <v>8</v>
      </c>
      <c r="B95" s="4" t="s">
        <v>9</v>
      </c>
      <c r="C95" s="4" t="s">
        <v>23</v>
      </c>
      <c r="D95" s="20">
        <v>10448</v>
      </c>
      <c r="E95" s="4" t="s">
        <v>10</v>
      </c>
      <c r="F95" s="4">
        <v>2020</v>
      </c>
      <c r="G95" s="4" t="s">
        <v>20</v>
      </c>
      <c r="H95" s="30"/>
      <c r="K95" s="3" t="s">
        <v>8</v>
      </c>
      <c r="L95" s="4" t="s">
        <v>9</v>
      </c>
      <c r="M95" s="4" t="s">
        <v>24</v>
      </c>
      <c r="N95" s="20">
        <v>196515</v>
      </c>
      <c r="O95" s="4" t="s">
        <v>10</v>
      </c>
      <c r="P95" s="4">
        <v>2020</v>
      </c>
      <c r="Q95" s="4" t="s">
        <v>19</v>
      </c>
      <c r="R95" s="30"/>
      <c r="U95" s="3" t="s">
        <v>8</v>
      </c>
      <c r="V95" s="4" t="s">
        <v>9</v>
      </c>
      <c r="W95" s="4" t="s">
        <v>26</v>
      </c>
      <c r="X95" s="4">
        <v>600442</v>
      </c>
      <c r="Y95" s="4" t="s">
        <v>10</v>
      </c>
      <c r="Z95" s="4">
        <v>2020</v>
      </c>
      <c r="AA95" s="4" t="s">
        <v>19</v>
      </c>
      <c r="AB95" s="30"/>
      <c r="AE95" s="3" t="s">
        <v>8</v>
      </c>
      <c r="AF95" s="4" t="s">
        <v>9</v>
      </c>
      <c r="AG95" s="4" t="s">
        <v>0</v>
      </c>
      <c r="AH95" s="4">
        <v>429989</v>
      </c>
      <c r="AI95" s="4" t="s">
        <v>10</v>
      </c>
      <c r="AJ95" s="4">
        <v>2020</v>
      </c>
      <c r="AK95" s="14" t="s">
        <v>19</v>
      </c>
      <c r="AL95" s="30"/>
    </row>
    <row r="96" spans="1:38" x14ac:dyDescent="0.25">
      <c r="A96" s="5" t="s">
        <v>8</v>
      </c>
      <c r="B96" s="6" t="s">
        <v>9</v>
      </c>
      <c r="C96" s="6" t="s">
        <v>23</v>
      </c>
      <c r="D96" s="21">
        <v>5003</v>
      </c>
      <c r="E96" s="6" t="s">
        <v>10</v>
      </c>
      <c r="F96" s="6">
        <v>2020</v>
      </c>
      <c r="G96" s="6" t="s">
        <v>21</v>
      </c>
      <c r="H96" s="30"/>
      <c r="K96" s="5" t="s">
        <v>8</v>
      </c>
      <c r="L96" s="6" t="s">
        <v>9</v>
      </c>
      <c r="M96" s="6" t="s">
        <v>24</v>
      </c>
      <c r="N96" s="21">
        <v>141442</v>
      </c>
      <c r="O96" s="6" t="s">
        <v>10</v>
      </c>
      <c r="P96" s="6">
        <v>2020</v>
      </c>
      <c r="Q96" s="6" t="s">
        <v>20</v>
      </c>
      <c r="R96" s="30"/>
      <c r="U96" s="5" t="s">
        <v>8</v>
      </c>
      <c r="V96" s="6" t="s">
        <v>9</v>
      </c>
      <c r="W96" s="6" t="s">
        <v>26</v>
      </c>
      <c r="X96" s="6">
        <v>182064</v>
      </c>
      <c r="Y96" s="6" t="s">
        <v>10</v>
      </c>
      <c r="Z96" s="6">
        <v>2020</v>
      </c>
      <c r="AA96" s="6" t="s">
        <v>20</v>
      </c>
      <c r="AB96" s="30"/>
      <c r="AE96" s="5" t="s">
        <v>8</v>
      </c>
      <c r="AF96" s="6" t="s">
        <v>9</v>
      </c>
      <c r="AG96" s="6" t="s">
        <v>0</v>
      </c>
      <c r="AH96" s="6">
        <v>433426</v>
      </c>
      <c r="AI96" s="6" t="s">
        <v>10</v>
      </c>
      <c r="AJ96" s="6">
        <v>2020</v>
      </c>
      <c r="AK96" s="15" t="s">
        <v>20</v>
      </c>
      <c r="AL96" s="30"/>
    </row>
    <row r="97" spans="1:38" x14ac:dyDescent="0.25">
      <c r="A97" s="3" t="s">
        <v>8</v>
      </c>
      <c r="B97" s="4" t="s">
        <v>9</v>
      </c>
      <c r="C97" s="4" t="s">
        <v>23</v>
      </c>
      <c r="D97" s="20">
        <v>5101</v>
      </c>
      <c r="E97" s="4" t="s">
        <v>10</v>
      </c>
      <c r="F97" s="4">
        <v>2020</v>
      </c>
      <c r="G97" s="4" t="s">
        <v>22</v>
      </c>
      <c r="H97" s="30"/>
      <c r="K97" s="3" t="s">
        <v>8</v>
      </c>
      <c r="L97" s="4" t="s">
        <v>9</v>
      </c>
      <c r="M97" s="4" t="s">
        <v>24</v>
      </c>
      <c r="N97" s="20">
        <v>138087</v>
      </c>
      <c r="O97" s="4" t="s">
        <v>10</v>
      </c>
      <c r="P97" s="4">
        <v>2020</v>
      </c>
      <c r="Q97" s="4" t="s">
        <v>21</v>
      </c>
      <c r="R97" s="30"/>
      <c r="U97" s="3" t="s">
        <v>8</v>
      </c>
      <c r="V97" s="4" t="s">
        <v>9</v>
      </c>
      <c r="W97" s="4" t="s">
        <v>26</v>
      </c>
      <c r="X97" s="4">
        <v>244614</v>
      </c>
      <c r="Y97" s="4" t="s">
        <v>10</v>
      </c>
      <c r="Z97" s="4">
        <v>2020</v>
      </c>
      <c r="AA97" s="4" t="s">
        <v>21</v>
      </c>
      <c r="AB97" s="30"/>
      <c r="AE97" s="3" t="s">
        <v>8</v>
      </c>
      <c r="AF97" s="4" t="s">
        <v>9</v>
      </c>
      <c r="AG97" s="4" t="s">
        <v>0</v>
      </c>
      <c r="AH97" s="4">
        <v>513066</v>
      </c>
      <c r="AI97" s="4" t="s">
        <v>10</v>
      </c>
      <c r="AJ97" s="4">
        <v>2020</v>
      </c>
      <c r="AK97" s="14" t="s">
        <v>21</v>
      </c>
      <c r="AL97" s="30"/>
    </row>
    <row r="98" spans="1:38" x14ac:dyDescent="0.25">
      <c r="A98" s="5" t="s">
        <v>8</v>
      </c>
      <c r="B98" s="6" t="s">
        <v>9</v>
      </c>
      <c r="C98" s="6" t="s">
        <v>23</v>
      </c>
      <c r="D98" s="21">
        <v>366</v>
      </c>
      <c r="E98" s="6" t="s">
        <v>10</v>
      </c>
      <c r="F98" s="6">
        <v>2021</v>
      </c>
      <c r="G98" s="6" t="s">
        <v>11</v>
      </c>
      <c r="H98" s="30">
        <f>SUM(D101:D112)</f>
        <v>2165667</v>
      </c>
      <c r="K98" s="5" t="s">
        <v>8</v>
      </c>
      <c r="L98" s="6" t="s">
        <v>9</v>
      </c>
      <c r="M98" s="6" t="s">
        <v>24</v>
      </c>
      <c r="N98" s="21">
        <v>156187</v>
      </c>
      <c r="O98" s="6" t="s">
        <v>10</v>
      </c>
      <c r="P98" s="6">
        <v>2020</v>
      </c>
      <c r="Q98" s="6" t="s">
        <v>22</v>
      </c>
      <c r="R98" s="30"/>
      <c r="U98" s="5" t="s">
        <v>8</v>
      </c>
      <c r="V98" s="6" t="s">
        <v>9</v>
      </c>
      <c r="W98" s="6" t="s">
        <v>26</v>
      </c>
      <c r="X98" s="6">
        <v>573989</v>
      </c>
      <c r="Y98" s="6" t="s">
        <v>10</v>
      </c>
      <c r="Z98" s="6">
        <v>2020</v>
      </c>
      <c r="AA98" s="6" t="s">
        <v>22</v>
      </c>
      <c r="AB98" s="30"/>
      <c r="AE98" s="5" t="s">
        <v>8</v>
      </c>
      <c r="AF98" s="6" t="s">
        <v>9</v>
      </c>
      <c r="AG98" s="6" t="s">
        <v>0</v>
      </c>
      <c r="AH98" s="6">
        <v>451882</v>
      </c>
      <c r="AI98" s="6" t="s">
        <v>10</v>
      </c>
      <c r="AJ98" s="6">
        <v>2020</v>
      </c>
      <c r="AK98" s="15" t="s">
        <v>22</v>
      </c>
      <c r="AL98" s="30"/>
    </row>
    <row r="99" spans="1:38" x14ac:dyDescent="0.25">
      <c r="A99" s="3" t="s">
        <v>8</v>
      </c>
      <c r="B99" s="4" t="s">
        <v>9</v>
      </c>
      <c r="C99" s="4" t="s">
        <v>23</v>
      </c>
      <c r="D99" s="20">
        <v>571</v>
      </c>
      <c r="E99" s="4" t="s">
        <v>10</v>
      </c>
      <c r="F99" s="4">
        <v>2021</v>
      </c>
      <c r="G99" s="4" t="s">
        <v>12</v>
      </c>
      <c r="H99" s="30"/>
      <c r="K99" s="3" t="s">
        <v>8</v>
      </c>
      <c r="L99" s="4" t="s">
        <v>9</v>
      </c>
      <c r="M99" s="4" t="s">
        <v>24</v>
      </c>
      <c r="N99" s="20">
        <v>25718</v>
      </c>
      <c r="O99" s="4" t="s">
        <v>10</v>
      </c>
      <c r="P99" s="4">
        <v>2021</v>
      </c>
      <c r="Q99" s="4" t="s">
        <v>11</v>
      </c>
      <c r="R99" s="30">
        <f>SUM(N102:N113)</f>
        <v>2256360</v>
      </c>
      <c r="U99" s="3" t="s">
        <v>8</v>
      </c>
      <c r="V99" s="4" t="s">
        <v>9</v>
      </c>
      <c r="W99" s="4" t="s">
        <v>26</v>
      </c>
      <c r="X99" s="4">
        <v>687851</v>
      </c>
      <c r="Y99" s="4" t="s">
        <v>10</v>
      </c>
      <c r="Z99" s="4">
        <v>2021</v>
      </c>
      <c r="AA99" s="4" t="s">
        <v>11</v>
      </c>
      <c r="AB99" s="30">
        <f>SUM(X102:X113)</f>
        <v>11485555</v>
      </c>
      <c r="AE99" s="3" t="s">
        <v>8</v>
      </c>
      <c r="AF99" s="4" t="s">
        <v>9</v>
      </c>
      <c r="AG99" s="4" t="s">
        <v>0</v>
      </c>
      <c r="AH99" s="4">
        <v>269510</v>
      </c>
      <c r="AI99" s="4" t="s">
        <v>10</v>
      </c>
      <c r="AJ99" s="4">
        <v>2021</v>
      </c>
      <c r="AK99" s="14" t="s">
        <v>11</v>
      </c>
      <c r="AL99" s="30">
        <f>SUM(AH102:AH113)</f>
        <v>10291695</v>
      </c>
    </row>
    <row r="100" spans="1:38" x14ac:dyDescent="0.25">
      <c r="A100" s="5" t="s">
        <v>8</v>
      </c>
      <c r="B100" s="6" t="s">
        <v>9</v>
      </c>
      <c r="C100" s="6" t="s">
        <v>23</v>
      </c>
      <c r="D100" s="21">
        <v>5676</v>
      </c>
      <c r="E100" s="6" t="s">
        <v>10</v>
      </c>
      <c r="F100" s="6">
        <v>2021</v>
      </c>
      <c r="G100" s="6" t="s">
        <v>13</v>
      </c>
      <c r="H100" s="30"/>
      <c r="K100" s="5" t="s">
        <v>8</v>
      </c>
      <c r="L100" s="6" t="s">
        <v>9</v>
      </c>
      <c r="M100" s="6" t="s">
        <v>24</v>
      </c>
      <c r="N100" s="21">
        <v>158686</v>
      </c>
      <c r="O100" s="6" t="s">
        <v>10</v>
      </c>
      <c r="P100" s="6">
        <v>2021</v>
      </c>
      <c r="Q100" s="6" t="s">
        <v>12</v>
      </c>
      <c r="R100" s="30"/>
      <c r="U100" s="5" t="s">
        <v>8</v>
      </c>
      <c r="V100" s="6" t="s">
        <v>9</v>
      </c>
      <c r="W100" s="6" t="s">
        <v>26</v>
      </c>
      <c r="X100" s="6">
        <v>986878</v>
      </c>
      <c r="Y100" s="6" t="s">
        <v>10</v>
      </c>
      <c r="Z100" s="6">
        <v>2021</v>
      </c>
      <c r="AA100" s="6" t="s">
        <v>12</v>
      </c>
      <c r="AB100" s="30"/>
      <c r="AE100" s="5" t="s">
        <v>8</v>
      </c>
      <c r="AF100" s="6" t="s">
        <v>9</v>
      </c>
      <c r="AG100" s="6" t="s">
        <v>0</v>
      </c>
      <c r="AH100" s="6">
        <v>377149</v>
      </c>
      <c r="AI100" s="6" t="s">
        <v>10</v>
      </c>
      <c r="AJ100" s="6">
        <v>2021</v>
      </c>
      <c r="AK100" s="15" t="s">
        <v>12</v>
      </c>
      <c r="AL100" s="30"/>
    </row>
    <row r="101" spans="1:38" x14ac:dyDescent="0.25">
      <c r="A101" s="3" t="s">
        <v>8</v>
      </c>
      <c r="B101" s="4" t="s">
        <v>9</v>
      </c>
      <c r="C101" s="4" t="s">
        <v>23</v>
      </c>
      <c r="D101" s="20">
        <v>7023</v>
      </c>
      <c r="E101" s="4" t="s">
        <v>10</v>
      </c>
      <c r="F101" s="4">
        <v>2021</v>
      </c>
      <c r="G101" s="4" t="s">
        <v>14</v>
      </c>
      <c r="H101" s="30"/>
      <c r="K101" s="3" t="s">
        <v>8</v>
      </c>
      <c r="L101" s="4" t="s">
        <v>9</v>
      </c>
      <c r="M101" s="4" t="s">
        <v>24</v>
      </c>
      <c r="N101" s="20">
        <v>333582</v>
      </c>
      <c r="O101" s="4" t="s">
        <v>10</v>
      </c>
      <c r="P101" s="4">
        <v>2021</v>
      </c>
      <c r="Q101" s="4" t="s">
        <v>13</v>
      </c>
      <c r="R101" s="30"/>
      <c r="U101" s="3" t="s">
        <v>8</v>
      </c>
      <c r="V101" s="4" t="s">
        <v>9</v>
      </c>
      <c r="W101" s="4" t="s">
        <v>26</v>
      </c>
      <c r="X101" s="4">
        <v>999704</v>
      </c>
      <c r="Y101" s="4" t="s">
        <v>10</v>
      </c>
      <c r="Z101" s="4">
        <v>2021</v>
      </c>
      <c r="AA101" s="4" t="s">
        <v>13</v>
      </c>
      <c r="AB101" s="30"/>
      <c r="AE101" s="3" t="s">
        <v>8</v>
      </c>
      <c r="AF101" s="4" t="s">
        <v>9</v>
      </c>
      <c r="AG101" s="4" t="s">
        <v>0</v>
      </c>
      <c r="AH101" s="4">
        <v>588626</v>
      </c>
      <c r="AI101" s="4" t="s">
        <v>10</v>
      </c>
      <c r="AJ101" s="4">
        <v>2021</v>
      </c>
      <c r="AK101" s="14" t="s">
        <v>13</v>
      </c>
      <c r="AL101" s="30"/>
    </row>
    <row r="102" spans="1:38" x14ac:dyDescent="0.25">
      <c r="A102" s="5" t="s">
        <v>8</v>
      </c>
      <c r="B102" s="6" t="s">
        <v>9</v>
      </c>
      <c r="C102" s="6" t="s">
        <v>23</v>
      </c>
      <c r="D102" s="21">
        <v>1344</v>
      </c>
      <c r="E102" s="6" t="s">
        <v>10</v>
      </c>
      <c r="F102" s="6">
        <v>2021</v>
      </c>
      <c r="G102" s="6" t="s">
        <v>15</v>
      </c>
      <c r="H102" s="30"/>
      <c r="K102" s="5" t="s">
        <v>8</v>
      </c>
      <c r="L102" s="6" t="s">
        <v>9</v>
      </c>
      <c r="M102" s="6" t="s">
        <v>24</v>
      </c>
      <c r="N102" s="21">
        <v>130387</v>
      </c>
      <c r="O102" s="6" t="s">
        <v>10</v>
      </c>
      <c r="P102" s="6">
        <v>2021</v>
      </c>
      <c r="Q102" s="6" t="s">
        <v>14</v>
      </c>
      <c r="R102" s="30"/>
      <c r="U102" s="5" t="s">
        <v>8</v>
      </c>
      <c r="V102" s="6" t="s">
        <v>9</v>
      </c>
      <c r="W102" s="6" t="s">
        <v>26</v>
      </c>
      <c r="X102" s="6">
        <v>1084809</v>
      </c>
      <c r="Y102" s="6" t="s">
        <v>10</v>
      </c>
      <c r="Z102" s="6">
        <v>2021</v>
      </c>
      <c r="AA102" s="6" t="s">
        <v>14</v>
      </c>
      <c r="AB102" s="30"/>
      <c r="AE102" s="5" t="s">
        <v>8</v>
      </c>
      <c r="AF102" s="6" t="s">
        <v>9</v>
      </c>
      <c r="AG102" s="6" t="s">
        <v>0</v>
      </c>
      <c r="AH102" s="6">
        <v>587964</v>
      </c>
      <c r="AI102" s="6" t="s">
        <v>10</v>
      </c>
      <c r="AJ102" s="6">
        <v>2021</v>
      </c>
      <c r="AK102" s="15" t="s">
        <v>14</v>
      </c>
      <c r="AL102" s="30"/>
    </row>
    <row r="103" spans="1:38" x14ac:dyDescent="0.25">
      <c r="A103" s="3" t="s">
        <v>8</v>
      </c>
      <c r="B103" s="4" t="s">
        <v>9</v>
      </c>
      <c r="C103" s="4" t="s">
        <v>23</v>
      </c>
      <c r="D103" s="20">
        <v>2651</v>
      </c>
      <c r="E103" s="4" t="s">
        <v>10</v>
      </c>
      <c r="F103" s="4">
        <v>2021</v>
      </c>
      <c r="G103" s="4" t="s">
        <v>16</v>
      </c>
      <c r="H103" s="30"/>
      <c r="K103" s="3" t="s">
        <v>8</v>
      </c>
      <c r="L103" s="4" t="s">
        <v>9</v>
      </c>
      <c r="M103" s="4" t="s">
        <v>24</v>
      </c>
      <c r="N103" s="20">
        <v>177009</v>
      </c>
      <c r="O103" s="4" t="s">
        <v>10</v>
      </c>
      <c r="P103" s="4">
        <v>2021</v>
      </c>
      <c r="Q103" s="4" t="s">
        <v>15</v>
      </c>
      <c r="R103" s="30"/>
      <c r="U103" s="3" t="s">
        <v>8</v>
      </c>
      <c r="V103" s="4" t="s">
        <v>9</v>
      </c>
      <c r="W103" s="4" t="s">
        <v>26</v>
      </c>
      <c r="X103" s="4">
        <v>353813</v>
      </c>
      <c r="Y103" s="4" t="s">
        <v>10</v>
      </c>
      <c r="Z103" s="4">
        <v>2021</v>
      </c>
      <c r="AA103" s="4" t="s">
        <v>15</v>
      </c>
      <c r="AB103" s="30"/>
      <c r="AE103" s="3" t="s">
        <v>8</v>
      </c>
      <c r="AF103" s="4" t="s">
        <v>9</v>
      </c>
      <c r="AG103" s="4" t="s">
        <v>0</v>
      </c>
      <c r="AH103" s="4">
        <v>950733</v>
      </c>
      <c r="AI103" s="4" t="s">
        <v>10</v>
      </c>
      <c r="AJ103" s="4">
        <v>2021</v>
      </c>
      <c r="AK103" s="14" t="s">
        <v>15</v>
      </c>
      <c r="AL103" s="30"/>
    </row>
    <row r="104" spans="1:38" x14ac:dyDescent="0.25">
      <c r="A104" s="5" t="s">
        <v>8</v>
      </c>
      <c r="B104" s="6" t="s">
        <v>9</v>
      </c>
      <c r="C104" s="6" t="s">
        <v>23</v>
      </c>
      <c r="D104" s="21">
        <v>2226</v>
      </c>
      <c r="E104" s="6" t="s">
        <v>10</v>
      </c>
      <c r="F104" s="6">
        <v>2021</v>
      </c>
      <c r="G104" s="6" t="s">
        <v>17</v>
      </c>
      <c r="H104" s="30"/>
      <c r="K104" s="5" t="s">
        <v>8</v>
      </c>
      <c r="L104" s="6" t="s">
        <v>9</v>
      </c>
      <c r="M104" s="6" t="s">
        <v>24</v>
      </c>
      <c r="N104" s="21">
        <v>174807</v>
      </c>
      <c r="O104" s="6" t="s">
        <v>10</v>
      </c>
      <c r="P104" s="6">
        <v>2021</v>
      </c>
      <c r="Q104" s="6" t="s">
        <v>16</v>
      </c>
      <c r="R104" s="30"/>
      <c r="U104" s="5" t="s">
        <v>8</v>
      </c>
      <c r="V104" s="6" t="s">
        <v>9</v>
      </c>
      <c r="W104" s="6" t="s">
        <v>26</v>
      </c>
      <c r="X104" s="6">
        <v>1516561</v>
      </c>
      <c r="Y104" s="6" t="s">
        <v>10</v>
      </c>
      <c r="Z104" s="6">
        <v>2021</v>
      </c>
      <c r="AA104" s="6" t="s">
        <v>16</v>
      </c>
      <c r="AB104" s="30"/>
      <c r="AE104" s="5" t="s">
        <v>8</v>
      </c>
      <c r="AF104" s="6" t="s">
        <v>9</v>
      </c>
      <c r="AG104" s="6" t="s">
        <v>0</v>
      </c>
      <c r="AH104" s="6">
        <v>579593</v>
      </c>
      <c r="AI104" s="6" t="s">
        <v>10</v>
      </c>
      <c r="AJ104" s="6">
        <v>2021</v>
      </c>
      <c r="AK104" s="15" t="s">
        <v>16</v>
      </c>
      <c r="AL104" s="30"/>
    </row>
    <row r="105" spans="1:38" x14ac:dyDescent="0.25">
      <c r="A105" s="3" t="s">
        <v>8</v>
      </c>
      <c r="B105" s="4" t="s">
        <v>9</v>
      </c>
      <c r="C105" s="4" t="s">
        <v>23</v>
      </c>
      <c r="D105" s="20">
        <v>22456</v>
      </c>
      <c r="E105" s="4" t="s">
        <v>10</v>
      </c>
      <c r="F105" s="4">
        <v>2021</v>
      </c>
      <c r="G105" s="4" t="s">
        <v>18</v>
      </c>
      <c r="H105" s="30"/>
      <c r="K105" s="3" t="s">
        <v>8</v>
      </c>
      <c r="L105" s="4" t="s">
        <v>9</v>
      </c>
      <c r="M105" s="4" t="s">
        <v>24</v>
      </c>
      <c r="N105" s="20">
        <v>95227</v>
      </c>
      <c r="O105" s="4" t="s">
        <v>10</v>
      </c>
      <c r="P105" s="4">
        <v>2021</v>
      </c>
      <c r="Q105" s="4" t="s">
        <v>17</v>
      </c>
      <c r="R105" s="30"/>
      <c r="U105" s="3" t="s">
        <v>8</v>
      </c>
      <c r="V105" s="4" t="s">
        <v>9</v>
      </c>
      <c r="W105" s="4" t="s">
        <v>26</v>
      </c>
      <c r="X105" s="4">
        <v>1177675</v>
      </c>
      <c r="Y105" s="4" t="s">
        <v>10</v>
      </c>
      <c r="Z105" s="4">
        <v>2021</v>
      </c>
      <c r="AA105" s="4" t="s">
        <v>17</v>
      </c>
      <c r="AB105" s="30"/>
      <c r="AE105" s="3" t="s">
        <v>8</v>
      </c>
      <c r="AF105" s="4" t="s">
        <v>9</v>
      </c>
      <c r="AG105" s="4" t="s">
        <v>0</v>
      </c>
      <c r="AH105" s="4">
        <v>685402</v>
      </c>
      <c r="AI105" s="4" t="s">
        <v>10</v>
      </c>
      <c r="AJ105" s="4">
        <v>2021</v>
      </c>
      <c r="AK105" s="14" t="s">
        <v>17</v>
      </c>
      <c r="AL105" s="30"/>
    </row>
    <row r="106" spans="1:38" x14ac:dyDescent="0.25">
      <c r="A106" s="5" t="s">
        <v>8</v>
      </c>
      <c r="B106" s="6" t="s">
        <v>9</v>
      </c>
      <c r="C106" s="6" t="s">
        <v>23</v>
      </c>
      <c r="D106" s="21">
        <v>13677</v>
      </c>
      <c r="E106" s="6" t="s">
        <v>10</v>
      </c>
      <c r="F106" s="6">
        <v>2021</v>
      </c>
      <c r="G106" s="6" t="s">
        <v>19</v>
      </c>
      <c r="H106" s="30"/>
      <c r="K106" s="5" t="s">
        <v>8</v>
      </c>
      <c r="L106" s="6" t="s">
        <v>9</v>
      </c>
      <c r="M106" s="6" t="s">
        <v>24</v>
      </c>
      <c r="N106" s="21">
        <v>231806</v>
      </c>
      <c r="O106" s="6" t="s">
        <v>10</v>
      </c>
      <c r="P106" s="6">
        <v>2021</v>
      </c>
      <c r="Q106" s="6" t="s">
        <v>18</v>
      </c>
      <c r="R106" s="30"/>
      <c r="U106" s="5" t="s">
        <v>8</v>
      </c>
      <c r="V106" s="6" t="s">
        <v>9</v>
      </c>
      <c r="W106" s="6" t="s">
        <v>26</v>
      </c>
      <c r="X106" s="6">
        <v>1491322</v>
      </c>
      <c r="Y106" s="6" t="s">
        <v>10</v>
      </c>
      <c r="Z106" s="6">
        <v>2021</v>
      </c>
      <c r="AA106" s="6" t="s">
        <v>18</v>
      </c>
      <c r="AB106" s="30"/>
      <c r="AE106" s="5" t="s">
        <v>8</v>
      </c>
      <c r="AF106" s="6" t="s">
        <v>9</v>
      </c>
      <c r="AG106" s="6" t="s">
        <v>0</v>
      </c>
      <c r="AH106" s="6">
        <v>459305</v>
      </c>
      <c r="AI106" s="6" t="s">
        <v>10</v>
      </c>
      <c r="AJ106" s="6">
        <v>2021</v>
      </c>
      <c r="AK106" s="15" t="s">
        <v>18</v>
      </c>
      <c r="AL106" s="30"/>
    </row>
    <row r="107" spans="1:38" x14ac:dyDescent="0.25">
      <c r="A107" s="3" t="s">
        <v>8</v>
      </c>
      <c r="B107" s="4" t="s">
        <v>9</v>
      </c>
      <c r="C107" s="4" t="s">
        <v>23</v>
      </c>
      <c r="D107" s="20">
        <v>28400</v>
      </c>
      <c r="E107" s="4" t="s">
        <v>10</v>
      </c>
      <c r="F107" s="4">
        <v>2021</v>
      </c>
      <c r="G107" s="4" t="s">
        <v>20</v>
      </c>
      <c r="H107" s="30"/>
      <c r="K107" s="3" t="s">
        <v>8</v>
      </c>
      <c r="L107" s="4" t="s">
        <v>9</v>
      </c>
      <c r="M107" s="4" t="s">
        <v>24</v>
      </c>
      <c r="N107" s="20">
        <v>50830</v>
      </c>
      <c r="O107" s="4" t="s">
        <v>10</v>
      </c>
      <c r="P107" s="4">
        <v>2021</v>
      </c>
      <c r="Q107" s="4" t="s">
        <v>19</v>
      </c>
      <c r="R107" s="30"/>
      <c r="U107" s="3" t="s">
        <v>8</v>
      </c>
      <c r="V107" s="4" t="s">
        <v>9</v>
      </c>
      <c r="W107" s="4" t="s">
        <v>26</v>
      </c>
      <c r="X107" s="4">
        <v>1111306</v>
      </c>
      <c r="Y107" s="4" t="s">
        <v>10</v>
      </c>
      <c r="Z107" s="4">
        <v>2021</v>
      </c>
      <c r="AA107" s="4" t="s">
        <v>19</v>
      </c>
      <c r="AB107" s="30"/>
      <c r="AE107" s="3" t="s">
        <v>8</v>
      </c>
      <c r="AF107" s="4" t="s">
        <v>9</v>
      </c>
      <c r="AG107" s="4" t="s">
        <v>0</v>
      </c>
      <c r="AH107" s="4">
        <v>444461</v>
      </c>
      <c r="AI107" s="4" t="s">
        <v>10</v>
      </c>
      <c r="AJ107" s="4">
        <v>2021</v>
      </c>
      <c r="AK107" s="14" t="s">
        <v>19</v>
      </c>
      <c r="AL107" s="30"/>
    </row>
    <row r="108" spans="1:38" x14ac:dyDescent="0.25">
      <c r="A108" s="5" t="s">
        <v>8</v>
      </c>
      <c r="B108" s="6" t="s">
        <v>9</v>
      </c>
      <c r="C108" s="6" t="s">
        <v>23</v>
      </c>
      <c r="D108" s="21">
        <v>9924</v>
      </c>
      <c r="E108" s="6" t="s">
        <v>10</v>
      </c>
      <c r="F108" s="6">
        <v>2021</v>
      </c>
      <c r="G108" s="6" t="s">
        <v>21</v>
      </c>
      <c r="H108" s="30"/>
      <c r="K108" s="5" t="s">
        <v>8</v>
      </c>
      <c r="L108" s="6" t="s">
        <v>9</v>
      </c>
      <c r="M108" s="6" t="s">
        <v>24</v>
      </c>
      <c r="N108" s="21">
        <v>212854</v>
      </c>
      <c r="O108" s="6" t="s">
        <v>10</v>
      </c>
      <c r="P108" s="6">
        <v>2021</v>
      </c>
      <c r="Q108" s="6" t="s">
        <v>20</v>
      </c>
      <c r="R108" s="30"/>
      <c r="U108" s="5" t="s">
        <v>8</v>
      </c>
      <c r="V108" s="6" t="s">
        <v>9</v>
      </c>
      <c r="W108" s="6" t="s">
        <v>26</v>
      </c>
      <c r="X108" s="6">
        <v>1037475</v>
      </c>
      <c r="Y108" s="6" t="s">
        <v>10</v>
      </c>
      <c r="Z108" s="6">
        <v>2021</v>
      </c>
      <c r="AA108" s="6" t="s">
        <v>20</v>
      </c>
      <c r="AB108" s="30"/>
      <c r="AE108" s="5" t="s">
        <v>8</v>
      </c>
      <c r="AF108" s="6" t="s">
        <v>9</v>
      </c>
      <c r="AG108" s="6" t="s">
        <v>0</v>
      </c>
      <c r="AH108" s="6">
        <v>745107</v>
      </c>
      <c r="AI108" s="6" t="s">
        <v>10</v>
      </c>
      <c r="AJ108" s="6">
        <v>2021</v>
      </c>
      <c r="AK108" s="15" t="s">
        <v>20</v>
      </c>
      <c r="AL108" s="30"/>
    </row>
    <row r="109" spans="1:38" x14ac:dyDescent="0.25">
      <c r="A109" s="3" t="s">
        <v>8</v>
      </c>
      <c r="B109" s="4" t="s">
        <v>9</v>
      </c>
      <c r="C109" s="4" t="s">
        <v>23</v>
      </c>
      <c r="D109" s="20">
        <v>27848</v>
      </c>
      <c r="E109" s="4" t="s">
        <v>10</v>
      </c>
      <c r="F109" s="4">
        <v>2021</v>
      </c>
      <c r="G109" s="4" t="s">
        <v>22</v>
      </c>
      <c r="H109" s="30"/>
      <c r="K109" s="3" t="s">
        <v>8</v>
      </c>
      <c r="L109" s="4" t="s">
        <v>9</v>
      </c>
      <c r="M109" s="4" t="s">
        <v>24</v>
      </c>
      <c r="N109" s="20">
        <v>192459</v>
      </c>
      <c r="O109" s="4" t="s">
        <v>10</v>
      </c>
      <c r="P109" s="4">
        <v>2021</v>
      </c>
      <c r="Q109" s="4" t="s">
        <v>21</v>
      </c>
      <c r="R109" s="30"/>
      <c r="U109" s="3" t="s">
        <v>8</v>
      </c>
      <c r="V109" s="4" t="s">
        <v>9</v>
      </c>
      <c r="W109" s="4" t="s">
        <v>26</v>
      </c>
      <c r="X109" s="4">
        <v>1025265</v>
      </c>
      <c r="Y109" s="4" t="s">
        <v>10</v>
      </c>
      <c r="Z109" s="4">
        <v>2021</v>
      </c>
      <c r="AA109" s="4" t="s">
        <v>21</v>
      </c>
      <c r="AB109" s="30"/>
      <c r="AE109" s="3" t="s">
        <v>8</v>
      </c>
      <c r="AF109" s="4" t="s">
        <v>9</v>
      </c>
      <c r="AG109" s="4" t="s">
        <v>0</v>
      </c>
      <c r="AH109" s="4">
        <v>434225</v>
      </c>
      <c r="AI109" s="4" t="s">
        <v>10</v>
      </c>
      <c r="AJ109" s="4">
        <v>2021</v>
      </c>
      <c r="AK109" s="14" t="s">
        <v>21</v>
      </c>
      <c r="AL109" s="30"/>
    </row>
    <row r="110" spans="1:38" x14ac:dyDescent="0.25">
      <c r="A110" s="5" t="s">
        <v>8</v>
      </c>
      <c r="B110" s="6" t="s">
        <v>9</v>
      </c>
      <c r="C110" s="6" t="s">
        <v>23</v>
      </c>
      <c r="D110" s="21">
        <v>428044</v>
      </c>
      <c r="E110" s="6" t="s">
        <v>10</v>
      </c>
      <c r="F110" s="6">
        <v>2022</v>
      </c>
      <c r="G110" s="6" t="s">
        <v>11</v>
      </c>
      <c r="H110" s="30">
        <f>SUM(D113:D124)</f>
        <v>11029742</v>
      </c>
      <c r="K110" s="5" t="s">
        <v>8</v>
      </c>
      <c r="L110" s="6" t="s">
        <v>9</v>
      </c>
      <c r="M110" s="6" t="s">
        <v>24</v>
      </c>
      <c r="N110" s="21">
        <v>130138</v>
      </c>
      <c r="O110" s="6" t="s">
        <v>10</v>
      </c>
      <c r="P110" s="6">
        <v>2021</v>
      </c>
      <c r="Q110" s="6" t="s">
        <v>22</v>
      </c>
      <c r="R110" s="30"/>
      <c r="U110" s="5" t="s">
        <v>8</v>
      </c>
      <c r="V110" s="6" t="s">
        <v>9</v>
      </c>
      <c r="W110" s="6" t="s">
        <v>26</v>
      </c>
      <c r="X110" s="6">
        <v>920254</v>
      </c>
      <c r="Y110" s="6" t="s">
        <v>10</v>
      </c>
      <c r="Z110" s="6">
        <v>2021</v>
      </c>
      <c r="AA110" s="6" t="s">
        <v>22</v>
      </c>
      <c r="AB110" s="30"/>
      <c r="AE110" s="5" t="s">
        <v>8</v>
      </c>
      <c r="AF110" s="6" t="s">
        <v>9</v>
      </c>
      <c r="AG110" s="6" t="s">
        <v>0</v>
      </c>
      <c r="AH110" s="6">
        <v>274601</v>
      </c>
      <c r="AI110" s="6" t="s">
        <v>10</v>
      </c>
      <c r="AJ110" s="6">
        <v>2021</v>
      </c>
      <c r="AK110" s="15" t="s">
        <v>22</v>
      </c>
      <c r="AL110" s="30"/>
    </row>
    <row r="111" spans="1:38" x14ac:dyDescent="0.25">
      <c r="A111" s="3" t="s">
        <v>8</v>
      </c>
      <c r="B111" s="4" t="s">
        <v>9</v>
      </c>
      <c r="C111" s="4" t="s">
        <v>23</v>
      </c>
      <c r="D111" s="20">
        <v>560119</v>
      </c>
      <c r="E111" s="4" t="s">
        <v>10</v>
      </c>
      <c r="F111" s="4">
        <v>2022</v>
      </c>
      <c r="G111" s="4" t="s">
        <v>12</v>
      </c>
      <c r="H111" s="30"/>
      <c r="K111" s="3" t="s">
        <v>8</v>
      </c>
      <c r="L111" s="4" t="s">
        <v>9</v>
      </c>
      <c r="M111" s="4" t="s">
        <v>24</v>
      </c>
      <c r="N111" s="20">
        <v>205239</v>
      </c>
      <c r="O111" s="4" t="s">
        <v>10</v>
      </c>
      <c r="P111" s="4">
        <v>2022</v>
      </c>
      <c r="Q111" s="4" t="s">
        <v>11</v>
      </c>
      <c r="R111" s="30">
        <f>SUM(N114:N125)</f>
        <v>3220555</v>
      </c>
      <c r="U111" s="3" t="s">
        <v>8</v>
      </c>
      <c r="V111" s="4" t="s">
        <v>9</v>
      </c>
      <c r="W111" s="4" t="s">
        <v>26</v>
      </c>
      <c r="X111" s="4">
        <v>480931</v>
      </c>
      <c r="Y111" s="4" t="s">
        <v>10</v>
      </c>
      <c r="Z111" s="4">
        <v>2022</v>
      </c>
      <c r="AA111" s="4" t="s">
        <v>11</v>
      </c>
      <c r="AB111" s="30">
        <f>SUM(X114:X125)</f>
        <v>9225793</v>
      </c>
      <c r="AE111" s="3" t="s">
        <v>8</v>
      </c>
      <c r="AF111" s="4" t="s">
        <v>9</v>
      </c>
      <c r="AG111" s="4" t="s">
        <v>0</v>
      </c>
      <c r="AH111" s="4">
        <v>1558216</v>
      </c>
      <c r="AI111" s="4" t="s">
        <v>10</v>
      </c>
      <c r="AJ111" s="4">
        <v>2022</v>
      </c>
      <c r="AK111" s="14" t="s">
        <v>11</v>
      </c>
      <c r="AL111" s="30">
        <f>SUM(AH114:AH125)</f>
        <v>23791725</v>
      </c>
    </row>
    <row r="112" spans="1:38" x14ac:dyDescent="0.25">
      <c r="A112" s="5" t="s">
        <v>8</v>
      </c>
      <c r="B112" s="6" t="s">
        <v>9</v>
      </c>
      <c r="C112" s="6" t="s">
        <v>23</v>
      </c>
      <c r="D112" s="21">
        <v>1061955</v>
      </c>
      <c r="E112" s="6" t="s">
        <v>10</v>
      </c>
      <c r="F112" s="6">
        <v>2022</v>
      </c>
      <c r="G112" s="6" t="s">
        <v>13</v>
      </c>
      <c r="H112" s="30"/>
      <c r="K112" s="5" t="s">
        <v>8</v>
      </c>
      <c r="L112" s="6" t="s">
        <v>9</v>
      </c>
      <c r="M112" s="6" t="s">
        <v>24</v>
      </c>
      <c r="N112" s="21">
        <v>357003</v>
      </c>
      <c r="O112" s="6" t="s">
        <v>10</v>
      </c>
      <c r="P112" s="6">
        <v>2022</v>
      </c>
      <c r="Q112" s="6" t="s">
        <v>12</v>
      </c>
      <c r="R112" s="30"/>
      <c r="U112" s="5" t="s">
        <v>8</v>
      </c>
      <c r="V112" s="6" t="s">
        <v>9</v>
      </c>
      <c r="W112" s="6" t="s">
        <v>26</v>
      </c>
      <c r="X112" s="6">
        <v>721084</v>
      </c>
      <c r="Y112" s="6" t="s">
        <v>10</v>
      </c>
      <c r="Z112" s="6">
        <v>2022</v>
      </c>
      <c r="AA112" s="6" t="s">
        <v>12</v>
      </c>
      <c r="AB112" s="30"/>
      <c r="AE112" s="5" t="s">
        <v>8</v>
      </c>
      <c r="AF112" s="6" t="s">
        <v>9</v>
      </c>
      <c r="AG112" s="6" t="s">
        <v>0</v>
      </c>
      <c r="AH112" s="6">
        <v>1228456</v>
      </c>
      <c r="AI112" s="6" t="s">
        <v>10</v>
      </c>
      <c r="AJ112" s="6">
        <v>2022</v>
      </c>
      <c r="AK112" s="15" t="s">
        <v>12</v>
      </c>
      <c r="AL112" s="30"/>
    </row>
    <row r="113" spans="1:38" x14ac:dyDescent="0.25">
      <c r="A113" s="3" t="s">
        <v>8</v>
      </c>
      <c r="B113" s="4" t="s">
        <v>9</v>
      </c>
      <c r="C113" s="4" t="s">
        <v>23</v>
      </c>
      <c r="D113" s="20">
        <v>796103</v>
      </c>
      <c r="E113" s="4" t="s">
        <v>10</v>
      </c>
      <c r="F113" s="4">
        <v>2022</v>
      </c>
      <c r="G113" s="4" t="s">
        <v>14</v>
      </c>
      <c r="H113" s="30"/>
      <c r="K113" s="3" t="s">
        <v>8</v>
      </c>
      <c r="L113" s="4" t="s">
        <v>9</v>
      </c>
      <c r="M113" s="4" t="s">
        <v>24</v>
      </c>
      <c r="N113" s="20">
        <v>298601</v>
      </c>
      <c r="O113" s="4" t="s">
        <v>10</v>
      </c>
      <c r="P113" s="4">
        <v>2022</v>
      </c>
      <c r="Q113" s="4" t="s">
        <v>13</v>
      </c>
      <c r="R113" s="30"/>
      <c r="U113" s="3" t="s">
        <v>8</v>
      </c>
      <c r="V113" s="4" t="s">
        <v>9</v>
      </c>
      <c r="W113" s="4" t="s">
        <v>26</v>
      </c>
      <c r="X113" s="4">
        <v>565060</v>
      </c>
      <c r="Y113" s="4" t="s">
        <v>10</v>
      </c>
      <c r="Z113" s="4">
        <v>2022</v>
      </c>
      <c r="AA113" s="4" t="s">
        <v>13</v>
      </c>
      <c r="AB113" s="30"/>
      <c r="AE113" s="3" t="s">
        <v>8</v>
      </c>
      <c r="AF113" s="4" t="s">
        <v>9</v>
      </c>
      <c r="AG113" s="4" t="s">
        <v>0</v>
      </c>
      <c r="AH113" s="4">
        <v>2343632</v>
      </c>
      <c r="AI113" s="4" t="s">
        <v>10</v>
      </c>
      <c r="AJ113" s="4">
        <v>2022</v>
      </c>
      <c r="AK113" s="14" t="s">
        <v>13</v>
      </c>
      <c r="AL113" s="30"/>
    </row>
    <row r="114" spans="1:38" x14ac:dyDescent="0.25">
      <c r="A114" s="5" t="s">
        <v>8</v>
      </c>
      <c r="B114" s="6" t="s">
        <v>9</v>
      </c>
      <c r="C114" s="6" t="s">
        <v>23</v>
      </c>
      <c r="D114" s="21">
        <v>1027883</v>
      </c>
      <c r="E114" s="6" t="s">
        <v>10</v>
      </c>
      <c r="F114" s="6">
        <v>2022</v>
      </c>
      <c r="G114" s="6" t="s">
        <v>15</v>
      </c>
      <c r="H114" s="30"/>
      <c r="K114" s="5" t="s">
        <v>8</v>
      </c>
      <c r="L114" s="6" t="s">
        <v>9</v>
      </c>
      <c r="M114" s="6" t="s">
        <v>24</v>
      </c>
      <c r="N114" s="21">
        <v>168997</v>
      </c>
      <c r="O114" s="6" t="s">
        <v>10</v>
      </c>
      <c r="P114" s="6">
        <v>2022</v>
      </c>
      <c r="Q114" s="6" t="s">
        <v>14</v>
      </c>
      <c r="R114" s="30"/>
      <c r="U114" s="5" t="s">
        <v>8</v>
      </c>
      <c r="V114" s="6" t="s">
        <v>9</v>
      </c>
      <c r="W114" s="6" t="s">
        <v>26</v>
      </c>
      <c r="X114" s="6">
        <v>860157</v>
      </c>
      <c r="Y114" s="6" t="s">
        <v>10</v>
      </c>
      <c r="Z114" s="6">
        <v>2022</v>
      </c>
      <c r="AA114" s="6" t="s">
        <v>14</v>
      </c>
      <c r="AB114" s="30"/>
      <c r="AE114" s="5" t="s">
        <v>8</v>
      </c>
      <c r="AF114" s="6" t="s">
        <v>9</v>
      </c>
      <c r="AG114" s="6" t="s">
        <v>0</v>
      </c>
      <c r="AH114" s="6">
        <v>2025523</v>
      </c>
      <c r="AI114" s="6" t="s">
        <v>10</v>
      </c>
      <c r="AJ114" s="6">
        <v>2022</v>
      </c>
      <c r="AK114" s="15" t="s">
        <v>14</v>
      </c>
      <c r="AL114" s="30"/>
    </row>
    <row r="115" spans="1:38" x14ac:dyDescent="0.25">
      <c r="A115" s="3" t="s">
        <v>8</v>
      </c>
      <c r="B115" s="4" t="s">
        <v>9</v>
      </c>
      <c r="C115" s="4" t="s">
        <v>23</v>
      </c>
      <c r="D115" s="20">
        <v>1123891</v>
      </c>
      <c r="E115" s="4" t="s">
        <v>10</v>
      </c>
      <c r="F115" s="4">
        <v>2022</v>
      </c>
      <c r="G115" s="4" t="s">
        <v>16</v>
      </c>
      <c r="H115" s="30"/>
      <c r="K115" s="3" t="s">
        <v>8</v>
      </c>
      <c r="L115" s="4" t="s">
        <v>9</v>
      </c>
      <c r="M115" s="4" t="s">
        <v>24</v>
      </c>
      <c r="N115" s="20">
        <v>163781</v>
      </c>
      <c r="O115" s="4" t="s">
        <v>10</v>
      </c>
      <c r="P115" s="4">
        <v>2022</v>
      </c>
      <c r="Q115" s="4" t="s">
        <v>15</v>
      </c>
      <c r="R115" s="30"/>
      <c r="U115" s="3" t="s">
        <v>8</v>
      </c>
      <c r="V115" s="4" t="s">
        <v>9</v>
      </c>
      <c r="W115" s="4" t="s">
        <v>26</v>
      </c>
      <c r="X115" s="4">
        <v>796099</v>
      </c>
      <c r="Y115" s="4" t="s">
        <v>10</v>
      </c>
      <c r="Z115" s="4">
        <v>2022</v>
      </c>
      <c r="AA115" s="4" t="s">
        <v>15</v>
      </c>
      <c r="AB115" s="30"/>
      <c r="AE115" s="3" t="s">
        <v>8</v>
      </c>
      <c r="AF115" s="4" t="s">
        <v>9</v>
      </c>
      <c r="AG115" s="4" t="s">
        <v>0</v>
      </c>
      <c r="AH115" s="4">
        <v>1985894</v>
      </c>
      <c r="AI115" s="4" t="s">
        <v>10</v>
      </c>
      <c r="AJ115" s="4">
        <v>2022</v>
      </c>
      <c r="AK115" s="14" t="s">
        <v>15</v>
      </c>
      <c r="AL115" s="30"/>
    </row>
    <row r="116" spans="1:38" x14ac:dyDescent="0.25">
      <c r="A116" s="5" t="s">
        <v>8</v>
      </c>
      <c r="B116" s="6" t="s">
        <v>9</v>
      </c>
      <c r="C116" s="6" t="s">
        <v>23</v>
      </c>
      <c r="D116" s="21">
        <v>860895</v>
      </c>
      <c r="E116" s="6" t="s">
        <v>10</v>
      </c>
      <c r="F116" s="6">
        <v>2022</v>
      </c>
      <c r="G116" s="6" t="s">
        <v>17</v>
      </c>
      <c r="H116" s="30"/>
      <c r="K116" s="5" t="s">
        <v>8</v>
      </c>
      <c r="L116" s="6" t="s">
        <v>9</v>
      </c>
      <c r="M116" s="6" t="s">
        <v>24</v>
      </c>
      <c r="N116" s="21">
        <v>158309</v>
      </c>
      <c r="O116" s="6" t="s">
        <v>10</v>
      </c>
      <c r="P116" s="6">
        <v>2022</v>
      </c>
      <c r="Q116" s="6" t="s">
        <v>16</v>
      </c>
      <c r="R116" s="30"/>
      <c r="U116" s="5" t="s">
        <v>8</v>
      </c>
      <c r="V116" s="6" t="s">
        <v>9</v>
      </c>
      <c r="W116" s="6" t="s">
        <v>26</v>
      </c>
      <c r="X116" s="6">
        <v>797453</v>
      </c>
      <c r="Y116" s="6" t="s">
        <v>10</v>
      </c>
      <c r="Z116" s="6">
        <v>2022</v>
      </c>
      <c r="AA116" s="6" t="s">
        <v>16</v>
      </c>
      <c r="AB116" s="30"/>
      <c r="AE116" s="5" t="s">
        <v>8</v>
      </c>
      <c r="AF116" s="6" t="s">
        <v>9</v>
      </c>
      <c r="AG116" s="6" t="s">
        <v>0</v>
      </c>
      <c r="AH116" s="6">
        <v>2261269</v>
      </c>
      <c r="AI116" s="6" t="s">
        <v>10</v>
      </c>
      <c r="AJ116" s="6">
        <v>2022</v>
      </c>
      <c r="AK116" s="15" t="s">
        <v>16</v>
      </c>
      <c r="AL116" s="30"/>
    </row>
    <row r="117" spans="1:38" x14ac:dyDescent="0.25">
      <c r="A117" s="3" t="s">
        <v>8</v>
      </c>
      <c r="B117" s="4" t="s">
        <v>9</v>
      </c>
      <c r="C117" s="4" t="s">
        <v>23</v>
      </c>
      <c r="D117" s="20">
        <v>894909</v>
      </c>
      <c r="E117" s="4" t="s">
        <v>10</v>
      </c>
      <c r="F117" s="4">
        <v>2022</v>
      </c>
      <c r="G117" s="4" t="s">
        <v>18</v>
      </c>
      <c r="H117" s="30"/>
      <c r="K117" s="3" t="s">
        <v>8</v>
      </c>
      <c r="L117" s="4" t="s">
        <v>9</v>
      </c>
      <c r="M117" s="4" t="s">
        <v>24</v>
      </c>
      <c r="N117" s="20">
        <v>197813</v>
      </c>
      <c r="O117" s="4" t="s">
        <v>10</v>
      </c>
      <c r="P117" s="4">
        <v>2022</v>
      </c>
      <c r="Q117" s="4" t="s">
        <v>17</v>
      </c>
      <c r="R117" s="30"/>
      <c r="U117" s="3" t="s">
        <v>8</v>
      </c>
      <c r="V117" s="4" t="s">
        <v>9</v>
      </c>
      <c r="W117" s="4" t="s">
        <v>26</v>
      </c>
      <c r="X117" s="4">
        <v>989925</v>
      </c>
      <c r="Y117" s="4" t="s">
        <v>10</v>
      </c>
      <c r="Z117" s="4">
        <v>2022</v>
      </c>
      <c r="AA117" s="4" t="s">
        <v>17</v>
      </c>
      <c r="AB117" s="30"/>
      <c r="AE117" s="3" t="s">
        <v>8</v>
      </c>
      <c r="AF117" s="4" t="s">
        <v>9</v>
      </c>
      <c r="AG117" s="4" t="s">
        <v>0</v>
      </c>
      <c r="AH117" s="4">
        <v>2422120</v>
      </c>
      <c r="AI117" s="4" t="s">
        <v>10</v>
      </c>
      <c r="AJ117" s="4">
        <v>2022</v>
      </c>
      <c r="AK117" s="14" t="s">
        <v>17</v>
      </c>
      <c r="AL117" s="30"/>
    </row>
    <row r="118" spans="1:38" x14ac:dyDescent="0.25">
      <c r="A118" s="5" t="s">
        <v>8</v>
      </c>
      <c r="B118" s="6" t="s">
        <v>9</v>
      </c>
      <c r="C118" s="6" t="s">
        <v>23</v>
      </c>
      <c r="D118" s="21">
        <v>753111</v>
      </c>
      <c r="E118" s="6" t="s">
        <v>10</v>
      </c>
      <c r="F118" s="6">
        <v>2022</v>
      </c>
      <c r="G118" s="6" t="s">
        <v>19</v>
      </c>
      <c r="H118" s="30"/>
      <c r="K118" s="5" t="s">
        <v>8</v>
      </c>
      <c r="L118" s="6" t="s">
        <v>9</v>
      </c>
      <c r="M118" s="6" t="s">
        <v>24</v>
      </c>
      <c r="N118" s="21">
        <v>158827</v>
      </c>
      <c r="O118" s="6" t="s">
        <v>10</v>
      </c>
      <c r="P118" s="6">
        <v>2022</v>
      </c>
      <c r="Q118" s="6" t="s">
        <v>18</v>
      </c>
      <c r="R118" s="30"/>
      <c r="U118" s="5" t="s">
        <v>8</v>
      </c>
      <c r="V118" s="6" t="s">
        <v>9</v>
      </c>
      <c r="W118" s="6" t="s">
        <v>26</v>
      </c>
      <c r="X118" s="6">
        <v>778207</v>
      </c>
      <c r="Y118" s="6" t="s">
        <v>10</v>
      </c>
      <c r="Z118" s="6">
        <v>2022</v>
      </c>
      <c r="AA118" s="6" t="s">
        <v>18</v>
      </c>
      <c r="AB118" s="30"/>
      <c r="AE118" s="5" t="s">
        <v>8</v>
      </c>
      <c r="AF118" s="6" t="s">
        <v>9</v>
      </c>
      <c r="AG118" s="6" t="s">
        <v>0</v>
      </c>
      <c r="AH118" s="6">
        <v>2704893</v>
      </c>
      <c r="AI118" s="6" t="s">
        <v>10</v>
      </c>
      <c r="AJ118" s="6">
        <v>2022</v>
      </c>
      <c r="AK118" s="15" t="s">
        <v>18</v>
      </c>
      <c r="AL118" s="30"/>
    </row>
    <row r="119" spans="1:38" x14ac:dyDescent="0.25">
      <c r="A119" s="3" t="s">
        <v>8</v>
      </c>
      <c r="B119" s="4" t="s">
        <v>9</v>
      </c>
      <c r="C119" s="4" t="s">
        <v>23</v>
      </c>
      <c r="D119" s="20">
        <v>750399</v>
      </c>
      <c r="E119" s="4" t="s">
        <v>10</v>
      </c>
      <c r="F119" s="4">
        <v>2022</v>
      </c>
      <c r="G119" s="4" t="s">
        <v>20</v>
      </c>
      <c r="H119" s="30"/>
      <c r="K119" s="3" t="s">
        <v>8</v>
      </c>
      <c r="L119" s="4" t="s">
        <v>9</v>
      </c>
      <c r="M119" s="4" t="s">
        <v>24</v>
      </c>
      <c r="N119" s="20">
        <v>110070</v>
      </c>
      <c r="O119" s="4" t="s">
        <v>10</v>
      </c>
      <c r="P119" s="4">
        <v>2022</v>
      </c>
      <c r="Q119" s="4" t="s">
        <v>19</v>
      </c>
      <c r="R119" s="30"/>
      <c r="U119" s="3" t="s">
        <v>8</v>
      </c>
      <c r="V119" s="4" t="s">
        <v>9</v>
      </c>
      <c r="W119" s="4" t="s">
        <v>26</v>
      </c>
      <c r="X119" s="4">
        <v>820326</v>
      </c>
      <c r="Y119" s="4" t="s">
        <v>10</v>
      </c>
      <c r="Z119" s="4">
        <v>2022</v>
      </c>
      <c r="AA119" s="4" t="s">
        <v>19</v>
      </c>
      <c r="AB119" s="30"/>
      <c r="AE119" s="3" t="s">
        <v>8</v>
      </c>
      <c r="AF119" s="4" t="s">
        <v>9</v>
      </c>
      <c r="AG119" s="4" t="s">
        <v>0</v>
      </c>
      <c r="AH119" s="4">
        <v>1769686</v>
      </c>
      <c r="AI119" s="4" t="s">
        <v>10</v>
      </c>
      <c r="AJ119" s="4">
        <v>2022</v>
      </c>
      <c r="AK119" s="14" t="s">
        <v>19</v>
      </c>
      <c r="AL119" s="30"/>
    </row>
    <row r="120" spans="1:38" x14ac:dyDescent="0.25">
      <c r="A120" s="5" t="s">
        <v>8</v>
      </c>
      <c r="B120" s="6" t="s">
        <v>9</v>
      </c>
      <c r="C120" s="6" t="s">
        <v>23</v>
      </c>
      <c r="D120" s="21">
        <v>996472</v>
      </c>
      <c r="E120" s="6" t="s">
        <v>10</v>
      </c>
      <c r="F120" s="6">
        <v>2022</v>
      </c>
      <c r="G120" s="6" t="s">
        <v>21</v>
      </c>
      <c r="H120" s="30"/>
      <c r="K120" s="5" t="s">
        <v>8</v>
      </c>
      <c r="L120" s="6" t="s">
        <v>9</v>
      </c>
      <c r="M120" s="6" t="s">
        <v>24</v>
      </c>
      <c r="N120" s="21">
        <v>172376</v>
      </c>
      <c r="O120" s="6" t="s">
        <v>10</v>
      </c>
      <c r="P120" s="6">
        <v>2022</v>
      </c>
      <c r="Q120" s="6" t="s">
        <v>20</v>
      </c>
      <c r="R120" s="30"/>
      <c r="U120" s="5" t="s">
        <v>8</v>
      </c>
      <c r="V120" s="6" t="s">
        <v>9</v>
      </c>
      <c r="W120" s="6" t="s">
        <v>26</v>
      </c>
      <c r="X120" s="6">
        <v>739642</v>
      </c>
      <c r="Y120" s="6" t="s">
        <v>10</v>
      </c>
      <c r="Z120" s="6">
        <v>2022</v>
      </c>
      <c r="AA120" s="6" t="s">
        <v>20</v>
      </c>
      <c r="AB120" s="30"/>
      <c r="AE120" s="5" t="s">
        <v>8</v>
      </c>
      <c r="AF120" s="6" t="s">
        <v>9</v>
      </c>
      <c r="AG120" s="6" t="s">
        <v>0</v>
      </c>
      <c r="AH120" s="6">
        <v>1878544</v>
      </c>
      <c r="AI120" s="6" t="s">
        <v>10</v>
      </c>
      <c r="AJ120" s="6">
        <v>2022</v>
      </c>
      <c r="AK120" s="15" t="s">
        <v>20</v>
      </c>
      <c r="AL120" s="30"/>
    </row>
    <row r="121" spans="1:38" x14ac:dyDescent="0.25">
      <c r="A121" s="3" t="s">
        <v>8</v>
      </c>
      <c r="B121" s="4" t="s">
        <v>9</v>
      </c>
      <c r="C121" s="4" t="s">
        <v>23</v>
      </c>
      <c r="D121" s="20">
        <v>901712</v>
      </c>
      <c r="E121" s="4" t="s">
        <v>10</v>
      </c>
      <c r="F121" s="4">
        <v>2022</v>
      </c>
      <c r="G121" s="4" t="s">
        <v>22</v>
      </c>
      <c r="H121" s="30"/>
      <c r="K121" s="3" t="s">
        <v>8</v>
      </c>
      <c r="L121" s="4" t="s">
        <v>9</v>
      </c>
      <c r="M121" s="4" t="s">
        <v>24</v>
      </c>
      <c r="N121" s="20">
        <v>175071</v>
      </c>
      <c r="O121" s="4" t="s">
        <v>10</v>
      </c>
      <c r="P121" s="4">
        <v>2022</v>
      </c>
      <c r="Q121" s="4" t="s">
        <v>21</v>
      </c>
      <c r="R121" s="30"/>
      <c r="U121" s="3" t="s">
        <v>8</v>
      </c>
      <c r="V121" s="4" t="s">
        <v>9</v>
      </c>
      <c r="W121" s="4" t="s">
        <v>26</v>
      </c>
      <c r="X121" s="4">
        <v>899784</v>
      </c>
      <c r="Y121" s="4" t="s">
        <v>10</v>
      </c>
      <c r="Z121" s="4">
        <v>2022</v>
      </c>
      <c r="AA121" s="4" t="s">
        <v>21</v>
      </c>
      <c r="AB121" s="30"/>
      <c r="AE121" s="3" t="s">
        <v>8</v>
      </c>
      <c r="AF121" s="4" t="s">
        <v>9</v>
      </c>
      <c r="AG121" s="4" t="s">
        <v>0</v>
      </c>
      <c r="AH121" s="4">
        <v>1356633</v>
      </c>
      <c r="AI121" s="4" t="s">
        <v>10</v>
      </c>
      <c r="AJ121" s="4">
        <v>2022</v>
      </c>
      <c r="AK121" s="14" t="s">
        <v>21</v>
      </c>
      <c r="AL121" s="30"/>
    </row>
    <row r="122" spans="1:38" x14ac:dyDescent="0.25">
      <c r="A122" s="5" t="s">
        <v>8</v>
      </c>
      <c r="B122" s="6" t="s">
        <v>9</v>
      </c>
      <c r="C122" s="6" t="s">
        <v>23</v>
      </c>
      <c r="D122" s="21">
        <v>877410</v>
      </c>
      <c r="E122" s="6" t="s">
        <v>10</v>
      </c>
      <c r="F122" s="6">
        <v>2023</v>
      </c>
      <c r="G122" s="6" t="s">
        <v>11</v>
      </c>
      <c r="H122" s="30">
        <f>SUM(D125:D136)</f>
        <v>8173540</v>
      </c>
      <c r="K122" s="5" t="s">
        <v>8</v>
      </c>
      <c r="L122" s="6" t="s">
        <v>9</v>
      </c>
      <c r="M122" s="6" t="s">
        <v>24</v>
      </c>
      <c r="N122" s="21">
        <v>347645</v>
      </c>
      <c r="O122" s="6" t="s">
        <v>10</v>
      </c>
      <c r="P122" s="6">
        <v>2022</v>
      </c>
      <c r="Q122" s="6" t="s">
        <v>22</v>
      </c>
      <c r="R122" s="30"/>
      <c r="U122" s="5" t="s">
        <v>8</v>
      </c>
      <c r="V122" s="6" t="s">
        <v>9</v>
      </c>
      <c r="W122" s="6" t="s">
        <v>26</v>
      </c>
      <c r="X122" s="6">
        <v>624234</v>
      </c>
      <c r="Y122" s="6" t="s">
        <v>10</v>
      </c>
      <c r="Z122" s="6">
        <v>2022</v>
      </c>
      <c r="AA122" s="6" t="s">
        <v>22</v>
      </c>
      <c r="AB122" s="30"/>
      <c r="AE122" s="5" t="s">
        <v>8</v>
      </c>
      <c r="AF122" s="6" t="s">
        <v>9</v>
      </c>
      <c r="AG122" s="6" t="s">
        <v>0</v>
      </c>
      <c r="AH122" s="6">
        <v>1583703</v>
      </c>
      <c r="AI122" s="6" t="s">
        <v>10</v>
      </c>
      <c r="AJ122" s="6">
        <v>2022</v>
      </c>
      <c r="AK122" s="15" t="s">
        <v>22</v>
      </c>
      <c r="AL122" s="30"/>
    </row>
    <row r="123" spans="1:38" x14ac:dyDescent="0.25">
      <c r="A123" s="3" t="s">
        <v>8</v>
      </c>
      <c r="B123" s="4" t="s">
        <v>9</v>
      </c>
      <c r="C123" s="4" t="s">
        <v>23</v>
      </c>
      <c r="D123" s="20">
        <v>998541</v>
      </c>
      <c r="E123" s="4" t="s">
        <v>10</v>
      </c>
      <c r="F123" s="4">
        <v>2023</v>
      </c>
      <c r="G123" s="4" t="s">
        <v>12</v>
      </c>
      <c r="H123" s="30"/>
      <c r="K123" s="3" t="s">
        <v>8</v>
      </c>
      <c r="L123" s="4" t="s">
        <v>9</v>
      </c>
      <c r="M123" s="4" t="s">
        <v>24</v>
      </c>
      <c r="N123" s="20">
        <v>135854</v>
      </c>
      <c r="O123" s="4" t="s">
        <v>10</v>
      </c>
      <c r="P123" s="4">
        <v>2023</v>
      </c>
      <c r="Q123" s="4" t="s">
        <v>11</v>
      </c>
      <c r="R123" s="30">
        <f>SUM(N126:N137)</f>
        <v>3905644</v>
      </c>
      <c r="U123" s="3" t="s">
        <v>8</v>
      </c>
      <c r="V123" s="4" t="s">
        <v>9</v>
      </c>
      <c r="W123" s="4" t="s">
        <v>26</v>
      </c>
      <c r="X123" s="4">
        <v>544907</v>
      </c>
      <c r="Y123" s="4" t="s">
        <v>10</v>
      </c>
      <c r="Z123" s="4">
        <v>2023</v>
      </c>
      <c r="AA123" s="4" t="s">
        <v>11</v>
      </c>
      <c r="AB123" s="30">
        <f>SUM(X126:X137)</f>
        <v>6829107</v>
      </c>
      <c r="AE123" s="3" t="s">
        <v>8</v>
      </c>
      <c r="AF123" s="4" t="s">
        <v>9</v>
      </c>
      <c r="AG123" s="4" t="s">
        <v>0</v>
      </c>
      <c r="AH123" s="4">
        <v>1535162</v>
      </c>
      <c r="AI123" s="4" t="s">
        <v>10</v>
      </c>
      <c r="AJ123" s="4">
        <v>2023</v>
      </c>
      <c r="AK123" s="14" t="s">
        <v>11</v>
      </c>
      <c r="AL123" s="30">
        <f>SUM(AH126:AH137)</f>
        <v>18401041</v>
      </c>
    </row>
    <row r="124" spans="1:38" x14ac:dyDescent="0.25">
      <c r="A124" s="5" t="s">
        <v>8</v>
      </c>
      <c r="B124" s="6" t="s">
        <v>9</v>
      </c>
      <c r="C124" s="6" t="s">
        <v>23</v>
      </c>
      <c r="D124" s="21">
        <v>1048416</v>
      </c>
      <c r="E124" s="6" t="s">
        <v>10</v>
      </c>
      <c r="F124" s="6">
        <v>2023</v>
      </c>
      <c r="G124" s="6" t="s">
        <v>13</v>
      </c>
      <c r="H124" s="30"/>
      <c r="K124" s="5" t="s">
        <v>8</v>
      </c>
      <c r="L124" s="6" t="s">
        <v>9</v>
      </c>
      <c r="M124" s="6" t="s">
        <v>24</v>
      </c>
      <c r="N124" s="21">
        <v>817546</v>
      </c>
      <c r="O124" s="6" t="s">
        <v>10</v>
      </c>
      <c r="P124" s="6">
        <v>2023</v>
      </c>
      <c r="Q124" s="6" t="s">
        <v>12</v>
      </c>
      <c r="R124" s="30"/>
      <c r="U124" s="5" t="s">
        <v>8</v>
      </c>
      <c r="V124" s="6" t="s">
        <v>9</v>
      </c>
      <c r="W124" s="6" t="s">
        <v>26</v>
      </c>
      <c r="X124" s="6">
        <v>682173</v>
      </c>
      <c r="Y124" s="6" t="s">
        <v>10</v>
      </c>
      <c r="Z124" s="6">
        <v>2023</v>
      </c>
      <c r="AA124" s="6" t="s">
        <v>12</v>
      </c>
      <c r="AB124" s="30"/>
      <c r="AE124" s="5" t="s">
        <v>8</v>
      </c>
      <c r="AF124" s="6" t="s">
        <v>9</v>
      </c>
      <c r="AG124" s="6" t="s">
        <v>0</v>
      </c>
      <c r="AH124" s="6">
        <v>2106668</v>
      </c>
      <c r="AI124" s="6" t="s">
        <v>10</v>
      </c>
      <c r="AJ124" s="6">
        <v>2023</v>
      </c>
      <c r="AK124" s="15" t="s">
        <v>12</v>
      </c>
      <c r="AL124" s="30"/>
    </row>
    <row r="125" spans="1:38" x14ac:dyDescent="0.25">
      <c r="A125" s="3" t="s">
        <v>8</v>
      </c>
      <c r="B125" s="4" t="s">
        <v>9</v>
      </c>
      <c r="C125" s="4" t="s">
        <v>23</v>
      </c>
      <c r="D125" s="20">
        <v>1014319</v>
      </c>
      <c r="E125" s="4" t="s">
        <v>10</v>
      </c>
      <c r="F125" s="4">
        <v>2023</v>
      </c>
      <c r="G125" s="4" t="s">
        <v>14</v>
      </c>
      <c r="H125" s="30"/>
      <c r="K125" s="3" t="s">
        <v>8</v>
      </c>
      <c r="L125" s="4" t="s">
        <v>9</v>
      </c>
      <c r="M125" s="4" t="s">
        <v>24</v>
      </c>
      <c r="N125" s="20">
        <v>614266</v>
      </c>
      <c r="O125" s="4" t="s">
        <v>10</v>
      </c>
      <c r="P125" s="4">
        <v>2023</v>
      </c>
      <c r="Q125" s="4" t="s">
        <v>13</v>
      </c>
      <c r="R125" s="30"/>
      <c r="U125" s="3" t="s">
        <v>8</v>
      </c>
      <c r="V125" s="4" t="s">
        <v>9</v>
      </c>
      <c r="W125" s="4" t="s">
        <v>26</v>
      </c>
      <c r="X125" s="4">
        <v>692886</v>
      </c>
      <c r="Y125" s="4" t="s">
        <v>10</v>
      </c>
      <c r="Z125" s="4">
        <v>2023</v>
      </c>
      <c r="AA125" s="4" t="s">
        <v>13</v>
      </c>
      <c r="AB125" s="30"/>
      <c r="AE125" s="3" t="s">
        <v>8</v>
      </c>
      <c r="AF125" s="4" t="s">
        <v>9</v>
      </c>
      <c r="AG125" s="4" t="s">
        <v>0</v>
      </c>
      <c r="AH125" s="4">
        <v>2161630</v>
      </c>
      <c r="AI125" s="4" t="s">
        <v>10</v>
      </c>
      <c r="AJ125" s="4">
        <v>2023</v>
      </c>
      <c r="AK125" s="14" t="s">
        <v>13</v>
      </c>
      <c r="AL125" s="30"/>
    </row>
    <row r="126" spans="1:38" x14ac:dyDescent="0.25">
      <c r="A126" s="5" t="s">
        <v>8</v>
      </c>
      <c r="B126" s="6" t="s">
        <v>9</v>
      </c>
      <c r="C126" s="6" t="s">
        <v>23</v>
      </c>
      <c r="D126" s="21">
        <v>794178</v>
      </c>
      <c r="E126" s="6" t="s">
        <v>10</v>
      </c>
      <c r="F126" s="6">
        <v>2023</v>
      </c>
      <c r="G126" s="6" t="s">
        <v>15</v>
      </c>
      <c r="H126" s="30"/>
      <c r="K126" s="5" t="s">
        <v>8</v>
      </c>
      <c r="L126" s="6" t="s">
        <v>9</v>
      </c>
      <c r="M126" s="6" t="s">
        <v>24</v>
      </c>
      <c r="N126" s="21">
        <v>516791</v>
      </c>
      <c r="O126" s="6" t="s">
        <v>10</v>
      </c>
      <c r="P126" s="6">
        <v>2023</v>
      </c>
      <c r="Q126" s="6" t="s">
        <v>14</v>
      </c>
      <c r="R126" s="30"/>
      <c r="U126" s="5" t="s">
        <v>8</v>
      </c>
      <c r="V126" s="6" t="s">
        <v>9</v>
      </c>
      <c r="W126" s="6" t="s">
        <v>26</v>
      </c>
      <c r="X126" s="6">
        <v>593353</v>
      </c>
      <c r="Y126" s="6" t="s">
        <v>10</v>
      </c>
      <c r="Z126" s="6">
        <v>2023</v>
      </c>
      <c r="AA126" s="6" t="s">
        <v>14</v>
      </c>
      <c r="AB126" s="30"/>
      <c r="AE126" s="5" t="s">
        <v>8</v>
      </c>
      <c r="AF126" s="6" t="s">
        <v>9</v>
      </c>
      <c r="AG126" s="6" t="s">
        <v>0</v>
      </c>
      <c r="AH126" s="6">
        <v>1522997</v>
      </c>
      <c r="AI126" s="6" t="s">
        <v>10</v>
      </c>
      <c r="AJ126" s="6">
        <v>2023</v>
      </c>
      <c r="AK126" s="15" t="s">
        <v>14</v>
      </c>
      <c r="AL126" s="30"/>
    </row>
    <row r="127" spans="1:38" x14ac:dyDescent="0.25">
      <c r="A127" s="3" t="s">
        <v>8</v>
      </c>
      <c r="B127" s="4" t="s">
        <v>9</v>
      </c>
      <c r="C127" s="4" t="s">
        <v>23</v>
      </c>
      <c r="D127" s="20">
        <v>1359624</v>
      </c>
      <c r="E127" s="4" t="s">
        <v>10</v>
      </c>
      <c r="F127" s="4">
        <v>2023</v>
      </c>
      <c r="G127" s="4" t="s">
        <v>16</v>
      </c>
      <c r="H127" s="30"/>
      <c r="K127" s="3" t="s">
        <v>8</v>
      </c>
      <c r="L127" s="4" t="s">
        <v>9</v>
      </c>
      <c r="M127" s="4" t="s">
        <v>24</v>
      </c>
      <c r="N127" s="20">
        <v>323363</v>
      </c>
      <c r="O127" s="4" t="s">
        <v>10</v>
      </c>
      <c r="P127" s="4">
        <v>2023</v>
      </c>
      <c r="Q127" s="4" t="s">
        <v>15</v>
      </c>
      <c r="R127" s="30"/>
      <c r="U127" s="3" t="s">
        <v>8</v>
      </c>
      <c r="V127" s="4" t="s">
        <v>9</v>
      </c>
      <c r="W127" s="4" t="s">
        <v>26</v>
      </c>
      <c r="X127" s="4">
        <v>735201</v>
      </c>
      <c r="Y127" s="4" t="s">
        <v>10</v>
      </c>
      <c r="Z127" s="4">
        <v>2023</v>
      </c>
      <c r="AA127" s="4" t="s">
        <v>15</v>
      </c>
      <c r="AB127" s="30"/>
      <c r="AE127" s="3" t="s">
        <v>8</v>
      </c>
      <c r="AF127" s="4" t="s">
        <v>9</v>
      </c>
      <c r="AG127" s="4" t="s">
        <v>0</v>
      </c>
      <c r="AH127" s="4">
        <v>2383575</v>
      </c>
      <c r="AI127" s="4" t="s">
        <v>10</v>
      </c>
      <c r="AJ127" s="4">
        <v>2023</v>
      </c>
      <c r="AK127" s="14" t="s">
        <v>15</v>
      </c>
      <c r="AL127" s="30"/>
    </row>
    <row r="128" spans="1:38" x14ac:dyDescent="0.25">
      <c r="A128" s="5" t="s">
        <v>8</v>
      </c>
      <c r="B128" s="6" t="s">
        <v>9</v>
      </c>
      <c r="C128" s="6" t="s">
        <v>23</v>
      </c>
      <c r="D128" s="21">
        <v>523177</v>
      </c>
      <c r="E128" s="6" t="s">
        <v>10</v>
      </c>
      <c r="F128" s="6">
        <v>2023</v>
      </c>
      <c r="G128" s="6" t="s">
        <v>17</v>
      </c>
      <c r="H128" s="30"/>
      <c r="K128" s="5" t="s">
        <v>8</v>
      </c>
      <c r="L128" s="6" t="s">
        <v>9</v>
      </c>
      <c r="M128" s="6" t="s">
        <v>24</v>
      </c>
      <c r="N128" s="21">
        <v>341094</v>
      </c>
      <c r="O128" s="6" t="s">
        <v>10</v>
      </c>
      <c r="P128" s="6">
        <v>2023</v>
      </c>
      <c r="Q128" s="6" t="s">
        <v>16</v>
      </c>
      <c r="R128" s="30"/>
      <c r="U128" s="5" t="s">
        <v>8</v>
      </c>
      <c r="V128" s="6" t="s">
        <v>9</v>
      </c>
      <c r="W128" s="6" t="s">
        <v>26</v>
      </c>
      <c r="X128" s="6">
        <v>736924</v>
      </c>
      <c r="Y128" s="6" t="s">
        <v>10</v>
      </c>
      <c r="Z128" s="6">
        <v>2023</v>
      </c>
      <c r="AA128" s="6" t="s">
        <v>16</v>
      </c>
      <c r="AB128" s="30"/>
      <c r="AE128" s="5" t="s">
        <v>8</v>
      </c>
      <c r="AF128" s="6" t="s">
        <v>9</v>
      </c>
      <c r="AG128" s="6" t="s">
        <v>0</v>
      </c>
      <c r="AH128" s="6">
        <v>1980288</v>
      </c>
      <c r="AI128" s="6" t="s">
        <v>10</v>
      </c>
      <c r="AJ128" s="6">
        <v>2023</v>
      </c>
      <c r="AK128" s="15" t="s">
        <v>16</v>
      </c>
      <c r="AL128" s="30"/>
    </row>
    <row r="129" spans="1:38" x14ac:dyDescent="0.25">
      <c r="A129" s="3" t="s">
        <v>8</v>
      </c>
      <c r="B129" s="4" t="s">
        <v>9</v>
      </c>
      <c r="C129" s="4" t="s">
        <v>23</v>
      </c>
      <c r="D129" s="20">
        <v>540116</v>
      </c>
      <c r="E129" s="4" t="s">
        <v>10</v>
      </c>
      <c r="F129" s="4">
        <v>2023</v>
      </c>
      <c r="G129" s="4" t="s">
        <v>18</v>
      </c>
      <c r="H129" s="30"/>
      <c r="K129" s="3" t="s">
        <v>8</v>
      </c>
      <c r="L129" s="4" t="s">
        <v>9</v>
      </c>
      <c r="M129" s="4" t="s">
        <v>24</v>
      </c>
      <c r="N129" s="20">
        <v>597685</v>
      </c>
      <c r="O129" s="4" t="s">
        <v>10</v>
      </c>
      <c r="P129" s="4">
        <v>2023</v>
      </c>
      <c r="Q129" s="4" t="s">
        <v>17</v>
      </c>
      <c r="R129" s="30"/>
      <c r="U129" s="3" t="s">
        <v>8</v>
      </c>
      <c r="V129" s="4" t="s">
        <v>9</v>
      </c>
      <c r="W129" s="4" t="s">
        <v>26</v>
      </c>
      <c r="X129" s="4">
        <v>705854</v>
      </c>
      <c r="Y129" s="4" t="s">
        <v>10</v>
      </c>
      <c r="Z129" s="4">
        <v>2023</v>
      </c>
      <c r="AA129" s="4" t="s">
        <v>17</v>
      </c>
      <c r="AB129" s="30"/>
      <c r="AE129" s="3" t="s">
        <v>8</v>
      </c>
      <c r="AF129" s="4" t="s">
        <v>9</v>
      </c>
      <c r="AG129" s="4" t="s">
        <v>0</v>
      </c>
      <c r="AH129" s="4">
        <v>1741903</v>
      </c>
      <c r="AI129" s="4" t="s">
        <v>10</v>
      </c>
      <c r="AJ129" s="4">
        <v>2023</v>
      </c>
      <c r="AK129" s="14" t="s">
        <v>17</v>
      </c>
      <c r="AL129" s="30"/>
    </row>
    <row r="130" spans="1:38" x14ac:dyDescent="0.25">
      <c r="A130" s="5" t="s">
        <v>8</v>
      </c>
      <c r="B130" s="6" t="s">
        <v>9</v>
      </c>
      <c r="C130" s="6" t="s">
        <v>23</v>
      </c>
      <c r="D130" s="21">
        <v>298557</v>
      </c>
      <c r="E130" s="6" t="s">
        <v>10</v>
      </c>
      <c r="F130" s="6">
        <v>2023</v>
      </c>
      <c r="G130" s="6" t="s">
        <v>19</v>
      </c>
      <c r="H130" s="30"/>
      <c r="K130" s="5" t="s">
        <v>8</v>
      </c>
      <c r="L130" s="6" t="s">
        <v>9</v>
      </c>
      <c r="M130" s="6" t="s">
        <v>24</v>
      </c>
      <c r="N130" s="21">
        <v>565017</v>
      </c>
      <c r="O130" s="6" t="s">
        <v>10</v>
      </c>
      <c r="P130" s="6">
        <v>2023</v>
      </c>
      <c r="Q130" s="6" t="s">
        <v>18</v>
      </c>
      <c r="R130" s="30"/>
      <c r="U130" s="5" t="s">
        <v>8</v>
      </c>
      <c r="V130" s="6" t="s">
        <v>9</v>
      </c>
      <c r="W130" s="6" t="s">
        <v>26</v>
      </c>
      <c r="X130" s="6">
        <v>553229</v>
      </c>
      <c r="Y130" s="6" t="s">
        <v>10</v>
      </c>
      <c r="Z130" s="6">
        <v>2023</v>
      </c>
      <c r="AA130" s="6" t="s">
        <v>18</v>
      </c>
      <c r="AB130" s="30"/>
      <c r="AE130" s="5" t="s">
        <v>8</v>
      </c>
      <c r="AF130" s="6" t="s">
        <v>9</v>
      </c>
      <c r="AG130" s="6" t="s">
        <v>0</v>
      </c>
      <c r="AH130" s="6">
        <v>1434842</v>
      </c>
      <c r="AI130" s="6" t="s">
        <v>10</v>
      </c>
      <c r="AJ130" s="6">
        <v>2023</v>
      </c>
      <c r="AK130" s="15" t="s">
        <v>18</v>
      </c>
      <c r="AL130" s="30"/>
    </row>
    <row r="131" spans="1:38" x14ac:dyDescent="0.25">
      <c r="A131" s="3" t="s">
        <v>8</v>
      </c>
      <c r="B131" s="4" t="s">
        <v>9</v>
      </c>
      <c r="C131" s="4" t="s">
        <v>23</v>
      </c>
      <c r="D131" s="20">
        <v>590658</v>
      </c>
      <c r="E131" s="4" t="s">
        <v>10</v>
      </c>
      <c r="F131" s="4">
        <v>2023</v>
      </c>
      <c r="G131" s="4" t="s">
        <v>20</v>
      </c>
      <c r="H131" s="30"/>
      <c r="K131" s="3" t="s">
        <v>8</v>
      </c>
      <c r="L131" s="4" t="s">
        <v>9</v>
      </c>
      <c r="M131" s="4" t="s">
        <v>24</v>
      </c>
      <c r="N131" s="20">
        <v>683709</v>
      </c>
      <c r="O131" s="4" t="s">
        <v>10</v>
      </c>
      <c r="P131" s="4">
        <v>2023</v>
      </c>
      <c r="Q131" s="4" t="s">
        <v>19</v>
      </c>
      <c r="R131" s="30"/>
      <c r="U131" s="3" t="s">
        <v>8</v>
      </c>
      <c r="V131" s="4" t="s">
        <v>9</v>
      </c>
      <c r="W131" s="4" t="s">
        <v>26</v>
      </c>
      <c r="X131" s="4">
        <v>421652</v>
      </c>
      <c r="Y131" s="4" t="s">
        <v>10</v>
      </c>
      <c r="Z131" s="4">
        <v>2023</v>
      </c>
      <c r="AA131" s="4" t="s">
        <v>19</v>
      </c>
      <c r="AB131" s="30"/>
      <c r="AE131" s="3" t="s">
        <v>8</v>
      </c>
      <c r="AF131" s="4" t="s">
        <v>9</v>
      </c>
      <c r="AG131" s="4" t="s">
        <v>0</v>
      </c>
      <c r="AH131" s="4">
        <v>966569</v>
      </c>
      <c r="AI131" s="4" t="s">
        <v>10</v>
      </c>
      <c r="AJ131" s="4">
        <v>2023</v>
      </c>
      <c r="AK131" s="14" t="s">
        <v>19</v>
      </c>
      <c r="AL131" s="30"/>
    </row>
    <row r="132" spans="1:38" x14ac:dyDescent="0.25">
      <c r="A132" s="5" t="s">
        <v>8</v>
      </c>
      <c r="B132" s="6" t="s">
        <v>9</v>
      </c>
      <c r="C132" s="6" t="s">
        <v>23</v>
      </c>
      <c r="D132" s="21">
        <v>695018</v>
      </c>
      <c r="E132" s="6" t="s">
        <v>10</v>
      </c>
      <c r="F132" s="6">
        <v>2023</v>
      </c>
      <c r="G132" s="6" t="s">
        <v>21</v>
      </c>
      <c r="H132" s="30"/>
      <c r="K132" s="5" t="s">
        <v>8</v>
      </c>
      <c r="L132" s="6" t="s">
        <v>9</v>
      </c>
      <c r="M132" s="6" t="s">
        <v>24</v>
      </c>
      <c r="N132" s="21">
        <v>181050</v>
      </c>
      <c r="O132" s="6" t="s">
        <v>10</v>
      </c>
      <c r="P132" s="6">
        <v>2023</v>
      </c>
      <c r="Q132" s="6" t="s">
        <v>20</v>
      </c>
      <c r="R132" s="30"/>
      <c r="U132" s="5" t="s">
        <v>8</v>
      </c>
      <c r="V132" s="6" t="s">
        <v>9</v>
      </c>
      <c r="W132" s="6" t="s">
        <v>26</v>
      </c>
      <c r="X132" s="6">
        <v>590989</v>
      </c>
      <c r="Y132" s="6" t="s">
        <v>10</v>
      </c>
      <c r="Z132" s="6">
        <v>2023</v>
      </c>
      <c r="AA132" s="6" t="s">
        <v>20</v>
      </c>
      <c r="AB132" s="30"/>
      <c r="AE132" s="5" t="s">
        <v>8</v>
      </c>
      <c r="AF132" s="6" t="s">
        <v>9</v>
      </c>
      <c r="AG132" s="6" t="s">
        <v>0</v>
      </c>
      <c r="AH132" s="6">
        <v>1445440</v>
      </c>
      <c r="AI132" s="6" t="s">
        <v>10</v>
      </c>
      <c r="AJ132" s="6">
        <v>2023</v>
      </c>
      <c r="AK132" s="15" t="s">
        <v>20</v>
      </c>
      <c r="AL132" s="30"/>
    </row>
    <row r="133" spans="1:38" x14ac:dyDescent="0.25">
      <c r="A133" s="3" t="s">
        <v>8</v>
      </c>
      <c r="B133" s="4" t="s">
        <v>9</v>
      </c>
      <c r="C133" s="4" t="s">
        <v>23</v>
      </c>
      <c r="D133" s="20">
        <v>660945</v>
      </c>
      <c r="E133" s="4" t="s">
        <v>10</v>
      </c>
      <c r="F133" s="4">
        <v>2023</v>
      </c>
      <c r="G133" s="4" t="s">
        <v>22</v>
      </c>
      <c r="H133" s="30"/>
      <c r="K133" s="3" t="s">
        <v>8</v>
      </c>
      <c r="L133" s="4" t="s">
        <v>9</v>
      </c>
      <c r="M133" s="4" t="s">
        <v>24</v>
      </c>
      <c r="N133" s="20">
        <v>167569</v>
      </c>
      <c r="O133" s="4" t="s">
        <v>10</v>
      </c>
      <c r="P133" s="4">
        <v>2023</v>
      </c>
      <c r="Q133" s="4" t="s">
        <v>21</v>
      </c>
      <c r="R133" s="30"/>
      <c r="U133" s="3" t="s">
        <v>8</v>
      </c>
      <c r="V133" s="4" t="s">
        <v>9</v>
      </c>
      <c r="W133" s="4" t="s">
        <v>26</v>
      </c>
      <c r="X133" s="4">
        <v>676394</v>
      </c>
      <c r="Y133" s="4" t="s">
        <v>10</v>
      </c>
      <c r="Z133" s="4">
        <v>2023</v>
      </c>
      <c r="AA133" s="4" t="s">
        <v>21</v>
      </c>
      <c r="AB133" s="30"/>
      <c r="AE133" s="3" t="s">
        <v>8</v>
      </c>
      <c r="AF133" s="4" t="s">
        <v>9</v>
      </c>
      <c r="AG133" s="4" t="s">
        <v>0</v>
      </c>
      <c r="AH133" s="4">
        <v>1371891</v>
      </c>
      <c r="AI133" s="4" t="s">
        <v>10</v>
      </c>
      <c r="AJ133" s="4">
        <v>2023</v>
      </c>
      <c r="AK133" s="14" t="s">
        <v>21</v>
      </c>
      <c r="AL133" s="30"/>
    </row>
    <row r="134" spans="1:38" x14ac:dyDescent="0.25">
      <c r="A134" s="5" t="s">
        <v>8</v>
      </c>
      <c r="B134" s="6" t="s">
        <v>9</v>
      </c>
      <c r="C134" s="6" t="s">
        <v>23</v>
      </c>
      <c r="D134" s="21">
        <v>540431</v>
      </c>
      <c r="E134" s="6" t="s">
        <v>10</v>
      </c>
      <c r="F134" s="6">
        <v>2024</v>
      </c>
      <c r="G134" s="6" t="s">
        <v>11</v>
      </c>
      <c r="H134" s="30">
        <f>SUM(D137:D148)</f>
        <v>6551133</v>
      </c>
      <c r="K134" s="5" t="s">
        <v>8</v>
      </c>
      <c r="L134" s="6" t="s">
        <v>9</v>
      </c>
      <c r="M134" s="6" t="s">
        <v>24</v>
      </c>
      <c r="N134" s="21">
        <v>102132</v>
      </c>
      <c r="O134" s="6" t="s">
        <v>10</v>
      </c>
      <c r="P134" s="6">
        <v>2023</v>
      </c>
      <c r="Q134" s="6" t="s">
        <v>22</v>
      </c>
      <c r="R134" s="30"/>
      <c r="U134" s="5" t="s">
        <v>8</v>
      </c>
      <c r="V134" s="6" t="s">
        <v>9</v>
      </c>
      <c r="W134" s="6" t="s">
        <v>26</v>
      </c>
      <c r="X134" s="6">
        <v>452125</v>
      </c>
      <c r="Y134" s="6" t="s">
        <v>10</v>
      </c>
      <c r="Z134" s="6">
        <v>2023</v>
      </c>
      <c r="AA134" s="6" t="s">
        <v>22</v>
      </c>
      <c r="AB134" s="30"/>
      <c r="AE134" s="5" t="s">
        <v>8</v>
      </c>
      <c r="AF134" s="6" t="s">
        <v>9</v>
      </c>
      <c r="AG134" s="6" t="s">
        <v>0</v>
      </c>
      <c r="AH134" s="6">
        <v>1268989</v>
      </c>
      <c r="AI134" s="6" t="s">
        <v>10</v>
      </c>
      <c r="AJ134" s="6">
        <v>2023</v>
      </c>
      <c r="AK134" s="15" t="s">
        <v>22</v>
      </c>
      <c r="AL134" s="30"/>
    </row>
    <row r="135" spans="1:38" x14ac:dyDescent="0.25">
      <c r="A135" s="3" t="s">
        <v>8</v>
      </c>
      <c r="B135" s="4" t="s">
        <v>9</v>
      </c>
      <c r="C135" s="4" t="s">
        <v>23</v>
      </c>
      <c r="D135" s="20">
        <v>626322</v>
      </c>
      <c r="E135" s="4" t="s">
        <v>10</v>
      </c>
      <c r="F135" s="4">
        <v>2024</v>
      </c>
      <c r="G135" s="4" t="s">
        <v>12</v>
      </c>
      <c r="H135" s="30"/>
      <c r="K135" s="3" t="s">
        <v>8</v>
      </c>
      <c r="L135" s="4" t="s">
        <v>9</v>
      </c>
      <c r="M135" s="4" t="s">
        <v>24</v>
      </c>
      <c r="N135" s="20">
        <v>106035</v>
      </c>
      <c r="O135" s="4" t="s">
        <v>10</v>
      </c>
      <c r="P135" s="4">
        <v>2024</v>
      </c>
      <c r="Q135" s="4" t="s">
        <v>11</v>
      </c>
      <c r="R135" s="30">
        <f>SUM(N138:N149)</f>
        <v>3339475</v>
      </c>
      <c r="U135" s="3" t="s">
        <v>8</v>
      </c>
      <c r="V135" s="4" t="s">
        <v>9</v>
      </c>
      <c r="W135" s="4" t="s">
        <v>26</v>
      </c>
      <c r="X135" s="4">
        <v>387271</v>
      </c>
      <c r="Y135" s="4" t="s">
        <v>10</v>
      </c>
      <c r="Z135" s="4">
        <v>2024</v>
      </c>
      <c r="AA135" s="4" t="s">
        <v>11</v>
      </c>
      <c r="AB135" s="30">
        <f>SUM(X138:X149)</f>
        <v>7220775</v>
      </c>
      <c r="AE135" s="3" t="s">
        <v>8</v>
      </c>
      <c r="AF135" s="4" t="s">
        <v>9</v>
      </c>
      <c r="AG135" s="4" t="s">
        <v>0</v>
      </c>
      <c r="AH135" s="4">
        <v>1021302</v>
      </c>
      <c r="AI135" s="4" t="s">
        <v>10</v>
      </c>
      <c r="AJ135" s="4">
        <v>2024</v>
      </c>
      <c r="AK135" s="14" t="s">
        <v>11</v>
      </c>
      <c r="AL135" s="30">
        <f>SUM(AH138:AH149)</f>
        <v>16562178</v>
      </c>
    </row>
    <row r="136" spans="1:38" x14ac:dyDescent="0.25">
      <c r="A136" s="5" t="s">
        <v>8</v>
      </c>
      <c r="B136" s="6" t="s">
        <v>9</v>
      </c>
      <c r="C136" s="6" t="s">
        <v>23</v>
      </c>
      <c r="D136" s="21">
        <v>530195</v>
      </c>
      <c r="E136" s="6" t="s">
        <v>10</v>
      </c>
      <c r="F136" s="6">
        <v>2024</v>
      </c>
      <c r="G136" s="6" t="s">
        <v>13</v>
      </c>
      <c r="H136" s="30"/>
      <c r="K136" s="5" t="s">
        <v>8</v>
      </c>
      <c r="L136" s="6" t="s">
        <v>9</v>
      </c>
      <c r="M136" s="6" t="s">
        <v>24</v>
      </c>
      <c r="N136" s="21">
        <v>192948</v>
      </c>
      <c r="O136" s="6" t="s">
        <v>10</v>
      </c>
      <c r="P136" s="6">
        <v>2024</v>
      </c>
      <c r="Q136" s="6" t="s">
        <v>12</v>
      </c>
      <c r="R136" s="30"/>
      <c r="U136" s="5" t="s">
        <v>8</v>
      </c>
      <c r="V136" s="6" t="s">
        <v>9</v>
      </c>
      <c r="W136" s="6" t="s">
        <v>26</v>
      </c>
      <c r="X136" s="6">
        <v>464842</v>
      </c>
      <c r="Y136" s="6" t="s">
        <v>10</v>
      </c>
      <c r="Z136" s="6">
        <v>2024</v>
      </c>
      <c r="AA136" s="6" t="s">
        <v>12</v>
      </c>
      <c r="AB136" s="30"/>
      <c r="AE136" s="5" t="s">
        <v>8</v>
      </c>
      <c r="AF136" s="6" t="s">
        <v>9</v>
      </c>
      <c r="AG136" s="6" t="s">
        <v>0</v>
      </c>
      <c r="AH136" s="6">
        <v>1548214</v>
      </c>
      <c r="AI136" s="6" t="s">
        <v>10</v>
      </c>
      <c r="AJ136" s="6">
        <v>2024</v>
      </c>
      <c r="AK136" s="15" t="s">
        <v>12</v>
      </c>
      <c r="AL136" s="30"/>
    </row>
    <row r="137" spans="1:38" x14ac:dyDescent="0.25">
      <c r="A137" s="3" t="s">
        <v>8</v>
      </c>
      <c r="B137" s="4" t="s">
        <v>9</v>
      </c>
      <c r="C137" s="4" t="s">
        <v>23</v>
      </c>
      <c r="D137" s="20">
        <v>624525</v>
      </c>
      <c r="E137" s="4" t="s">
        <v>10</v>
      </c>
      <c r="F137" s="4">
        <v>2024</v>
      </c>
      <c r="G137" s="4" t="s">
        <v>14</v>
      </c>
      <c r="H137" s="30"/>
      <c r="K137" s="3" t="s">
        <v>8</v>
      </c>
      <c r="L137" s="4" t="s">
        <v>9</v>
      </c>
      <c r="M137" s="4" t="s">
        <v>24</v>
      </c>
      <c r="N137" s="20">
        <v>128251</v>
      </c>
      <c r="O137" s="4" t="s">
        <v>10</v>
      </c>
      <c r="P137" s="4">
        <v>2024</v>
      </c>
      <c r="Q137" s="4" t="s">
        <v>13</v>
      </c>
      <c r="R137" s="30"/>
      <c r="U137" s="3" t="s">
        <v>8</v>
      </c>
      <c r="V137" s="4" t="s">
        <v>9</v>
      </c>
      <c r="W137" s="4" t="s">
        <v>26</v>
      </c>
      <c r="X137" s="4">
        <v>511273</v>
      </c>
      <c r="Y137" s="4" t="s">
        <v>10</v>
      </c>
      <c r="Z137" s="4">
        <v>2024</v>
      </c>
      <c r="AA137" s="4" t="s">
        <v>13</v>
      </c>
      <c r="AB137" s="30"/>
      <c r="AE137" s="3" t="s">
        <v>8</v>
      </c>
      <c r="AF137" s="4" t="s">
        <v>9</v>
      </c>
      <c r="AG137" s="4" t="s">
        <v>0</v>
      </c>
      <c r="AH137" s="4">
        <v>1715031</v>
      </c>
      <c r="AI137" s="4" t="s">
        <v>10</v>
      </c>
      <c r="AJ137" s="4">
        <v>2024</v>
      </c>
      <c r="AK137" s="14" t="s">
        <v>13</v>
      </c>
      <c r="AL137" s="30"/>
    </row>
    <row r="138" spans="1:38" x14ac:dyDescent="0.25">
      <c r="A138" s="5" t="s">
        <v>8</v>
      </c>
      <c r="B138" s="6" t="s">
        <v>9</v>
      </c>
      <c r="C138" s="6" t="s">
        <v>23</v>
      </c>
      <c r="D138" s="21">
        <v>614621</v>
      </c>
      <c r="E138" s="6" t="s">
        <v>10</v>
      </c>
      <c r="F138" s="6">
        <v>2024</v>
      </c>
      <c r="G138" s="6" t="s">
        <v>15</v>
      </c>
      <c r="H138" s="30"/>
      <c r="K138" s="5" t="s">
        <v>8</v>
      </c>
      <c r="L138" s="6" t="s">
        <v>9</v>
      </c>
      <c r="M138" s="6" t="s">
        <v>24</v>
      </c>
      <c r="N138" s="21">
        <v>159724</v>
      </c>
      <c r="O138" s="6" t="s">
        <v>10</v>
      </c>
      <c r="P138" s="6">
        <v>2024</v>
      </c>
      <c r="Q138" s="6" t="s">
        <v>14</v>
      </c>
      <c r="R138" s="30"/>
      <c r="U138" s="5" t="s">
        <v>8</v>
      </c>
      <c r="V138" s="6" t="s">
        <v>9</v>
      </c>
      <c r="W138" s="6" t="s">
        <v>26</v>
      </c>
      <c r="X138" s="6">
        <v>663084</v>
      </c>
      <c r="Y138" s="6" t="s">
        <v>10</v>
      </c>
      <c r="Z138" s="6">
        <v>2024</v>
      </c>
      <c r="AA138" s="6" t="s">
        <v>14</v>
      </c>
      <c r="AB138" s="30"/>
      <c r="AE138" s="5" t="s">
        <v>8</v>
      </c>
      <c r="AF138" s="6" t="s">
        <v>9</v>
      </c>
      <c r="AG138" s="6" t="s">
        <v>0</v>
      </c>
      <c r="AH138" s="6">
        <v>1776982</v>
      </c>
      <c r="AI138" s="6" t="s">
        <v>10</v>
      </c>
      <c r="AJ138" s="6">
        <v>2024</v>
      </c>
      <c r="AK138" s="15" t="s">
        <v>14</v>
      </c>
      <c r="AL138" s="30"/>
    </row>
    <row r="139" spans="1:38" x14ac:dyDescent="0.25">
      <c r="A139" s="3" t="s">
        <v>8</v>
      </c>
      <c r="B139" s="4" t="s">
        <v>9</v>
      </c>
      <c r="C139" s="4" t="s">
        <v>23</v>
      </c>
      <c r="D139" s="20">
        <v>598773</v>
      </c>
      <c r="E139" s="4" t="s">
        <v>10</v>
      </c>
      <c r="F139" s="4">
        <v>2024</v>
      </c>
      <c r="G139" s="4" t="s">
        <v>16</v>
      </c>
      <c r="H139" s="30"/>
      <c r="K139" s="3" t="s">
        <v>8</v>
      </c>
      <c r="L139" s="4" t="s">
        <v>9</v>
      </c>
      <c r="M139" s="4" t="s">
        <v>24</v>
      </c>
      <c r="N139" s="20">
        <v>508141</v>
      </c>
      <c r="O139" s="4" t="s">
        <v>10</v>
      </c>
      <c r="P139" s="4">
        <v>2024</v>
      </c>
      <c r="Q139" s="4" t="s">
        <v>15</v>
      </c>
      <c r="R139" s="30"/>
      <c r="U139" s="3" t="s">
        <v>8</v>
      </c>
      <c r="V139" s="4" t="s">
        <v>9</v>
      </c>
      <c r="W139" s="4" t="s">
        <v>26</v>
      </c>
      <c r="X139" s="4">
        <v>599635</v>
      </c>
      <c r="Y139" s="4" t="s">
        <v>10</v>
      </c>
      <c r="Z139" s="4">
        <v>2024</v>
      </c>
      <c r="AA139" s="4" t="s">
        <v>15</v>
      </c>
      <c r="AB139" s="30"/>
      <c r="AE139" s="3" t="s">
        <v>8</v>
      </c>
      <c r="AF139" s="4" t="s">
        <v>9</v>
      </c>
      <c r="AG139" s="4" t="s">
        <v>0</v>
      </c>
      <c r="AH139" s="4">
        <v>1449334</v>
      </c>
      <c r="AI139" s="4" t="s">
        <v>10</v>
      </c>
      <c r="AJ139" s="4">
        <v>2024</v>
      </c>
      <c r="AK139" s="14" t="s">
        <v>15</v>
      </c>
      <c r="AL139" s="30"/>
    </row>
    <row r="140" spans="1:38" x14ac:dyDescent="0.25">
      <c r="A140" s="5" t="s">
        <v>8</v>
      </c>
      <c r="B140" s="6" t="s">
        <v>9</v>
      </c>
      <c r="C140" s="6" t="s">
        <v>23</v>
      </c>
      <c r="D140" s="21">
        <v>887153</v>
      </c>
      <c r="E140" s="6" t="s">
        <v>10</v>
      </c>
      <c r="F140" s="6">
        <v>2024</v>
      </c>
      <c r="G140" s="6" t="s">
        <v>17</v>
      </c>
      <c r="H140" s="30"/>
      <c r="K140" s="5" t="s">
        <v>8</v>
      </c>
      <c r="L140" s="6" t="s">
        <v>9</v>
      </c>
      <c r="M140" s="6" t="s">
        <v>24</v>
      </c>
      <c r="N140" s="21">
        <v>498751</v>
      </c>
      <c r="O140" s="6" t="s">
        <v>10</v>
      </c>
      <c r="P140" s="6">
        <v>2024</v>
      </c>
      <c r="Q140" s="6" t="s">
        <v>16</v>
      </c>
      <c r="R140" s="30"/>
      <c r="U140" s="5" t="s">
        <v>8</v>
      </c>
      <c r="V140" s="6" t="s">
        <v>9</v>
      </c>
      <c r="W140" s="6" t="s">
        <v>26</v>
      </c>
      <c r="X140" s="6">
        <v>539516</v>
      </c>
      <c r="Y140" s="6" t="s">
        <v>10</v>
      </c>
      <c r="Z140" s="6">
        <v>2024</v>
      </c>
      <c r="AA140" s="6" t="s">
        <v>16</v>
      </c>
      <c r="AB140" s="30"/>
      <c r="AE140" s="5" t="s">
        <v>8</v>
      </c>
      <c r="AF140" s="6" t="s">
        <v>9</v>
      </c>
      <c r="AG140" s="6" t="s">
        <v>0</v>
      </c>
      <c r="AH140" s="6">
        <v>1674220</v>
      </c>
      <c r="AI140" s="6" t="s">
        <v>10</v>
      </c>
      <c r="AJ140" s="6">
        <v>2024</v>
      </c>
      <c r="AK140" s="15" t="s">
        <v>16</v>
      </c>
      <c r="AL140" s="30"/>
    </row>
    <row r="141" spans="1:38" x14ac:dyDescent="0.25">
      <c r="A141" s="3" t="s">
        <v>8</v>
      </c>
      <c r="B141" s="4" t="s">
        <v>9</v>
      </c>
      <c r="C141" s="4" t="s">
        <v>23</v>
      </c>
      <c r="D141" s="20">
        <v>457585</v>
      </c>
      <c r="E141" s="4" t="s">
        <v>10</v>
      </c>
      <c r="F141" s="4">
        <v>2024</v>
      </c>
      <c r="G141" s="4" t="s">
        <v>18</v>
      </c>
      <c r="H141" s="30"/>
      <c r="K141" s="3" t="s">
        <v>8</v>
      </c>
      <c r="L141" s="4" t="s">
        <v>9</v>
      </c>
      <c r="M141" s="4" t="s">
        <v>24</v>
      </c>
      <c r="N141" s="20">
        <v>363137</v>
      </c>
      <c r="O141" s="4" t="s">
        <v>10</v>
      </c>
      <c r="P141" s="4">
        <v>2024</v>
      </c>
      <c r="Q141" s="4" t="s">
        <v>17</v>
      </c>
      <c r="R141" s="30"/>
      <c r="U141" s="3" t="s">
        <v>8</v>
      </c>
      <c r="V141" s="4" t="s">
        <v>9</v>
      </c>
      <c r="W141" s="4" t="s">
        <v>26</v>
      </c>
      <c r="X141" s="4">
        <v>795930</v>
      </c>
      <c r="Y141" s="4" t="s">
        <v>10</v>
      </c>
      <c r="Z141" s="4">
        <v>2024</v>
      </c>
      <c r="AA141" s="4" t="s">
        <v>17</v>
      </c>
      <c r="AB141" s="30"/>
      <c r="AE141" s="3" t="s">
        <v>8</v>
      </c>
      <c r="AF141" s="4" t="s">
        <v>9</v>
      </c>
      <c r="AG141" s="4" t="s">
        <v>0</v>
      </c>
      <c r="AH141" s="4">
        <v>1784224</v>
      </c>
      <c r="AI141" s="4" t="s">
        <v>10</v>
      </c>
      <c r="AJ141" s="4">
        <v>2024</v>
      </c>
      <c r="AK141" s="14" t="s">
        <v>17</v>
      </c>
      <c r="AL141" s="30"/>
    </row>
    <row r="142" spans="1:38" x14ac:dyDescent="0.25">
      <c r="A142" s="5" t="s">
        <v>8</v>
      </c>
      <c r="B142" s="6" t="s">
        <v>9</v>
      </c>
      <c r="C142" s="6" t="s">
        <v>23</v>
      </c>
      <c r="D142" s="21">
        <v>429355</v>
      </c>
      <c r="E142" s="6" t="s">
        <v>10</v>
      </c>
      <c r="F142" s="6">
        <v>2024</v>
      </c>
      <c r="G142" s="6" t="s">
        <v>19</v>
      </c>
      <c r="H142" s="30"/>
      <c r="K142" s="5" t="s">
        <v>8</v>
      </c>
      <c r="L142" s="6" t="s">
        <v>9</v>
      </c>
      <c r="M142" s="6" t="s">
        <v>24</v>
      </c>
      <c r="N142" s="21">
        <v>283917</v>
      </c>
      <c r="O142" s="6" t="s">
        <v>10</v>
      </c>
      <c r="P142" s="6">
        <v>2024</v>
      </c>
      <c r="Q142" s="6" t="s">
        <v>18</v>
      </c>
      <c r="R142" s="30"/>
      <c r="U142" s="5" t="s">
        <v>8</v>
      </c>
      <c r="V142" s="6" t="s">
        <v>9</v>
      </c>
      <c r="W142" s="6" t="s">
        <v>26</v>
      </c>
      <c r="X142" s="6">
        <v>596806</v>
      </c>
      <c r="Y142" s="6" t="s">
        <v>10</v>
      </c>
      <c r="Z142" s="6">
        <v>2024</v>
      </c>
      <c r="AA142" s="6" t="s">
        <v>18</v>
      </c>
      <c r="AB142" s="30"/>
      <c r="AE142" s="5" t="s">
        <v>8</v>
      </c>
      <c r="AF142" s="6" t="s">
        <v>9</v>
      </c>
      <c r="AG142" s="6" t="s">
        <v>0</v>
      </c>
      <c r="AH142" s="6">
        <v>1218746</v>
      </c>
      <c r="AI142" s="6" t="s">
        <v>10</v>
      </c>
      <c r="AJ142" s="6">
        <v>2024</v>
      </c>
      <c r="AK142" s="15" t="s">
        <v>18</v>
      </c>
      <c r="AL142" s="30"/>
    </row>
    <row r="143" spans="1:38" x14ac:dyDescent="0.25">
      <c r="A143" s="3" t="s">
        <v>8</v>
      </c>
      <c r="B143" s="4" t="s">
        <v>9</v>
      </c>
      <c r="C143" s="4" t="s">
        <v>23</v>
      </c>
      <c r="D143" s="20">
        <v>617016</v>
      </c>
      <c r="E143" s="4" t="s">
        <v>10</v>
      </c>
      <c r="F143" s="4">
        <v>2024</v>
      </c>
      <c r="G143" s="4" t="s">
        <v>20</v>
      </c>
      <c r="H143" s="30"/>
      <c r="K143" s="3" t="s">
        <v>8</v>
      </c>
      <c r="L143" s="4" t="s">
        <v>9</v>
      </c>
      <c r="M143" s="4" t="s">
        <v>24</v>
      </c>
      <c r="N143" s="20">
        <v>183193</v>
      </c>
      <c r="O143" s="4" t="s">
        <v>10</v>
      </c>
      <c r="P143" s="4">
        <v>2024</v>
      </c>
      <c r="Q143" s="4" t="s">
        <v>19</v>
      </c>
      <c r="R143" s="30"/>
      <c r="U143" s="3" t="s">
        <v>8</v>
      </c>
      <c r="V143" s="4" t="s">
        <v>9</v>
      </c>
      <c r="W143" s="4" t="s">
        <v>26</v>
      </c>
      <c r="X143" s="4">
        <v>433695</v>
      </c>
      <c r="Y143" s="4" t="s">
        <v>10</v>
      </c>
      <c r="Z143" s="4">
        <v>2024</v>
      </c>
      <c r="AA143" s="4" t="s">
        <v>19</v>
      </c>
      <c r="AB143" s="30"/>
      <c r="AE143" s="3" t="s">
        <v>8</v>
      </c>
      <c r="AF143" s="4" t="s">
        <v>9</v>
      </c>
      <c r="AG143" s="4" t="s">
        <v>0</v>
      </c>
      <c r="AH143" s="4">
        <v>1156777</v>
      </c>
      <c r="AI143" s="4" t="s">
        <v>10</v>
      </c>
      <c r="AJ143" s="4">
        <v>2024</v>
      </c>
      <c r="AK143" s="14" t="s">
        <v>19</v>
      </c>
      <c r="AL143" s="30"/>
    </row>
    <row r="144" spans="1:38" x14ac:dyDescent="0.25">
      <c r="A144" s="5" t="s">
        <v>8</v>
      </c>
      <c r="B144" s="6" t="s">
        <v>9</v>
      </c>
      <c r="C144" s="6" t="s">
        <v>23</v>
      </c>
      <c r="D144" s="21">
        <v>772931</v>
      </c>
      <c r="E144" s="6" t="s">
        <v>10</v>
      </c>
      <c r="F144" s="6">
        <v>2024</v>
      </c>
      <c r="G144" s="6" t="s">
        <v>21</v>
      </c>
      <c r="H144" s="30"/>
      <c r="K144" s="5" t="s">
        <v>8</v>
      </c>
      <c r="L144" s="6" t="s">
        <v>9</v>
      </c>
      <c r="M144" s="6" t="s">
        <v>24</v>
      </c>
      <c r="N144" s="21">
        <v>290988</v>
      </c>
      <c r="O144" s="6" t="s">
        <v>10</v>
      </c>
      <c r="P144" s="6">
        <v>2024</v>
      </c>
      <c r="Q144" s="6" t="s">
        <v>20</v>
      </c>
      <c r="R144" s="30"/>
      <c r="U144" s="5" t="s">
        <v>8</v>
      </c>
      <c r="V144" s="6" t="s">
        <v>9</v>
      </c>
      <c r="W144" s="6" t="s">
        <v>26</v>
      </c>
      <c r="X144" s="6">
        <v>831495</v>
      </c>
      <c r="Y144" s="6" t="s">
        <v>10</v>
      </c>
      <c r="Z144" s="6">
        <v>2024</v>
      </c>
      <c r="AA144" s="6" t="s">
        <v>20</v>
      </c>
      <c r="AB144" s="30"/>
      <c r="AE144" s="5" t="s">
        <v>8</v>
      </c>
      <c r="AF144" s="6" t="s">
        <v>9</v>
      </c>
      <c r="AG144" s="6" t="s">
        <v>0</v>
      </c>
      <c r="AH144" s="6">
        <v>1386022</v>
      </c>
      <c r="AI144" s="6" t="s">
        <v>10</v>
      </c>
      <c r="AJ144" s="6">
        <v>2024</v>
      </c>
      <c r="AK144" s="15" t="s">
        <v>20</v>
      </c>
      <c r="AL144" s="30"/>
    </row>
    <row r="145" spans="1:38" x14ac:dyDescent="0.25">
      <c r="A145" s="3" t="s">
        <v>8</v>
      </c>
      <c r="B145" s="4" t="s">
        <v>9</v>
      </c>
      <c r="C145" s="4" t="s">
        <v>23</v>
      </c>
      <c r="D145" s="20">
        <v>471666</v>
      </c>
      <c r="E145" s="4" t="s">
        <v>10</v>
      </c>
      <c r="F145" s="4">
        <v>2024</v>
      </c>
      <c r="G145" s="4" t="s">
        <v>22</v>
      </c>
      <c r="H145" s="30"/>
      <c r="K145" s="3" t="s">
        <v>8</v>
      </c>
      <c r="L145" s="4" t="s">
        <v>9</v>
      </c>
      <c r="M145" s="4" t="s">
        <v>24</v>
      </c>
      <c r="N145" s="20">
        <v>256878</v>
      </c>
      <c r="O145" s="4" t="s">
        <v>10</v>
      </c>
      <c r="P145" s="4">
        <v>2024</v>
      </c>
      <c r="Q145" s="4" t="s">
        <v>21</v>
      </c>
      <c r="R145" s="30"/>
      <c r="U145" s="3" t="s">
        <v>8</v>
      </c>
      <c r="V145" s="4" t="s">
        <v>9</v>
      </c>
      <c r="W145" s="4" t="s">
        <v>26</v>
      </c>
      <c r="X145" s="4">
        <v>643975</v>
      </c>
      <c r="Y145" s="4" t="s">
        <v>10</v>
      </c>
      <c r="Z145" s="4">
        <v>2024</v>
      </c>
      <c r="AA145" s="4" t="s">
        <v>21</v>
      </c>
      <c r="AB145" s="30"/>
      <c r="AE145" s="3" t="s">
        <v>8</v>
      </c>
      <c r="AF145" s="4" t="s">
        <v>9</v>
      </c>
      <c r="AG145" s="4" t="s">
        <v>0</v>
      </c>
      <c r="AH145" s="4">
        <v>1399744</v>
      </c>
      <c r="AI145" s="4" t="s">
        <v>10</v>
      </c>
      <c r="AJ145" s="4">
        <v>2024</v>
      </c>
      <c r="AK145" s="14" t="s">
        <v>21</v>
      </c>
      <c r="AL145" s="30"/>
    </row>
    <row r="146" spans="1:38" x14ac:dyDescent="0.25">
      <c r="A146" t="s">
        <v>8</v>
      </c>
      <c r="B146" t="s">
        <v>9</v>
      </c>
      <c r="C146" t="s">
        <v>23</v>
      </c>
      <c r="D146">
        <v>378837</v>
      </c>
      <c r="E146" t="s">
        <v>10</v>
      </c>
      <c r="F146">
        <v>2025</v>
      </c>
      <c r="G146" t="s">
        <v>11</v>
      </c>
      <c r="K146" s="5" t="s">
        <v>8</v>
      </c>
      <c r="L146" s="6" t="s">
        <v>9</v>
      </c>
      <c r="M146" s="6" t="s">
        <v>24</v>
      </c>
      <c r="N146" s="21">
        <v>344138</v>
      </c>
      <c r="O146" s="6" t="s">
        <v>10</v>
      </c>
      <c r="P146" s="6">
        <v>2024</v>
      </c>
      <c r="Q146" s="6" t="s">
        <v>22</v>
      </c>
      <c r="R146" s="30"/>
      <c r="U146" s="5" t="s">
        <v>8</v>
      </c>
      <c r="V146" s="6" t="s">
        <v>9</v>
      </c>
      <c r="W146" s="6" t="s">
        <v>26</v>
      </c>
      <c r="X146" s="6">
        <v>474714</v>
      </c>
      <c r="Y146" s="6" t="s">
        <v>10</v>
      </c>
      <c r="Z146" s="6">
        <v>2024</v>
      </c>
      <c r="AA146" s="6" t="s">
        <v>22</v>
      </c>
      <c r="AB146" s="30"/>
      <c r="AE146" s="5" t="s">
        <v>8</v>
      </c>
      <c r="AF146" s="6" t="s">
        <v>9</v>
      </c>
      <c r="AG146" s="6" t="s">
        <v>0</v>
      </c>
      <c r="AH146" s="6">
        <v>1020956</v>
      </c>
      <c r="AI146" s="6" t="s">
        <v>10</v>
      </c>
      <c r="AJ146" s="6">
        <v>2024</v>
      </c>
      <c r="AK146" s="15" t="s">
        <v>22</v>
      </c>
      <c r="AL146" s="30"/>
    </row>
    <row r="147" spans="1:38" x14ac:dyDescent="0.25">
      <c r="A147" t="s">
        <v>8</v>
      </c>
      <c r="B147" t="s">
        <v>9</v>
      </c>
      <c r="C147" t="s">
        <v>23</v>
      </c>
      <c r="D147">
        <v>245305</v>
      </c>
      <c r="E147" t="s">
        <v>10</v>
      </c>
      <c r="F147">
        <v>2025</v>
      </c>
      <c r="G147" t="s">
        <v>12</v>
      </c>
      <c r="K147" t="s">
        <v>8</v>
      </c>
      <c r="L147" t="s">
        <v>9</v>
      </c>
      <c r="M147" t="s">
        <v>24</v>
      </c>
      <c r="N147">
        <v>156858</v>
      </c>
      <c r="O147" t="s">
        <v>10</v>
      </c>
      <c r="P147">
        <v>2025</v>
      </c>
      <c r="Q147" t="s">
        <v>11</v>
      </c>
      <c r="U147" t="s">
        <v>8</v>
      </c>
      <c r="V147" t="s">
        <v>9</v>
      </c>
      <c r="W147" t="s">
        <v>26</v>
      </c>
      <c r="X147">
        <v>345227</v>
      </c>
      <c r="Y147" t="s">
        <v>10</v>
      </c>
      <c r="Z147">
        <v>2025</v>
      </c>
      <c r="AA147" t="s">
        <v>11</v>
      </c>
      <c r="AE147" t="s">
        <v>8</v>
      </c>
      <c r="AF147" t="s">
        <v>9</v>
      </c>
      <c r="AG147" t="s">
        <v>0</v>
      </c>
      <c r="AH147">
        <v>910342</v>
      </c>
      <c r="AI147" t="s">
        <v>10</v>
      </c>
      <c r="AJ147">
        <v>2025</v>
      </c>
      <c r="AK147" t="s">
        <v>11</v>
      </c>
    </row>
    <row r="148" spans="1:38" x14ac:dyDescent="0.25">
      <c r="A148" t="s">
        <v>8</v>
      </c>
      <c r="B148" t="s">
        <v>9</v>
      </c>
      <c r="C148" t="s">
        <v>23</v>
      </c>
      <c r="D148">
        <v>453366</v>
      </c>
      <c r="E148" t="s">
        <v>10</v>
      </c>
      <c r="F148">
        <v>2025</v>
      </c>
      <c r="G148" t="s">
        <v>13</v>
      </c>
      <c r="K148" t="s">
        <v>8</v>
      </c>
      <c r="L148" t="s">
        <v>9</v>
      </c>
      <c r="M148" t="s">
        <v>24</v>
      </c>
      <c r="N148">
        <v>198478</v>
      </c>
      <c r="O148" t="s">
        <v>10</v>
      </c>
      <c r="P148">
        <v>2025</v>
      </c>
      <c r="Q148" t="s">
        <v>12</v>
      </c>
      <c r="U148" t="s">
        <v>8</v>
      </c>
      <c r="V148" t="s">
        <v>9</v>
      </c>
      <c r="W148" t="s">
        <v>26</v>
      </c>
      <c r="X148">
        <v>610700</v>
      </c>
      <c r="Y148" t="s">
        <v>10</v>
      </c>
      <c r="Z148">
        <v>2025</v>
      </c>
      <c r="AA148" t="s">
        <v>12</v>
      </c>
      <c r="AE148" t="s">
        <v>8</v>
      </c>
      <c r="AF148" t="s">
        <v>9</v>
      </c>
      <c r="AG148" t="s">
        <v>0</v>
      </c>
      <c r="AH148">
        <v>1490239</v>
      </c>
      <c r="AI148" t="s">
        <v>10</v>
      </c>
      <c r="AJ148">
        <v>2025</v>
      </c>
      <c r="AK148" t="s">
        <v>12</v>
      </c>
    </row>
    <row r="149" spans="1:38" x14ac:dyDescent="0.25">
      <c r="K149" t="s">
        <v>8</v>
      </c>
      <c r="L149" t="s">
        <v>9</v>
      </c>
      <c r="M149" t="s">
        <v>24</v>
      </c>
      <c r="N149">
        <v>95272</v>
      </c>
      <c r="O149" t="s">
        <v>10</v>
      </c>
      <c r="P149">
        <v>2025</v>
      </c>
      <c r="Q149" t="s">
        <v>13</v>
      </c>
      <c r="U149" t="s">
        <v>8</v>
      </c>
      <c r="V149" t="s">
        <v>9</v>
      </c>
      <c r="W149" t="s">
        <v>26</v>
      </c>
      <c r="X149">
        <v>685998</v>
      </c>
      <c r="Y149" t="s">
        <v>10</v>
      </c>
      <c r="Z149">
        <v>2025</v>
      </c>
      <c r="AA149" t="s">
        <v>13</v>
      </c>
      <c r="AE149" t="s">
        <v>8</v>
      </c>
      <c r="AF149" t="s">
        <v>9</v>
      </c>
      <c r="AG149" t="s">
        <v>0</v>
      </c>
      <c r="AH149">
        <v>1294592</v>
      </c>
      <c r="AI149" t="s">
        <v>10</v>
      </c>
      <c r="AJ149">
        <v>2025</v>
      </c>
      <c r="AK149" t="s">
        <v>13</v>
      </c>
    </row>
  </sheetData>
  <mergeCells count="53">
    <mergeCell ref="BA2:BB2"/>
    <mergeCell ref="BC2:BD2"/>
    <mergeCell ref="BG1:BJ1"/>
    <mergeCell ref="AL135:AL146"/>
    <mergeCell ref="AL111:AL122"/>
    <mergeCell ref="AL123:AL134"/>
    <mergeCell ref="AW2:AX2"/>
    <mergeCell ref="AY2:AZ2"/>
    <mergeCell ref="AL51:AL62"/>
    <mergeCell ref="AL63:AL74"/>
    <mergeCell ref="AL75:AL86"/>
    <mergeCell ref="AL87:AL98"/>
    <mergeCell ref="AL99:AL110"/>
    <mergeCell ref="AL3:AL14"/>
    <mergeCell ref="AL15:AL26"/>
    <mergeCell ref="AL27:AL38"/>
    <mergeCell ref="AL39:AL50"/>
    <mergeCell ref="AB75:AB86"/>
    <mergeCell ref="AB87:AB98"/>
    <mergeCell ref="AB99:AB110"/>
    <mergeCell ref="AB111:AB122"/>
    <mergeCell ref="AB123:AB134"/>
    <mergeCell ref="AB135:AB146"/>
    <mergeCell ref="AB3:AB14"/>
    <mergeCell ref="AB15:AB26"/>
    <mergeCell ref="AB27:AB38"/>
    <mergeCell ref="AB39:AB50"/>
    <mergeCell ref="AB51:AB62"/>
    <mergeCell ref="AB63:AB74"/>
    <mergeCell ref="R135:R146"/>
    <mergeCell ref="R3:R14"/>
    <mergeCell ref="R15:R26"/>
    <mergeCell ref="R27:R38"/>
    <mergeCell ref="R39:R50"/>
    <mergeCell ref="R51:R62"/>
    <mergeCell ref="R63:R74"/>
    <mergeCell ref="R75:R86"/>
    <mergeCell ref="R87:R98"/>
    <mergeCell ref="R99:R110"/>
    <mergeCell ref="R111:R122"/>
    <mergeCell ref="R123:R134"/>
    <mergeCell ref="H134:H145"/>
    <mergeCell ref="H3:H14"/>
    <mergeCell ref="H15:H26"/>
    <mergeCell ref="H27:H37"/>
    <mergeCell ref="H38:H49"/>
    <mergeCell ref="H50:H61"/>
    <mergeCell ref="H62:H73"/>
    <mergeCell ref="H74:H85"/>
    <mergeCell ref="H86:H97"/>
    <mergeCell ref="H98:H109"/>
    <mergeCell ref="H110:H121"/>
    <mergeCell ref="H122:H1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095B-5BEA-4C14-B798-3A0CF9B38762}">
  <dimension ref="A1:G14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5" t="s">
        <v>8</v>
      </c>
      <c r="B2" s="6" t="s">
        <v>9</v>
      </c>
      <c r="C2" s="6" t="s">
        <v>23</v>
      </c>
      <c r="D2" s="8">
        <v>624525</v>
      </c>
      <c r="E2" s="6" t="s">
        <v>10</v>
      </c>
      <c r="F2" s="6">
        <v>2024</v>
      </c>
      <c r="G2" s="6" t="s">
        <v>14</v>
      </c>
    </row>
    <row r="3" spans="1:7" x14ac:dyDescent="0.25">
      <c r="A3" s="3" t="s">
        <v>8</v>
      </c>
      <c r="B3" s="4" t="s">
        <v>9</v>
      </c>
      <c r="C3" s="4" t="s">
        <v>23</v>
      </c>
      <c r="D3" s="7">
        <v>614621</v>
      </c>
      <c r="E3" s="4" t="s">
        <v>10</v>
      </c>
      <c r="F3" s="4">
        <v>2024</v>
      </c>
      <c r="G3" s="4" t="s">
        <v>15</v>
      </c>
    </row>
    <row r="4" spans="1:7" x14ac:dyDescent="0.25">
      <c r="A4" s="5" t="s">
        <v>8</v>
      </c>
      <c r="B4" s="6" t="s">
        <v>9</v>
      </c>
      <c r="C4" s="6" t="s">
        <v>23</v>
      </c>
      <c r="D4" s="8">
        <v>598773</v>
      </c>
      <c r="E4" s="6" t="s">
        <v>10</v>
      </c>
      <c r="F4" s="6">
        <v>2024</v>
      </c>
      <c r="G4" s="6" t="s">
        <v>16</v>
      </c>
    </row>
    <row r="5" spans="1:7" x14ac:dyDescent="0.25">
      <c r="A5" s="3" t="s">
        <v>8</v>
      </c>
      <c r="B5" s="4" t="s">
        <v>9</v>
      </c>
      <c r="C5" s="4" t="s">
        <v>23</v>
      </c>
      <c r="D5" s="7">
        <v>887153</v>
      </c>
      <c r="E5" s="4" t="s">
        <v>10</v>
      </c>
      <c r="F5" s="4">
        <v>2024</v>
      </c>
      <c r="G5" s="4" t="s">
        <v>17</v>
      </c>
    </row>
    <row r="6" spans="1:7" x14ac:dyDescent="0.25">
      <c r="A6" s="5" t="s">
        <v>8</v>
      </c>
      <c r="B6" s="6" t="s">
        <v>9</v>
      </c>
      <c r="C6" s="6" t="s">
        <v>23</v>
      </c>
      <c r="D6" s="8">
        <v>457585</v>
      </c>
      <c r="E6" s="6" t="s">
        <v>10</v>
      </c>
      <c r="F6" s="6">
        <v>2024</v>
      </c>
      <c r="G6" s="6" t="s">
        <v>18</v>
      </c>
    </row>
    <row r="7" spans="1:7" x14ac:dyDescent="0.25">
      <c r="A7" s="3" t="s">
        <v>8</v>
      </c>
      <c r="B7" s="4" t="s">
        <v>9</v>
      </c>
      <c r="C7" s="4" t="s">
        <v>23</v>
      </c>
      <c r="D7" s="7">
        <v>429355</v>
      </c>
      <c r="E7" s="4" t="s">
        <v>10</v>
      </c>
      <c r="F7" s="4">
        <v>2024</v>
      </c>
      <c r="G7" s="4" t="s">
        <v>19</v>
      </c>
    </row>
    <row r="8" spans="1:7" x14ac:dyDescent="0.25">
      <c r="A8" s="5" t="s">
        <v>8</v>
      </c>
      <c r="B8" s="6" t="s">
        <v>9</v>
      </c>
      <c r="C8" s="6" t="s">
        <v>23</v>
      </c>
      <c r="D8" s="8">
        <v>617016</v>
      </c>
      <c r="E8" s="6" t="s">
        <v>10</v>
      </c>
      <c r="F8" s="6">
        <v>2024</v>
      </c>
      <c r="G8" s="6" t="s">
        <v>20</v>
      </c>
    </row>
    <row r="9" spans="1:7" x14ac:dyDescent="0.25">
      <c r="A9" s="3" t="s">
        <v>8</v>
      </c>
      <c r="B9" s="4" t="s">
        <v>9</v>
      </c>
      <c r="C9" s="4" t="s">
        <v>23</v>
      </c>
      <c r="D9" s="7">
        <v>772931</v>
      </c>
      <c r="E9" s="4" t="s">
        <v>10</v>
      </c>
      <c r="F9" s="4">
        <v>2024</v>
      </c>
      <c r="G9" s="4" t="s">
        <v>21</v>
      </c>
    </row>
    <row r="10" spans="1:7" x14ac:dyDescent="0.25">
      <c r="A10" s="5" t="s">
        <v>8</v>
      </c>
      <c r="B10" s="6" t="s">
        <v>9</v>
      </c>
      <c r="C10" s="6" t="s">
        <v>23</v>
      </c>
      <c r="D10" s="8">
        <v>471666</v>
      </c>
      <c r="E10" s="6" t="s">
        <v>10</v>
      </c>
      <c r="F10" s="6">
        <v>2024</v>
      </c>
      <c r="G10" s="6" t="s">
        <v>22</v>
      </c>
    </row>
    <row r="11" spans="1:7" x14ac:dyDescent="0.25">
      <c r="A11" t="s">
        <v>8</v>
      </c>
      <c r="B11" t="s">
        <v>9</v>
      </c>
      <c r="C11" t="s">
        <v>23</v>
      </c>
      <c r="D11">
        <v>378837</v>
      </c>
      <c r="E11" t="s">
        <v>10</v>
      </c>
      <c r="F11">
        <v>2025</v>
      </c>
      <c r="G11" t="s">
        <v>11</v>
      </c>
    </row>
    <row r="12" spans="1:7" x14ac:dyDescent="0.25">
      <c r="A12" t="s">
        <v>8</v>
      </c>
      <c r="B12" t="s">
        <v>9</v>
      </c>
      <c r="C12" t="s">
        <v>23</v>
      </c>
      <c r="D12">
        <v>245305</v>
      </c>
      <c r="E12" t="s">
        <v>10</v>
      </c>
      <c r="F12">
        <v>2025</v>
      </c>
      <c r="G12" t="s">
        <v>12</v>
      </c>
    </row>
    <row r="13" spans="1:7" x14ac:dyDescent="0.25">
      <c r="A13" t="s">
        <v>8</v>
      </c>
      <c r="B13" t="s">
        <v>9</v>
      </c>
      <c r="C13" t="s">
        <v>23</v>
      </c>
      <c r="D13">
        <v>453366</v>
      </c>
      <c r="E13" t="s">
        <v>10</v>
      </c>
      <c r="F13">
        <v>2025</v>
      </c>
      <c r="G13" t="s">
        <v>13</v>
      </c>
    </row>
    <row r="14" spans="1:7" x14ac:dyDescent="0.25">
      <c r="D14" s="9">
        <f>SUM(D2:D13)</f>
        <v>6551133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FF49-B849-4789-BC16-9442290A19DD}">
  <dimension ref="A1:G14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5" t="s">
        <v>8</v>
      </c>
      <c r="B2" s="6" t="s">
        <v>9</v>
      </c>
      <c r="C2" s="6" t="s">
        <v>24</v>
      </c>
      <c r="D2" s="8">
        <v>159724</v>
      </c>
      <c r="E2" s="6" t="s">
        <v>10</v>
      </c>
      <c r="F2" s="6">
        <v>2024</v>
      </c>
      <c r="G2" s="6" t="s">
        <v>14</v>
      </c>
    </row>
    <row r="3" spans="1:7" x14ac:dyDescent="0.25">
      <c r="A3" s="3" t="s">
        <v>8</v>
      </c>
      <c r="B3" s="4" t="s">
        <v>9</v>
      </c>
      <c r="C3" s="4" t="s">
        <v>24</v>
      </c>
      <c r="D3" s="7">
        <v>508141</v>
      </c>
      <c r="E3" s="4" t="s">
        <v>10</v>
      </c>
      <c r="F3" s="4">
        <v>2024</v>
      </c>
      <c r="G3" s="4" t="s">
        <v>15</v>
      </c>
    </row>
    <row r="4" spans="1:7" x14ac:dyDescent="0.25">
      <c r="A4" s="5" t="s">
        <v>8</v>
      </c>
      <c r="B4" s="6" t="s">
        <v>9</v>
      </c>
      <c r="C4" s="6" t="s">
        <v>24</v>
      </c>
      <c r="D4" s="8">
        <v>498751</v>
      </c>
      <c r="E4" s="6" t="s">
        <v>10</v>
      </c>
      <c r="F4" s="6">
        <v>2024</v>
      </c>
      <c r="G4" s="6" t="s">
        <v>16</v>
      </c>
    </row>
    <row r="5" spans="1:7" x14ac:dyDescent="0.25">
      <c r="A5" s="3" t="s">
        <v>8</v>
      </c>
      <c r="B5" s="4" t="s">
        <v>9</v>
      </c>
      <c r="C5" s="4" t="s">
        <v>24</v>
      </c>
      <c r="D5" s="7">
        <v>363137</v>
      </c>
      <c r="E5" s="4" t="s">
        <v>10</v>
      </c>
      <c r="F5" s="4">
        <v>2024</v>
      </c>
      <c r="G5" s="4" t="s">
        <v>17</v>
      </c>
    </row>
    <row r="6" spans="1:7" x14ac:dyDescent="0.25">
      <c r="A6" s="5" t="s">
        <v>8</v>
      </c>
      <c r="B6" s="6" t="s">
        <v>9</v>
      </c>
      <c r="C6" s="6" t="s">
        <v>24</v>
      </c>
      <c r="D6" s="8">
        <v>283917</v>
      </c>
      <c r="E6" s="6" t="s">
        <v>10</v>
      </c>
      <c r="F6" s="6">
        <v>2024</v>
      </c>
      <c r="G6" s="6" t="s">
        <v>18</v>
      </c>
    </row>
    <row r="7" spans="1:7" x14ac:dyDescent="0.25">
      <c r="A7" s="3" t="s">
        <v>8</v>
      </c>
      <c r="B7" s="4" t="s">
        <v>9</v>
      </c>
      <c r="C7" s="4" t="s">
        <v>24</v>
      </c>
      <c r="D7" s="7">
        <v>183193</v>
      </c>
      <c r="E7" s="4" t="s">
        <v>10</v>
      </c>
      <c r="F7" s="4">
        <v>2024</v>
      </c>
      <c r="G7" s="4" t="s">
        <v>19</v>
      </c>
    </row>
    <row r="8" spans="1:7" x14ac:dyDescent="0.25">
      <c r="A8" s="5" t="s">
        <v>8</v>
      </c>
      <c r="B8" s="6" t="s">
        <v>9</v>
      </c>
      <c r="C8" s="6" t="s">
        <v>24</v>
      </c>
      <c r="D8" s="8">
        <v>290988</v>
      </c>
      <c r="E8" s="6" t="s">
        <v>10</v>
      </c>
      <c r="F8" s="6">
        <v>2024</v>
      </c>
      <c r="G8" s="6" t="s">
        <v>20</v>
      </c>
    </row>
    <row r="9" spans="1:7" x14ac:dyDescent="0.25">
      <c r="A9" s="3" t="s">
        <v>8</v>
      </c>
      <c r="B9" s="4" t="s">
        <v>9</v>
      </c>
      <c r="C9" s="4" t="s">
        <v>24</v>
      </c>
      <c r="D9" s="7">
        <v>256878</v>
      </c>
      <c r="E9" s="4" t="s">
        <v>10</v>
      </c>
      <c r="F9" s="4">
        <v>2024</v>
      </c>
      <c r="G9" s="4" t="s">
        <v>21</v>
      </c>
    </row>
    <row r="10" spans="1:7" x14ac:dyDescent="0.25">
      <c r="A10" s="5" t="s">
        <v>8</v>
      </c>
      <c r="B10" s="6" t="s">
        <v>9</v>
      </c>
      <c r="C10" s="6" t="s">
        <v>24</v>
      </c>
      <c r="D10" s="8">
        <v>344138</v>
      </c>
      <c r="E10" s="6" t="s">
        <v>10</v>
      </c>
      <c r="F10" s="6">
        <v>2024</v>
      </c>
      <c r="G10" s="6" t="s">
        <v>22</v>
      </c>
    </row>
    <row r="11" spans="1:7" x14ac:dyDescent="0.25">
      <c r="A11" t="s">
        <v>8</v>
      </c>
      <c r="B11" t="s">
        <v>9</v>
      </c>
      <c r="C11" t="s">
        <v>24</v>
      </c>
      <c r="D11">
        <v>156858</v>
      </c>
      <c r="E11" t="s">
        <v>10</v>
      </c>
      <c r="F11">
        <v>2025</v>
      </c>
      <c r="G11" t="s">
        <v>11</v>
      </c>
    </row>
    <row r="12" spans="1:7" x14ac:dyDescent="0.25">
      <c r="A12" t="s">
        <v>8</v>
      </c>
      <c r="B12" t="s">
        <v>9</v>
      </c>
      <c r="C12" t="s">
        <v>24</v>
      </c>
      <c r="D12">
        <v>198478</v>
      </c>
      <c r="E12" t="s">
        <v>10</v>
      </c>
      <c r="F12">
        <v>2025</v>
      </c>
      <c r="G12" t="s">
        <v>12</v>
      </c>
    </row>
    <row r="13" spans="1:7" x14ac:dyDescent="0.25">
      <c r="A13" t="s">
        <v>8</v>
      </c>
      <c r="B13" t="s">
        <v>9</v>
      </c>
      <c r="C13" t="s">
        <v>24</v>
      </c>
      <c r="D13">
        <v>95272</v>
      </c>
      <c r="E13" t="s">
        <v>10</v>
      </c>
      <c r="F13">
        <v>2025</v>
      </c>
      <c r="G13" t="s">
        <v>13</v>
      </c>
    </row>
    <row r="14" spans="1:7" x14ac:dyDescent="0.25">
      <c r="D14" s="9">
        <f>SUM(D2:D13)</f>
        <v>3339475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3988-2E76-4B09-BADF-20ECA0CD6ED8}">
  <dimension ref="A1:G14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3" t="s">
        <v>8</v>
      </c>
      <c r="B2" s="4" t="s">
        <v>9</v>
      </c>
      <c r="C2" s="4" t="s">
        <v>25</v>
      </c>
      <c r="D2" s="7">
        <v>88877</v>
      </c>
      <c r="E2" s="4" t="s">
        <v>10</v>
      </c>
      <c r="F2" s="4">
        <v>2024</v>
      </c>
      <c r="G2" s="4" t="s">
        <v>11</v>
      </c>
    </row>
    <row r="3" spans="1:7" x14ac:dyDescent="0.25">
      <c r="A3" s="5" t="s">
        <v>8</v>
      </c>
      <c r="B3" s="6" t="s">
        <v>9</v>
      </c>
      <c r="C3" s="6" t="s">
        <v>25</v>
      </c>
      <c r="D3" s="8">
        <v>159722</v>
      </c>
      <c r="E3" s="6" t="s">
        <v>10</v>
      </c>
      <c r="F3" s="6">
        <v>2024</v>
      </c>
      <c r="G3" s="6" t="s">
        <v>12</v>
      </c>
    </row>
    <row r="4" spans="1:7" x14ac:dyDescent="0.25">
      <c r="A4" s="3" t="s">
        <v>8</v>
      </c>
      <c r="B4" s="4" t="s">
        <v>9</v>
      </c>
      <c r="C4" s="4" t="s">
        <v>25</v>
      </c>
      <c r="D4" s="7">
        <v>252380</v>
      </c>
      <c r="E4" s="4" t="s">
        <v>10</v>
      </c>
      <c r="F4" s="4">
        <v>2024</v>
      </c>
      <c r="G4" s="4" t="s">
        <v>13</v>
      </c>
    </row>
    <row r="5" spans="1:7" x14ac:dyDescent="0.25">
      <c r="A5" s="5" t="s">
        <v>8</v>
      </c>
      <c r="B5" s="6" t="s">
        <v>9</v>
      </c>
      <c r="C5" s="6" t="s">
        <v>25</v>
      </c>
      <c r="D5" s="8">
        <v>151106</v>
      </c>
      <c r="E5" s="6" t="s">
        <v>10</v>
      </c>
      <c r="F5" s="6">
        <v>2024</v>
      </c>
      <c r="G5" s="6" t="s">
        <v>14</v>
      </c>
    </row>
    <row r="6" spans="1:7" x14ac:dyDescent="0.25">
      <c r="A6" s="3" t="s">
        <v>8</v>
      </c>
      <c r="B6" s="4" t="s">
        <v>9</v>
      </c>
      <c r="C6" s="4" t="s">
        <v>25</v>
      </c>
      <c r="D6" s="7">
        <v>242974</v>
      </c>
      <c r="E6" s="4" t="s">
        <v>10</v>
      </c>
      <c r="F6" s="4">
        <v>2024</v>
      </c>
      <c r="G6" s="4" t="s">
        <v>15</v>
      </c>
    </row>
    <row r="7" spans="1:7" x14ac:dyDescent="0.25">
      <c r="A7" s="5" t="s">
        <v>8</v>
      </c>
      <c r="B7" s="6" t="s">
        <v>9</v>
      </c>
      <c r="C7" s="6" t="s">
        <v>25</v>
      </c>
      <c r="D7" s="8">
        <v>156471</v>
      </c>
      <c r="E7" s="6" t="s">
        <v>10</v>
      </c>
      <c r="F7" s="6">
        <v>2024</v>
      </c>
      <c r="G7" s="6" t="s">
        <v>16</v>
      </c>
    </row>
    <row r="8" spans="1:7" x14ac:dyDescent="0.25">
      <c r="A8" s="3" t="s">
        <v>8</v>
      </c>
      <c r="B8" s="4" t="s">
        <v>9</v>
      </c>
      <c r="C8" s="4" t="s">
        <v>25</v>
      </c>
      <c r="D8" s="7">
        <v>259993</v>
      </c>
      <c r="E8" s="4" t="s">
        <v>10</v>
      </c>
      <c r="F8" s="4">
        <v>2024</v>
      </c>
      <c r="G8" s="4" t="s">
        <v>17</v>
      </c>
    </row>
    <row r="9" spans="1:7" x14ac:dyDescent="0.25">
      <c r="A9" s="5" t="s">
        <v>8</v>
      </c>
      <c r="B9" s="6" t="s">
        <v>9</v>
      </c>
      <c r="C9" s="6" t="s">
        <v>25</v>
      </c>
      <c r="D9" s="8">
        <v>175026</v>
      </c>
      <c r="E9" s="6" t="s">
        <v>10</v>
      </c>
      <c r="F9" s="6">
        <v>2024</v>
      </c>
      <c r="G9" s="6" t="s">
        <v>18</v>
      </c>
    </row>
    <row r="10" spans="1:7" x14ac:dyDescent="0.25">
      <c r="A10" s="3" t="s">
        <v>8</v>
      </c>
      <c r="B10" s="4" t="s">
        <v>9</v>
      </c>
      <c r="C10" s="4" t="s">
        <v>25</v>
      </c>
      <c r="D10" s="7">
        <v>181145</v>
      </c>
      <c r="E10" s="4" t="s">
        <v>10</v>
      </c>
      <c r="F10" s="4">
        <v>2024</v>
      </c>
      <c r="G10" s="4" t="s">
        <v>19</v>
      </c>
    </row>
    <row r="11" spans="1:7" x14ac:dyDescent="0.25">
      <c r="A11" s="5" t="s">
        <v>8</v>
      </c>
      <c r="B11" s="6" t="s">
        <v>9</v>
      </c>
      <c r="C11" s="6" t="s">
        <v>25</v>
      </c>
      <c r="D11" s="8">
        <v>274829</v>
      </c>
      <c r="E11" s="6" t="s">
        <v>10</v>
      </c>
      <c r="F11" s="6">
        <v>2024</v>
      </c>
      <c r="G11" s="6" t="s">
        <v>20</v>
      </c>
    </row>
    <row r="12" spans="1:7" x14ac:dyDescent="0.25">
      <c r="A12" s="3" t="s">
        <v>8</v>
      </c>
      <c r="B12" s="4" t="s">
        <v>9</v>
      </c>
      <c r="C12" s="4" t="s">
        <v>25</v>
      </c>
      <c r="D12" s="7">
        <v>177698</v>
      </c>
      <c r="E12" s="4" t="s">
        <v>10</v>
      </c>
      <c r="F12" s="4">
        <v>2024</v>
      </c>
      <c r="G12" s="4" t="s">
        <v>21</v>
      </c>
    </row>
    <row r="13" spans="1:7" x14ac:dyDescent="0.25">
      <c r="A13" s="5" t="s">
        <v>8</v>
      </c>
      <c r="B13" s="6" t="s">
        <v>9</v>
      </c>
      <c r="C13" s="6" t="s">
        <v>25</v>
      </c>
      <c r="D13" s="8">
        <v>117780</v>
      </c>
      <c r="E13" s="6" t="s">
        <v>10</v>
      </c>
      <c r="F13" s="6">
        <v>2024</v>
      </c>
      <c r="G13" s="6" t="s">
        <v>22</v>
      </c>
    </row>
    <row r="14" spans="1:7" x14ac:dyDescent="0.25">
      <c r="D14" s="9">
        <f>SUM(D2:D13)</f>
        <v>2238001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2465-CCE7-4AD6-9CCB-137D59F68761}">
  <dimension ref="A1:G17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3" t="s">
        <v>8</v>
      </c>
      <c r="B2" s="4" t="s">
        <v>9</v>
      </c>
      <c r="C2" s="4" t="s">
        <v>26</v>
      </c>
      <c r="D2" s="7">
        <v>387271</v>
      </c>
      <c r="E2" s="4" t="s">
        <v>10</v>
      </c>
      <c r="F2" s="4">
        <v>2024</v>
      </c>
      <c r="G2" s="4" t="s">
        <v>11</v>
      </c>
    </row>
    <row r="3" spans="1:7" x14ac:dyDescent="0.25">
      <c r="A3" s="5" t="s">
        <v>8</v>
      </c>
      <c r="B3" s="6" t="s">
        <v>9</v>
      </c>
      <c r="C3" s="6" t="s">
        <v>26</v>
      </c>
      <c r="D3" s="8">
        <v>464842</v>
      </c>
      <c r="E3" s="6" t="s">
        <v>10</v>
      </c>
      <c r="F3" s="6">
        <v>2024</v>
      </c>
      <c r="G3" s="6" t="s">
        <v>12</v>
      </c>
    </row>
    <row r="4" spans="1:7" x14ac:dyDescent="0.25">
      <c r="A4" s="3" t="s">
        <v>8</v>
      </c>
      <c r="B4" s="4" t="s">
        <v>9</v>
      </c>
      <c r="C4" s="4" t="s">
        <v>26</v>
      </c>
      <c r="D4" s="7">
        <v>511273</v>
      </c>
      <c r="E4" s="4" t="s">
        <v>10</v>
      </c>
      <c r="F4" s="4">
        <v>2024</v>
      </c>
      <c r="G4" s="4" t="s">
        <v>13</v>
      </c>
    </row>
    <row r="5" spans="1:7" x14ac:dyDescent="0.25">
      <c r="A5" s="5" t="s">
        <v>8</v>
      </c>
      <c r="B5" s="6" t="s">
        <v>9</v>
      </c>
      <c r="C5" s="6" t="s">
        <v>26</v>
      </c>
      <c r="D5" s="8">
        <v>663084</v>
      </c>
      <c r="E5" s="6" t="s">
        <v>10</v>
      </c>
      <c r="F5" s="6">
        <v>2024</v>
      </c>
      <c r="G5" s="6" t="s">
        <v>14</v>
      </c>
    </row>
    <row r="6" spans="1:7" x14ac:dyDescent="0.25">
      <c r="A6" s="3" t="s">
        <v>8</v>
      </c>
      <c r="B6" s="4" t="s">
        <v>9</v>
      </c>
      <c r="C6" s="4" t="s">
        <v>26</v>
      </c>
      <c r="D6" s="7">
        <v>599635</v>
      </c>
      <c r="E6" s="4" t="s">
        <v>10</v>
      </c>
      <c r="F6" s="4">
        <v>2024</v>
      </c>
      <c r="G6" s="4" t="s">
        <v>15</v>
      </c>
    </row>
    <row r="7" spans="1:7" x14ac:dyDescent="0.25">
      <c r="A7" s="5" t="s">
        <v>8</v>
      </c>
      <c r="B7" s="6" t="s">
        <v>9</v>
      </c>
      <c r="C7" s="6" t="s">
        <v>26</v>
      </c>
      <c r="D7" s="8">
        <v>539516</v>
      </c>
      <c r="E7" s="6" t="s">
        <v>10</v>
      </c>
      <c r="F7" s="6">
        <v>2024</v>
      </c>
      <c r="G7" s="6" t="s">
        <v>16</v>
      </c>
    </row>
    <row r="8" spans="1:7" x14ac:dyDescent="0.25">
      <c r="A8" s="3" t="s">
        <v>8</v>
      </c>
      <c r="B8" s="4" t="s">
        <v>9</v>
      </c>
      <c r="C8" s="4" t="s">
        <v>26</v>
      </c>
      <c r="D8" s="7">
        <v>795930</v>
      </c>
      <c r="E8" s="4" t="s">
        <v>10</v>
      </c>
      <c r="F8" s="4">
        <v>2024</v>
      </c>
      <c r="G8" s="4" t="s">
        <v>17</v>
      </c>
    </row>
    <row r="9" spans="1:7" x14ac:dyDescent="0.25">
      <c r="A9" s="5" t="s">
        <v>8</v>
      </c>
      <c r="B9" s="6" t="s">
        <v>9</v>
      </c>
      <c r="C9" s="6" t="s">
        <v>26</v>
      </c>
      <c r="D9" s="8">
        <v>596806</v>
      </c>
      <c r="E9" s="6" t="s">
        <v>10</v>
      </c>
      <c r="F9" s="6">
        <v>2024</v>
      </c>
      <c r="G9" s="6" t="s">
        <v>18</v>
      </c>
    </row>
    <row r="10" spans="1:7" x14ac:dyDescent="0.25">
      <c r="A10" s="3" t="s">
        <v>8</v>
      </c>
      <c r="B10" s="4" t="s">
        <v>9</v>
      </c>
      <c r="C10" s="4" t="s">
        <v>26</v>
      </c>
      <c r="D10" s="7">
        <v>433695</v>
      </c>
      <c r="E10" s="4" t="s">
        <v>10</v>
      </c>
      <c r="F10" s="4">
        <v>2024</v>
      </c>
      <c r="G10" s="4" t="s">
        <v>19</v>
      </c>
    </row>
    <row r="11" spans="1:7" x14ac:dyDescent="0.25">
      <c r="A11" s="5" t="s">
        <v>8</v>
      </c>
      <c r="B11" s="6" t="s">
        <v>9</v>
      </c>
      <c r="C11" s="6" t="s">
        <v>26</v>
      </c>
      <c r="D11" s="8">
        <v>831495</v>
      </c>
      <c r="E11" s="6" t="s">
        <v>10</v>
      </c>
      <c r="F11" s="6">
        <v>2024</v>
      </c>
      <c r="G11" s="6" t="s">
        <v>20</v>
      </c>
    </row>
    <row r="12" spans="1:7" x14ac:dyDescent="0.25">
      <c r="A12" s="3" t="s">
        <v>8</v>
      </c>
      <c r="B12" s="4" t="s">
        <v>9</v>
      </c>
      <c r="C12" s="4" t="s">
        <v>26</v>
      </c>
      <c r="D12" s="7">
        <v>643975</v>
      </c>
      <c r="E12" s="4" t="s">
        <v>10</v>
      </c>
      <c r="F12" s="4">
        <v>2024</v>
      </c>
      <c r="G12" s="4" t="s">
        <v>21</v>
      </c>
    </row>
    <row r="13" spans="1:7" x14ac:dyDescent="0.25">
      <c r="A13" s="5" t="s">
        <v>8</v>
      </c>
      <c r="B13" s="6" t="s">
        <v>9</v>
      </c>
      <c r="C13" s="6" t="s">
        <v>26</v>
      </c>
      <c r="D13" s="8">
        <v>474714</v>
      </c>
      <c r="E13" s="6" t="s">
        <v>10</v>
      </c>
      <c r="F13" s="6">
        <v>2024</v>
      </c>
      <c r="G13" s="6" t="s">
        <v>22</v>
      </c>
    </row>
    <row r="14" spans="1:7" x14ac:dyDescent="0.25">
      <c r="A14" t="s">
        <v>8</v>
      </c>
      <c r="B14" t="s">
        <v>9</v>
      </c>
      <c r="C14" t="s">
        <v>26</v>
      </c>
      <c r="D14">
        <v>345227</v>
      </c>
      <c r="E14" t="s">
        <v>10</v>
      </c>
      <c r="F14">
        <v>2025</v>
      </c>
      <c r="G14" t="s">
        <v>11</v>
      </c>
    </row>
    <row r="15" spans="1:7" x14ac:dyDescent="0.25">
      <c r="A15" t="s">
        <v>8</v>
      </c>
      <c r="B15" t="s">
        <v>9</v>
      </c>
      <c r="C15" t="s">
        <v>26</v>
      </c>
      <c r="D15">
        <v>610700</v>
      </c>
      <c r="E15" t="s">
        <v>10</v>
      </c>
      <c r="F15">
        <v>2025</v>
      </c>
      <c r="G15" t="s">
        <v>12</v>
      </c>
    </row>
    <row r="16" spans="1:7" x14ac:dyDescent="0.25">
      <c r="A16" t="s">
        <v>8</v>
      </c>
      <c r="B16" t="s">
        <v>9</v>
      </c>
      <c r="C16" t="s">
        <v>26</v>
      </c>
      <c r="D16">
        <v>685998</v>
      </c>
      <c r="E16" t="s">
        <v>10</v>
      </c>
      <c r="F16">
        <v>2025</v>
      </c>
      <c r="G16" t="s">
        <v>13</v>
      </c>
    </row>
    <row r="17" spans="4:4" x14ac:dyDescent="0.25">
      <c r="D17" s="9">
        <f>SUM(D2:D16)</f>
        <v>8584161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3255-E38F-406F-9F3E-B4B4AB5F0761}">
  <dimension ref="A1:G6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3" t="s">
        <v>8</v>
      </c>
      <c r="B2" s="4" t="s">
        <v>9</v>
      </c>
      <c r="C2" s="4" t="s">
        <v>27</v>
      </c>
      <c r="D2" s="7">
        <v>18858</v>
      </c>
      <c r="E2" s="4" t="s">
        <v>10</v>
      </c>
      <c r="F2" s="4">
        <v>2024</v>
      </c>
      <c r="G2" s="4" t="s">
        <v>12</v>
      </c>
    </row>
    <row r="3" spans="1:7" x14ac:dyDescent="0.25">
      <c r="A3" s="5" t="s">
        <v>8</v>
      </c>
      <c r="B3" s="6" t="s">
        <v>9</v>
      </c>
      <c r="C3" s="6" t="s">
        <v>27</v>
      </c>
      <c r="D3" s="8">
        <v>15465</v>
      </c>
      <c r="E3" s="6" t="s">
        <v>10</v>
      </c>
      <c r="F3" s="6">
        <v>2024</v>
      </c>
      <c r="G3" s="6" t="s">
        <v>14</v>
      </c>
    </row>
    <row r="4" spans="1:7" x14ac:dyDescent="0.25">
      <c r="A4" s="3" t="s">
        <v>8</v>
      </c>
      <c r="B4" s="4" t="s">
        <v>9</v>
      </c>
      <c r="C4" s="4" t="s">
        <v>27</v>
      </c>
      <c r="D4" s="7">
        <v>10244</v>
      </c>
      <c r="E4" s="4" t="s">
        <v>10</v>
      </c>
      <c r="F4" s="4">
        <v>2024</v>
      </c>
      <c r="G4" s="4" t="s">
        <v>17</v>
      </c>
    </row>
    <row r="5" spans="1:7" x14ac:dyDescent="0.25">
      <c r="A5" s="5" t="s">
        <v>8</v>
      </c>
      <c r="B5" s="6" t="s">
        <v>9</v>
      </c>
      <c r="C5" s="6" t="s">
        <v>27</v>
      </c>
      <c r="D5" s="8">
        <v>19627</v>
      </c>
      <c r="E5" s="6" t="s">
        <v>10</v>
      </c>
      <c r="F5" s="6">
        <v>2024</v>
      </c>
      <c r="G5" s="6" t="s">
        <v>20</v>
      </c>
    </row>
    <row r="6" spans="1:7" x14ac:dyDescent="0.25">
      <c r="D6" s="9">
        <f>SUM(D2:D5)</f>
        <v>64194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6D4C0-C68B-4A61-BFA5-D56CF4E9CD79}">
  <dimension ref="A1:G7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3" t="s">
        <v>8</v>
      </c>
      <c r="B2" s="4" t="s">
        <v>9</v>
      </c>
      <c r="C2" s="4" t="s">
        <v>28</v>
      </c>
      <c r="D2" s="7">
        <v>24482</v>
      </c>
      <c r="E2" s="4" t="s">
        <v>10</v>
      </c>
      <c r="F2" s="4">
        <v>2024</v>
      </c>
      <c r="G2" s="4" t="s">
        <v>14</v>
      </c>
    </row>
    <row r="3" spans="1:7" x14ac:dyDescent="0.25">
      <c r="A3" s="5" t="s">
        <v>8</v>
      </c>
      <c r="B3" s="6" t="s">
        <v>9</v>
      </c>
      <c r="C3" s="6" t="s">
        <v>28</v>
      </c>
      <c r="D3" s="8">
        <v>1522</v>
      </c>
      <c r="E3" s="6" t="s">
        <v>10</v>
      </c>
      <c r="F3" s="6">
        <v>2024</v>
      </c>
      <c r="G3" s="6" t="s">
        <v>15</v>
      </c>
    </row>
    <row r="4" spans="1:7" x14ac:dyDescent="0.25">
      <c r="A4" s="3" t="s">
        <v>8</v>
      </c>
      <c r="B4" s="4" t="s">
        <v>9</v>
      </c>
      <c r="C4" s="4" t="s">
        <v>28</v>
      </c>
      <c r="D4" s="7">
        <v>1152</v>
      </c>
      <c r="E4" s="4" t="s">
        <v>10</v>
      </c>
      <c r="F4" s="4">
        <v>2024</v>
      </c>
      <c r="G4" s="4" t="s">
        <v>17</v>
      </c>
    </row>
    <row r="5" spans="1:7" x14ac:dyDescent="0.25">
      <c r="A5" s="5" t="s">
        <v>8</v>
      </c>
      <c r="B5" s="6" t="s">
        <v>9</v>
      </c>
      <c r="C5" s="6" t="s">
        <v>28</v>
      </c>
      <c r="D5" s="8">
        <v>16442</v>
      </c>
      <c r="E5" s="6" t="s">
        <v>10</v>
      </c>
      <c r="F5" s="6">
        <v>2024</v>
      </c>
      <c r="G5" s="6" t="s">
        <v>20</v>
      </c>
    </row>
    <row r="6" spans="1:7" x14ac:dyDescent="0.25">
      <c r="A6" s="3" t="s">
        <v>8</v>
      </c>
      <c r="B6" s="4" t="s">
        <v>9</v>
      </c>
      <c r="C6" s="4" t="s">
        <v>28</v>
      </c>
      <c r="D6" s="7">
        <v>5221</v>
      </c>
      <c r="E6" s="4" t="s">
        <v>10</v>
      </c>
      <c r="F6" s="4">
        <v>2024</v>
      </c>
      <c r="G6" s="4" t="s">
        <v>22</v>
      </c>
    </row>
    <row r="7" spans="1:7" x14ac:dyDescent="0.25">
      <c r="D7" s="9">
        <f>SUM(D2:D6)</f>
        <v>48819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EFFF-378E-42B5-B683-BFD9283FE535}">
  <dimension ref="A1:G14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3" t="s">
        <v>29</v>
      </c>
      <c r="B2" s="4" t="s">
        <v>30</v>
      </c>
      <c r="C2" s="4" t="s">
        <v>31</v>
      </c>
      <c r="D2" s="7">
        <v>1912471</v>
      </c>
      <c r="E2" s="4" t="s">
        <v>32</v>
      </c>
      <c r="F2" s="4">
        <v>2024</v>
      </c>
      <c r="G2" s="4" t="s">
        <v>11</v>
      </c>
    </row>
    <row r="3" spans="1:7" x14ac:dyDescent="0.25">
      <c r="A3" s="5" t="s">
        <v>29</v>
      </c>
      <c r="B3" s="6" t="s">
        <v>30</v>
      </c>
      <c r="C3" s="6" t="s">
        <v>31</v>
      </c>
      <c r="D3" s="8">
        <v>2603017</v>
      </c>
      <c r="E3" s="6" t="s">
        <v>32</v>
      </c>
      <c r="F3" s="6">
        <v>2024</v>
      </c>
      <c r="G3" s="6" t="s">
        <v>12</v>
      </c>
    </row>
    <row r="4" spans="1:7" x14ac:dyDescent="0.25">
      <c r="A4" s="3" t="s">
        <v>29</v>
      </c>
      <c r="B4" s="4" t="s">
        <v>30</v>
      </c>
      <c r="C4" s="4" t="s">
        <v>31</v>
      </c>
      <c r="D4" s="7">
        <v>2853054</v>
      </c>
      <c r="E4" s="4" t="s">
        <v>32</v>
      </c>
      <c r="F4" s="4">
        <v>2024</v>
      </c>
      <c r="G4" s="4" t="s">
        <v>13</v>
      </c>
    </row>
    <row r="5" spans="1:7" x14ac:dyDescent="0.25">
      <c r="A5" s="5" t="s">
        <v>29</v>
      </c>
      <c r="B5" s="6" t="s">
        <v>30</v>
      </c>
      <c r="C5" s="6" t="s">
        <v>31</v>
      </c>
      <c r="D5" s="8">
        <v>1407806</v>
      </c>
      <c r="E5" s="6" t="s">
        <v>32</v>
      </c>
      <c r="F5" s="6">
        <v>2024</v>
      </c>
      <c r="G5" s="6" t="s">
        <v>14</v>
      </c>
    </row>
    <row r="6" spans="1:7" x14ac:dyDescent="0.25">
      <c r="A6" s="3" t="s">
        <v>29</v>
      </c>
      <c r="B6" s="4" t="s">
        <v>30</v>
      </c>
      <c r="C6" s="4" t="s">
        <v>31</v>
      </c>
      <c r="D6" s="7">
        <v>1866149</v>
      </c>
      <c r="E6" s="4" t="s">
        <v>32</v>
      </c>
      <c r="F6" s="4">
        <v>2024</v>
      </c>
      <c r="G6" s="4" t="s">
        <v>15</v>
      </c>
    </row>
    <row r="7" spans="1:7" x14ac:dyDescent="0.25">
      <c r="A7" s="5" t="s">
        <v>29</v>
      </c>
      <c r="B7" s="6" t="s">
        <v>30</v>
      </c>
      <c r="C7" s="6" t="s">
        <v>31</v>
      </c>
      <c r="D7" s="8">
        <v>2541992</v>
      </c>
      <c r="E7" s="6" t="s">
        <v>32</v>
      </c>
      <c r="F7" s="6">
        <v>2024</v>
      </c>
      <c r="G7" s="6" t="s">
        <v>16</v>
      </c>
    </row>
    <row r="8" spans="1:7" x14ac:dyDescent="0.25">
      <c r="A8" s="3" t="s">
        <v>29</v>
      </c>
      <c r="B8" s="4" t="s">
        <v>30</v>
      </c>
      <c r="C8" s="4" t="s">
        <v>31</v>
      </c>
      <c r="D8" s="7">
        <v>2622365</v>
      </c>
      <c r="E8" s="4" t="s">
        <v>32</v>
      </c>
      <c r="F8" s="4">
        <v>2024</v>
      </c>
      <c r="G8" s="4" t="s">
        <v>17</v>
      </c>
    </row>
    <row r="9" spans="1:7" x14ac:dyDescent="0.25">
      <c r="A9" s="5" t="s">
        <v>29</v>
      </c>
      <c r="B9" s="6" t="s">
        <v>30</v>
      </c>
      <c r="C9" s="6" t="s">
        <v>31</v>
      </c>
      <c r="D9" s="8">
        <v>3214495</v>
      </c>
      <c r="E9" s="6" t="s">
        <v>32</v>
      </c>
      <c r="F9" s="6">
        <v>2024</v>
      </c>
      <c r="G9" s="6" t="s">
        <v>18</v>
      </c>
    </row>
    <row r="10" spans="1:7" x14ac:dyDescent="0.25">
      <c r="A10" s="3" t="s">
        <v>29</v>
      </c>
      <c r="B10" s="4" t="s">
        <v>30</v>
      </c>
      <c r="C10" s="4" t="s">
        <v>31</v>
      </c>
      <c r="D10" s="7">
        <v>2199488</v>
      </c>
      <c r="E10" s="4" t="s">
        <v>32</v>
      </c>
      <c r="F10" s="4">
        <v>2024</v>
      </c>
      <c r="G10" s="4" t="s">
        <v>19</v>
      </c>
    </row>
    <row r="11" spans="1:7" x14ac:dyDescent="0.25">
      <c r="A11" s="5" t="s">
        <v>29</v>
      </c>
      <c r="B11" s="6" t="s">
        <v>30</v>
      </c>
      <c r="C11" s="6" t="s">
        <v>31</v>
      </c>
      <c r="D11" s="8">
        <v>2370609</v>
      </c>
      <c r="E11" s="6" t="s">
        <v>32</v>
      </c>
      <c r="F11" s="6">
        <v>2024</v>
      </c>
      <c r="G11" s="6" t="s">
        <v>20</v>
      </c>
    </row>
    <row r="12" spans="1:7" x14ac:dyDescent="0.25">
      <c r="A12" s="3" t="s">
        <v>29</v>
      </c>
      <c r="B12" s="4" t="s">
        <v>30</v>
      </c>
      <c r="C12" s="4" t="s">
        <v>31</v>
      </c>
      <c r="D12" s="7">
        <v>2859428</v>
      </c>
      <c r="E12" s="4" t="s">
        <v>32</v>
      </c>
      <c r="F12" s="4">
        <v>2024</v>
      </c>
      <c r="G12" s="4" t="s">
        <v>21</v>
      </c>
    </row>
    <row r="13" spans="1:7" x14ac:dyDescent="0.25">
      <c r="A13" s="5" t="s">
        <v>29</v>
      </c>
      <c r="B13" s="6" t="s">
        <v>30</v>
      </c>
      <c r="C13" s="6" t="s">
        <v>31</v>
      </c>
      <c r="D13" s="8">
        <v>2531621</v>
      </c>
      <c r="E13" s="6" t="s">
        <v>32</v>
      </c>
      <c r="F13" s="6">
        <v>2024</v>
      </c>
      <c r="G13" s="6" t="s">
        <v>22</v>
      </c>
    </row>
    <row r="14" spans="1:7" x14ac:dyDescent="0.25">
      <c r="D14" s="9">
        <f>SUM(D2:D13)</f>
        <v>28982495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E03E-3EF3-4A0E-9403-F7ED698DB79D}">
  <dimension ref="A1:G14"/>
  <sheetViews>
    <sheetView workbookViewId="0"/>
  </sheetViews>
  <sheetFormatPr defaultRowHeight="15" x14ac:dyDescent="0.25"/>
  <cols>
    <col min="1" max="7" width="16.710937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3" t="s">
        <v>29</v>
      </c>
      <c r="B2" s="4" t="s">
        <v>30</v>
      </c>
      <c r="C2" s="4" t="s">
        <v>33</v>
      </c>
      <c r="D2" s="7">
        <v>1932168</v>
      </c>
      <c r="E2" s="4" t="s">
        <v>32</v>
      </c>
      <c r="F2" s="4">
        <v>2024</v>
      </c>
      <c r="G2" s="4" t="s">
        <v>11</v>
      </c>
    </row>
    <row r="3" spans="1:7" x14ac:dyDescent="0.25">
      <c r="A3" s="5" t="s">
        <v>29</v>
      </c>
      <c r="B3" s="6" t="s">
        <v>30</v>
      </c>
      <c r="C3" s="6" t="s">
        <v>33</v>
      </c>
      <c r="D3" s="8">
        <v>2517266</v>
      </c>
      <c r="E3" s="6" t="s">
        <v>32</v>
      </c>
      <c r="F3" s="6">
        <v>2024</v>
      </c>
      <c r="G3" s="6" t="s">
        <v>12</v>
      </c>
    </row>
    <row r="4" spans="1:7" x14ac:dyDescent="0.25">
      <c r="A4" s="3" t="s">
        <v>29</v>
      </c>
      <c r="B4" s="4" t="s">
        <v>30</v>
      </c>
      <c r="C4" s="4" t="s">
        <v>33</v>
      </c>
      <c r="D4" s="7">
        <v>3758429</v>
      </c>
      <c r="E4" s="4" t="s">
        <v>32</v>
      </c>
      <c r="F4" s="4">
        <v>2024</v>
      </c>
      <c r="G4" s="4" t="s">
        <v>13</v>
      </c>
    </row>
    <row r="5" spans="1:7" x14ac:dyDescent="0.25">
      <c r="A5" s="5" t="s">
        <v>29</v>
      </c>
      <c r="B5" s="6" t="s">
        <v>30</v>
      </c>
      <c r="C5" s="6" t="s">
        <v>33</v>
      </c>
      <c r="D5" s="8">
        <v>8463031</v>
      </c>
      <c r="E5" s="6" t="s">
        <v>32</v>
      </c>
      <c r="F5" s="6">
        <v>2024</v>
      </c>
      <c r="G5" s="6" t="s">
        <v>14</v>
      </c>
    </row>
    <row r="6" spans="1:7" x14ac:dyDescent="0.25">
      <c r="A6" s="3" t="s">
        <v>29</v>
      </c>
      <c r="B6" s="4" t="s">
        <v>30</v>
      </c>
      <c r="C6" s="4" t="s">
        <v>33</v>
      </c>
      <c r="D6" s="7">
        <v>5559225</v>
      </c>
      <c r="E6" s="4" t="s">
        <v>32</v>
      </c>
      <c r="F6" s="4">
        <v>2024</v>
      </c>
      <c r="G6" s="4" t="s">
        <v>15</v>
      </c>
    </row>
    <row r="7" spans="1:7" x14ac:dyDescent="0.25">
      <c r="A7" s="5" t="s">
        <v>29</v>
      </c>
      <c r="B7" s="6" t="s">
        <v>30</v>
      </c>
      <c r="C7" s="6" t="s">
        <v>33</v>
      </c>
      <c r="D7" s="8">
        <v>5957591</v>
      </c>
      <c r="E7" s="6" t="s">
        <v>32</v>
      </c>
      <c r="F7" s="6">
        <v>2024</v>
      </c>
      <c r="G7" s="6" t="s">
        <v>16</v>
      </c>
    </row>
    <row r="8" spans="1:7" x14ac:dyDescent="0.25">
      <c r="A8" s="3" t="s">
        <v>29</v>
      </c>
      <c r="B8" s="4" t="s">
        <v>30</v>
      </c>
      <c r="C8" s="4" t="s">
        <v>33</v>
      </c>
      <c r="D8" s="7">
        <v>4689518</v>
      </c>
      <c r="E8" s="4" t="s">
        <v>32</v>
      </c>
      <c r="F8" s="4">
        <v>2024</v>
      </c>
      <c r="G8" s="4" t="s">
        <v>17</v>
      </c>
    </row>
    <row r="9" spans="1:7" x14ac:dyDescent="0.25">
      <c r="A9" s="5" t="s">
        <v>29</v>
      </c>
      <c r="B9" s="6" t="s">
        <v>30</v>
      </c>
      <c r="C9" s="6" t="s">
        <v>33</v>
      </c>
      <c r="D9" s="8">
        <v>5029116</v>
      </c>
      <c r="E9" s="6" t="s">
        <v>32</v>
      </c>
      <c r="F9" s="6">
        <v>2024</v>
      </c>
      <c r="G9" s="6" t="s">
        <v>18</v>
      </c>
    </row>
    <row r="10" spans="1:7" x14ac:dyDescent="0.25">
      <c r="A10" s="3" t="s">
        <v>29</v>
      </c>
      <c r="B10" s="4" t="s">
        <v>30</v>
      </c>
      <c r="C10" s="4" t="s">
        <v>33</v>
      </c>
      <c r="D10" s="7">
        <v>4754174</v>
      </c>
      <c r="E10" s="4" t="s">
        <v>32</v>
      </c>
      <c r="F10" s="4">
        <v>2024</v>
      </c>
      <c r="G10" s="4" t="s">
        <v>19</v>
      </c>
    </row>
    <row r="11" spans="1:7" x14ac:dyDescent="0.25">
      <c r="A11" s="5" t="s">
        <v>29</v>
      </c>
      <c r="B11" s="6" t="s">
        <v>30</v>
      </c>
      <c r="C11" s="6" t="s">
        <v>33</v>
      </c>
      <c r="D11" s="8">
        <v>4950148</v>
      </c>
      <c r="E11" s="6" t="s">
        <v>32</v>
      </c>
      <c r="F11" s="6">
        <v>2024</v>
      </c>
      <c r="G11" s="6" t="s">
        <v>20</v>
      </c>
    </row>
    <row r="12" spans="1:7" x14ac:dyDescent="0.25">
      <c r="A12" s="3" t="s">
        <v>29</v>
      </c>
      <c r="B12" s="4" t="s">
        <v>30</v>
      </c>
      <c r="C12" s="4" t="s">
        <v>33</v>
      </c>
      <c r="D12" s="7">
        <v>4317318</v>
      </c>
      <c r="E12" s="4" t="s">
        <v>32</v>
      </c>
      <c r="F12" s="4">
        <v>2024</v>
      </c>
      <c r="G12" s="4" t="s">
        <v>21</v>
      </c>
    </row>
    <row r="13" spans="1:7" x14ac:dyDescent="0.25">
      <c r="A13" s="5" t="s">
        <v>29</v>
      </c>
      <c r="B13" s="6" t="s">
        <v>30</v>
      </c>
      <c r="C13" s="6" t="s">
        <v>33</v>
      </c>
      <c r="D13" s="8">
        <v>2697887</v>
      </c>
      <c r="E13" s="6" t="s">
        <v>32</v>
      </c>
      <c r="F13" s="6">
        <v>2024</v>
      </c>
      <c r="G13" s="6" t="s">
        <v>22</v>
      </c>
    </row>
    <row r="14" spans="1:7" x14ac:dyDescent="0.25">
      <c r="D14" s="9">
        <f>SUM(D2:D13)</f>
        <v>54625871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0BD7C3-C551-4CE6-B400-E10CB8A6E8CC}"/>
</file>

<file path=customXml/itemProps2.xml><?xml version="1.0" encoding="utf-8"?>
<ds:datastoreItem xmlns:ds="http://schemas.openxmlformats.org/officeDocument/2006/customXml" ds:itemID="{E80728BE-6B30-4E9D-869F-77D118F56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25E0D5-4602-4129-8790-5B1966AB525E}">
  <ds:schemaRefs>
    <ds:schemaRef ds:uri="http://schemas.microsoft.com/office/2006/metadata/properties"/>
    <ds:schemaRef ds:uri="http://schemas.microsoft.com/office/infopath/2007/PartnerControls"/>
    <ds:schemaRef ds:uri="99a61516-7467-430f-b592-0b54763d2015"/>
    <ds:schemaRef ds:uri="2d1bf25e-48db-4f65-ae68-8291fb17cf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Portugal</vt:lpstr>
      <vt:lpstr>France</vt:lpstr>
      <vt:lpstr>Germany</vt:lpstr>
      <vt:lpstr>Belgium</vt:lpstr>
      <vt:lpstr>Spain</vt:lpstr>
      <vt:lpstr>Croatia</vt:lpstr>
      <vt:lpstr>Bulgaria</vt:lpstr>
      <vt:lpstr>China</vt:lpstr>
      <vt:lpstr>India</vt:lpstr>
      <vt:lpstr>USA</vt:lpstr>
      <vt:lpstr>Summary</vt:lpstr>
      <vt:lpstr>Imports 2013-2024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2025-08-22T11:18:02Z</dcterms:created>
  <dcterms:modified xsi:type="dcterms:W3CDTF">2025-11-03T13:52:50Z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