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lbionstone.sharepoint.com/sites/Directors/Shared Documents/Trade Remedies Authority/TRA - September Draft/Non confidential version/"/>
    </mc:Choice>
  </mc:AlternateContent>
  <xr:revisionPtr revIDLastSave="877" documentId="8_{43916BA0-7F6E-49D4-B718-CABE30832D37}" xr6:coauthVersionLast="47" xr6:coauthVersionMax="47" xr10:uidLastSave="{F366DBEA-9F8F-4758-9BA1-AA56CF1A70C4}"/>
  <bookViews>
    <workbookView xWindow="-120" yWindow="-120" windowWidth="29040" windowHeight="17520" activeTab="1" xr2:uid="{9C092CAD-2D8A-4B47-A7FB-89F40C37FBB1}"/>
  </bookViews>
  <sheets>
    <sheet name="Injury Period and POI" sheetId="1" r:id="rId1"/>
    <sheet name="Company Injury Factors" sheetId="2" r:id="rId2"/>
    <sheet name="Industry Injury Factors" sheetId="4"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D20" i="2"/>
  <c r="E20" i="2"/>
  <c r="F20" i="2"/>
  <c r="G20" i="2"/>
  <c r="H20" i="2"/>
  <c r="I20" i="2"/>
  <c r="J20" i="2"/>
  <c r="K20" i="2"/>
  <c r="I110" i="2" l="1"/>
  <c r="J110" i="2"/>
  <c r="K110" i="2"/>
  <c r="C109" i="2"/>
  <c r="D109" i="2"/>
  <c r="D110" i="2" s="1"/>
  <c r="E109" i="2"/>
  <c r="E110" i="2" s="1"/>
  <c r="F109" i="2"/>
  <c r="F110" i="2" s="1"/>
  <c r="G109" i="2"/>
  <c r="G110" i="2" s="1"/>
  <c r="H110" i="2" l="1"/>
  <c r="C35" i="4" l="1"/>
  <c r="D35" i="4"/>
  <c r="E35" i="4"/>
  <c r="F35" i="4"/>
  <c r="G35" i="4"/>
  <c r="H35" i="4"/>
  <c r="C25" i="4"/>
  <c r="D25" i="4"/>
  <c r="E25" i="4"/>
  <c r="F25" i="4"/>
  <c r="G25" i="4"/>
  <c r="H25" i="4"/>
  <c r="C16" i="4"/>
  <c r="D16" i="4"/>
  <c r="E16" i="4"/>
  <c r="F16" i="4"/>
  <c r="G16" i="4"/>
  <c r="H16" i="4"/>
  <c r="C7" i="4"/>
  <c r="D7" i="4"/>
  <c r="E7" i="4"/>
  <c r="F7" i="4"/>
  <c r="G7" i="4"/>
  <c r="H7" i="4"/>
  <c r="C108" i="2"/>
  <c r="D108" i="2"/>
  <c r="E108" i="2"/>
  <c r="F108" i="2"/>
  <c r="G108" i="2"/>
  <c r="H108" i="2"/>
  <c r="C81" i="2" l="1"/>
  <c r="C95" i="2"/>
  <c r="D95" i="2"/>
  <c r="E95" i="2"/>
  <c r="F95" i="2"/>
  <c r="G95" i="2"/>
  <c r="H95" i="2"/>
  <c r="C87" i="2"/>
  <c r="D87" i="2"/>
  <c r="E87" i="2"/>
  <c r="F87" i="2"/>
  <c r="G87" i="2"/>
  <c r="H87" i="2"/>
  <c r="C78" i="2"/>
  <c r="D78" i="2"/>
  <c r="E78" i="2"/>
  <c r="F78" i="2"/>
  <c r="G78" i="2"/>
  <c r="H78" i="2"/>
  <c r="C69" i="2"/>
  <c r="D69" i="2"/>
  <c r="E69" i="2"/>
  <c r="F69" i="2"/>
  <c r="G69" i="2"/>
  <c r="H69" i="2"/>
  <c r="C57" i="2"/>
  <c r="D57" i="2"/>
  <c r="E57" i="2"/>
  <c r="F57" i="2"/>
  <c r="G57" i="2"/>
  <c r="C48" i="2"/>
  <c r="D48" i="2"/>
  <c r="E48" i="2"/>
  <c r="F48" i="2"/>
  <c r="G48" i="2"/>
  <c r="H48" i="2"/>
  <c r="H57" i="2"/>
  <c r="C38" i="2"/>
  <c r="D38" i="2"/>
  <c r="E38" i="2"/>
  <c r="F38" i="2"/>
  <c r="G38" i="2"/>
  <c r="H38" i="2"/>
  <c r="C30" i="2" l="1"/>
  <c r="G111" i="2"/>
  <c r="F111" i="2"/>
  <c r="E111" i="2"/>
  <c r="C27" i="2"/>
  <c r="D27" i="2"/>
  <c r="E27" i="2"/>
  <c r="F27" i="2"/>
  <c r="G27" i="2"/>
  <c r="H27" i="2"/>
  <c r="C18" i="2"/>
  <c r="D18" i="2"/>
  <c r="E18" i="2"/>
  <c r="F18" i="2"/>
  <c r="G18" i="2"/>
  <c r="H18" i="2"/>
  <c r="C21" i="2"/>
  <c r="C9" i="2"/>
  <c r="D9" i="2"/>
  <c r="E9" i="2"/>
  <c r="F9" i="2"/>
  <c r="G9" i="2"/>
  <c r="H9" i="2"/>
  <c r="C111" i="2" l="1"/>
  <c r="D111" i="2"/>
  <c r="C19" i="2"/>
  <c r="C112" i="2" l="1"/>
  <c r="C113" i="2" l="1"/>
  <c r="D112" i="2"/>
  <c r="E112" i="2" l="1"/>
  <c r="D113" i="2"/>
  <c r="F112" i="2" l="1"/>
  <c r="E113" i="2"/>
  <c r="K108" i="2"/>
  <c r="J108" i="2"/>
  <c r="I108" i="2"/>
  <c r="G112" i="2" l="1"/>
  <c r="F113" i="2"/>
  <c r="H112" i="2" l="1"/>
  <c r="I112" i="2" s="1"/>
  <c r="J112" i="2" s="1"/>
  <c r="K112" i="2" s="1"/>
  <c r="G113" i="2"/>
  <c r="H111" i="2" l="1"/>
  <c r="H113" i="2" s="1"/>
  <c r="K111" i="2"/>
  <c r="K113" i="2" s="1"/>
  <c r="I111" i="2"/>
  <c r="I113" i="2" s="1"/>
  <c r="J111" i="2"/>
  <c r="J113" i="2" s="1"/>
  <c r="K35" i="4"/>
  <c r="J35" i="4"/>
  <c r="I35" i="4"/>
  <c r="K25" i="4"/>
  <c r="J25" i="4"/>
  <c r="I25" i="4"/>
  <c r="K16" i="4"/>
  <c r="J16" i="4"/>
  <c r="I16" i="4"/>
  <c r="K7" i="4"/>
  <c r="J7" i="4"/>
  <c r="I7" i="4"/>
  <c r="K95" i="2"/>
  <c r="J95" i="2"/>
  <c r="I95" i="2"/>
  <c r="K87" i="2"/>
  <c r="J87" i="2"/>
  <c r="I87" i="2"/>
  <c r="K78" i="2"/>
  <c r="J78" i="2"/>
  <c r="I78" i="2"/>
  <c r="K69" i="2"/>
  <c r="J69" i="2"/>
  <c r="I69" i="2"/>
  <c r="K57" i="2"/>
  <c r="J57" i="2"/>
  <c r="I57" i="2"/>
  <c r="K48" i="2"/>
  <c r="J48" i="2"/>
  <c r="I48" i="2"/>
  <c r="K38" i="2"/>
  <c r="J38" i="2"/>
  <c r="I38" i="2"/>
  <c r="K27" i="2"/>
  <c r="J27" i="2"/>
  <c r="I27" i="2"/>
  <c r="K18" i="2"/>
  <c r="J18" i="2"/>
  <c r="I18" i="2"/>
  <c r="K9" i="2"/>
  <c r="J9" i="2"/>
  <c r="I9" i="2"/>
  <c r="C17" i="4" l="1"/>
  <c r="C19" i="4" l="1"/>
  <c r="C28" i="4" l="1"/>
</calcChain>
</file>

<file path=xl/sharedStrings.xml><?xml version="1.0" encoding="utf-8"?>
<sst xmlns="http://schemas.openxmlformats.org/spreadsheetml/2006/main" count="186" uniqueCount="119">
  <si>
    <r>
      <t>Please input the period you have chosen as a</t>
    </r>
    <r>
      <rPr>
        <b/>
        <sz val="11"/>
        <color theme="1"/>
        <rFont val="Arial"/>
        <family val="2"/>
      </rPr>
      <t xml:space="preserve"> Period of Investigation (POI)</t>
    </r>
    <r>
      <rPr>
        <sz val="11"/>
        <color theme="1"/>
        <rFont val="Arial"/>
        <family val="2"/>
      </rPr>
      <t xml:space="preserve">. This should be a </t>
    </r>
    <r>
      <rPr>
        <b/>
        <sz val="11"/>
        <color theme="1"/>
        <rFont val="Arial"/>
        <family val="2"/>
      </rPr>
      <t>1 year period</t>
    </r>
    <r>
      <rPr>
        <sz val="11"/>
        <color theme="1"/>
        <rFont val="Arial"/>
        <family val="2"/>
      </rPr>
      <t xml:space="preserve"> ending as recently as possible - applications must use a POI that ends </t>
    </r>
    <r>
      <rPr>
        <b/>
        <sz val="11"/>
        <color theme="1"/>
        <rFont val="Arial"/>
        <family val="2"/>
      </rPr>
      <t>no earlier than 6 months before the submission date</t>
    </r>
    <r>
      <rPr>
        <sz val="11"/>
        <color theme="1"/>
        <rFont val="Arial"/>
        <family val="2"/>
      </rPr>
      <t>. You will be required to provide data for this period, as well as the</t>
    </r>
    <r>
      <rPr>
        <b/>
        <sz val="11"/>
        <color theme="1"/>
        <rFont val="Arial"/>
        <family val="2"/>
      </rPr>
      <t xml:space="preserve"> three preceding 1-year periods</t>
    </r>
    <r>
      <rPr>
        <sz val="11"/>
        <color theme="1"/>
        <rFont val="Arial"/>
        <family val="2"/>
      </rPr>
      <t>, which together make up the</t>
    </r>
    <r>
      <rPr>
        <b/>
        <sz val="11"/>
        <color theme="1"/>
        <rFont val="Arial"/>
        <family val="2"/>
      </rPr>
      <t xml:space="preserve"> injury period (IP)</t>
    </r>
    <r>
      <rPr>
        <sz val="11"/>
        <color theme="1"/>
        <rFont val="Arial"/>
        <family val="2"/>
      </rPr>
      <t>.</t>
    </r>
  </si>
  <si>
    <t>Example:</t>
  </si>
  <si>
    <t>Injury Period Year 1</t>
  </si>
  <si>
    <t>Injury Period Year 2</t>
  </si>
  <si>
    <t>Injury Period Year 3</t>
  </si>
  <si>
    <t>Period of Investigation (POI)</t>
  </si>
  <si>
    <t>1/7/2021 - 30/6/2022</t>
  </si>
  <si>
    <t>1/7/2022 - 30/6/2023</t>
  </si>
  <si>
    <t>1/7/2023 - 30/6/2024</t>
  </si>
  <si>
    <t>1/7/2024 - 30/6/2025</t>
  </si>
  <si>
    <r>
      <t xml:space="preserve">Please input your data into the blank spaces in the red tables. Each table will generate an </t>
    </r>
    <r>
      <rPr>
        <b/>
        <sz val="14"/>
        <color theme="1"/>
        <rFont val="Aptos Narrow"/>
        <family val="2"/>
        <scheme val="minor"/>
      </rPr>
      <t>index value</t>
    </r>
    <r>
      <rPr>
        <sz val="14"/>
        <color theme="1"/>
        <rFont val="Aptos Narrow"/>
        <family val="2"/>
        <scheme val="minor"/>
      </rPr>
      <t xml:space="preserve"> based on your input - we may use these to demonstrate data trends without disclosing commercially sensitive information.
See the </t>
    </r>
    <r>
      <rPr>
        <b/>
        <sz val="14"/>
        <color theme="1"/>
        <rFont val="Aptos Narrow"/>
        <family val="2"/>
        <scheme val="minor"/>
      </rPr>
      <t>green tables</t>
    </r>
    <r>
      <rPr>
        <sz val="14"/>
        <color theme="1"/>
        <rFont val="Aptos Narrow"/>
        <family val="2"/>
        <scheme val="minor"/>
      </rPr>
      <t xml:space="preserve"> for examples of how to complete each section.
</t>
    </r>
  </si>
  <si>
    <r>
      <t xml:space="preserve">We use the term </t>
    </r>
    <r>
      <rPr>
        <b/>
        <sz val="14"/>
        <color theme="1"/>
        <rFont val="Aptos Narrow"/>
        <family val="2"/>
        <scheme val="minor"/>
      </rPr>
      <t>like goods</t>
    </r>
    <r>
      <rPr>
        <sz val="14"/>
        <color theme="1"/>
        <rFont val="Aptos Narrow"/>
        <family val="2"/>
        <scheme val="minor"/>
      </rPr>
      <t xml:space="preserve"> to refer to the goods produced by UK industry which are equivalent to the imported goods identified in the application.</t>
    </r>
  </si>
  <si>
    <t>Sales</t>
  </si>
  <si>
    <t>Please provide details of your total sales, by volume and value, of the like goods.</t>
  </si>
  <si>
    <t>Domestic sales (£)</t>
  </si>
  <si>
    <t>Sales value index</t>
  </si>
  <si>
    <t>Sales volume index</t>
  </si>
  <si>
    <t>Output</t>
  </si>
  <si>
    <t>Please provide details of your total production output, by volume and value, of the like goods.</t>
  </si>
  <si>
    <t>Output (£)</t>
  </si>
  <si>
    <t>Output value index</t>
  </si>
  <si>
    <t>Output volume index</t>
  </si>
  <si>
    <t>Profit</t>
  </si>
  <si>
    <t>Please provide details of your company's net operating profit after tax (NOPAT), as well as NOPAT figures specifically for the like goods.</t>
  </si>
  <si>
    <t>Total net operating profit after tax (NOPAT) for whole company (£)</t>
  </si>
  <si>
    <t>Company NOPAT index</t>
  </si>
  <si>
    <t>Net operating profit after tax (NOPAT) from like goods (£)</t>
  </si>
  <si>
    <t>Like goods NOPAT index</t>
  </si>
  <si>
    <t>Average net operating profit after tax (NOPAT) margin from like goods (%)</t>
  </si>
  <si>
    <t>NOPAT margin index</t>
  </si>
  <si>
    <t>Market Share</t>
  </si>
  <si>
    <t>Please provide estimates of your market share of the like goods. Please explain your methodology for these estimates below.</t>
  </si>
  <si>
    <t>Market share of like goods (%)</t>
  </si>
  <si>
    <t>Market share index</t>
  </si>
  <si>
    <t>Methodology:</t>
  </si>
  <si>
    <t>Productivity</t>
  </si>
  <si>
    <t>Please input details of your total employees and the number employees involved in the production of the like goods (full time equivalent). If some of your employees are involved in the production of goods other than the like goods, it may be appropriate to apportion these employees based on the significance of like goods production for your company.</t>
  </si>
  <si>
    <t>Total number of employees (FTE)</t>
  </si>
  <si>
    <t>Number of employees for like goods (FTE)</t>
  </si>
  <si>
    <t>Average output in volume per employee for like goods (FTE)</t>
  </si>
  <si>
    <t>Output/employee index</t>
  </si>
  <si>
    <t>Capacity</t>
  </si>
  <si>
    <t>Please provide details of your production capacity. Please also explain how this was calculated below.</t>
  </si>
  <si>
    <t>Capacity index</t>
  </si>
  <si>
    <t>Production capacity utilisation for like goods</t>
  </si>
  <si>
    <t>Capacity utilisation index</t>
  </si>
  <si>
    <t>Stock</t>
  </si>
  <si>
    <t>Please provide details of your stock of like goods, by value and volume, at the end of each period.</t>
  </si>
  <si>
    <t>Stock at end of period (£)</t>
  </si>
  <si>
    <t>Stock value index</t>
  </si>
  <si>
    <t>Stock volume index</t>
  </si>
  <si>
    <t>Cash Flow</t>
  </si>
  <si>
    <t>Please provide details of your company's net cash flow.</t>
  </si>
  <si>
    <t>Net cash flow for all goods (£)</t>
  </si>
  <si>
    <t>Cash flow index</t>
  </si>
  <si>
    <t>Net cash flow for like goods (£)</t>
  </si>
  <si>
    <t>Like goods cash flow index</t>
  </si>
  <si>
    <t>Wages</t>
  </si>
  <si>
    <t>Please provide details of the average wages of employees involved in the production of the like goods.</t>
  </si>
  <si>
    <t>Average wage (£)</t>
  </si>
  <si>
    <t>Average wage index</t>
  </si>
  <si>
    <t>Investments</t>
  </si>
  <si>
    <t>Please provide details of your company's investments, and return on investment for the goods concerned in the application. Please explain your methodology for calculating ROI either here or in the injury section of the application form.</t>
  </si>
  <si>
    <t>Total company-wide investments (£)</t>
  </si>
  <si>
    <t>Company investments index</t>
  </si>
  <si>
    <t>Total investments relating to like goods (£)</t>
  </si>
  <si>
    <t>Like goods investments index</t>
  </si>
  <si>
    <t>Return on investment relating to like goods (%)</t>
  </si>
  <si>
    <t>ROI index</t>
  </si>
  <si>
    <t>Please provide as much data as you are able to obtain for the UK industry as a whole.</t>
  </si>
  <si>
    <t>Please provide details of the industry's total sales, by volume and value, of the like goods.</t>
  </si>
  <si>
    <t>Source document</t>
  </si>
  <si>
    <t>Please provide details of the industry's total production output, by volume and value, of the like goods.</t>
  </si>
  <si>
    <t>Please provide details of the industry's net operating profit after tax (NOPAT), as well as NOPAT figures specifically for the like goods.</t>
  </si>
  <si>
    <t>Please provide estimates of the UK industry's market share of the like goods. Please explain your methodology for these estimates below.</t>
  </si>
  <si>
    <t>1/4/2024 - 31/3/2025</t>
  </si>
  <si>
    <t>1/4/2023 - 31/3/2024</t>
  </si>
  <si>
    <t>1/4/2022 - 31/3/2023</t>
  </si>
  <si>
    <t>1/4/2021 - 31/3/2022</t>
  </si>
  <si>
    <r>
      <t xml:space="preserve">Domestic sales </t>
    </r>
    <r>
      <rPr>
        <b/>
        <sz val="11"/>
        <color rgb="FFFF0000"/>
        <rFont val="Aptos Narrow"/>
        <family val="2"/>
        <scheme val="minor"/>
      </rPr>
      <t>(m3)</t>
    </r>
  </si>
  <si>
    <r>
      <t xml:space="preserve">Stock at end of period </t>
    </r>
    <r>
      <rPr>
        <b/>
        <sz val="11"/>
        <color rgb="FFFF0000"/>
        <rFont val="Aptos Narrow"/>
        <family val="2"/>
        <scheme val="minor"/>
      </rPr>
      <t>m3</t>
    </r>
  </si>
  <si>
    <t>The capacity is the production figure for the dimension block from the mines in m3 measured in accordance to the Eurocode EN 1467.</t>
  </si>
  <si>
    <t>Index at year start</t>
  </si>
  <si>
    <t>Turnover</t>
  </si>
  <si>
    <t>Increase in Turnover</t>
  </si>
  <si>
    <t>Turnover ex inflation</t>
  </si>
  <si>
    <t>The volume section has been to cubic metres (m3)</t>
  </si>
  <si>
    <r>
      <t>Output (</t>
    </r>
    <r>
      <rPr>
        <b/>
        <sz val="11"/>
        <color rgb="FFFF0000"/>
        <rFont val="Aptos Narrow"/>
        <family val="2"/>
        <scheme val="minor"/>
      </rPr>
      <t>m3</t>
    </r>
    <r>
      <rPr>
        <b/>
        <sz val="11"/>
        <color theme="1"/>
        <rFont val="Aptos Narrow"/>
        <family val="2"/>
        <scheme val="minor"/>
      </rPr>
      <t>)</t>
    </r>
  </si>
  <si>
    <r>
      <t xml:space="preserve">Production capacity of dimensioned blocks for like goods </t>
    </r>
    <r>
      <rPr>
        <b/>
        <sz val="11"/>
        <color rgb="FFFF0000"/>
        <rFont val="Aptos Narrow"/>
        <family val="2"/>
        <scheme val="minor"/>
      </rPr>
      <t>m3</t>
    </r>
  </si>
  <si>
    <t>Domestic sales (m3)</t>
  </si>
  <si>
    <t>Output (m3)</t>
  </si>
  <si>
    <t>Injury Period Year 4</t>
  </si>
  <si>
    <t>Injury Period Year 5</t>
  </si>
  <si>
    <t>Injury Period Year 6</t>
  </si>
  <si>
    <t>Injury Period Year 7</t>
  </si>
  <si>
    <t>Injury Period Year 8</t>
  </si>
  <si>
    <t>1/4/2016 - 31/3/2017</t>
  </si>
  <si>
    <t>1/4/2017 - 31/3/2018</t>
  </si>
  <si>
    <t>1/4/2018 - 31/3/2019</t>
  </si>
  <si>
    <t>1/4/2019 - 31/3/2020</t>
  </si>
  <si>
    <t>1/4/2020 - 31/3/2021</t>
  </si>
  <si>
    <t>Annex Anti Dumping and Subsidy Investigation - Production.</t>
  </si>
  <si>
    <t xml:space="preserve">A11 - Financial Accounts </t>
  </si>
  <si>
    <t>A13- Import Figures from HMRC excel workbook sheet Imports 2013-2024</t>
  </si>
  <si>
    <t xml:space="preserve">Compared Albion Stone's  UK turnover to the overall market for Creamy / White limestone.  </t>
  </si>
  <si>
    <t>Company Accounts</t>
  </si>
  <si>
    <t xml:space="preserve">The like goods investments are all taken from the fixed asset register and include the replacement of plant and machinery, normally with enhanced performance, and the further investment in stone bricks production and loadbearing stones.  Also note that there was a massive investment of £861,114 in y/e 2016, which throws out the opening y/e 2017 figures.  </t>
  </si>
  <si>
    <t>Fixed Asset Register</t>
  </si>
  <si>
    <t>Company Account</t>
  </si>
  <si>
    <t>Internal Stock records</t>
  </si>
  <si>
    <t>Internal Stock Records</t>
  </si>
  <si>
    <t xml:space="preserve">Comparing the Total UK market for creamy / white limestone to the UK production figures.  </t>
  </si>
  <si>
    <t xml:space="preserve">A4 Annex Anti Dumping and Subidy Investigation.  </t>
  </si>
  <si>
    <t>A11 Financial Accounts</t>
  </si>
  <si>
    <t>Note: Domestic Sales (m3) is Albion Stone's external block sales combined with finished stone sales from the factory</t>
  </si>
  <si>
    <t>Percentage Increase</t>
  </si>
  <si>
    <t>Note: If Albion Stone were to continue to grow in line with inflation.  The company should be turning over £11m, not £7m for YE 2025</t>
  </si>
  <si>
    <t>Construction Price inflation (from Natonal Statistic Office) SOURCE DATA A16 - Office of National Stats</t>
  </si>
  <si>
    <t>REDACTED DUE TO COMMERCAIALLY SENSITIVE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</si>
</sst>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9"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b/>
      <sz val="11"/>
      <color rgb="FFFFFFFF"/>
      <name val="Arial"/>
      <family val="2"/>
    </font>
    <font>
      <b/>
      <sz val="11"/>
      <color rgb="FFFF0000"/>
      <name val="Arial"/>
      <family val="2"/>
    </font>
    <font>
      <b/>
      <sz val="14"/>
      <color theme="1"/>
      <name val="Aptos Narrow"/>
      <family val="2"/>
      <scheme val="minor"/>
    </font>
    <font>
      <b/>
      <sz val="11"/>
      <color theme="1"/>
      <name val="Arial"/>
      <family val="2"/>
    </font>
    <font>
      <sz val="14"/>
      <color theme="1"/>
      <name val="Aptos Narrow"/>
      <family val="2"/>
      <scheme val="minor"/>
    </font>
    <font>
      <b/>
      <sz val="18"/>
      <color theme="1"/>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b/>
      <sz val="11"/>
      <color rgb="FFFF0000"/>
      <name val="Aptos Narrow"/>
      <family val="2"/>
      <scheme val="minor"/>
    </font>
    <font>
      <sz val="11"/>
      <name val="Aptos Narrow"/>
      <family val="2"/>
      <scheme val="minor"/>
    </font>
    <font>
      <sz val="14"/>
      <color rgb="FFFF0000"/>
      <name val="Aptos Narrow"/>
      <family val="2"/>
      <scheme val="minor"/>
    </font>
    <font>
      <sz val="8"/>
      <name val="Aptos Narrow"/>
      <family val="2"/>
      <scheme val="minor"/>
    </font>
    <font>
      <sz val="11"/>
      <color rgb="FFFF0000"/>
      <name val="Aptos Narrow"/>
      <family val="2"/>
      <scheme val="minor"/>
    </font>
  </fonts>
  <fills count="7">
    <fill>
      <patternFill patternType="none"/>
    </fill>
    <fill>
      <patternFill patternType="gray125"/>
    </fill>
    <fill>
      <patternFill patternType="solid">
        <fgColor rgb="FFC00000"/>
        <bgColor indexed="64"/>
      </patternFill>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s>
  <borders count="14">
    <border>
      <left/>
      <right/>
      <top/>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1">
    <xf numFmtId="0" fontId="0" fillId="0" borderId="0" xfId="0"/>
    <xf numFmtId="0" fontId="4" fillId="0" borderId="0" xfId="0" applyFont="1" applyAlignment="1">
      <alignment horizontal="lef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0" borderId="5" xfId="0" applyBorder="1"/>
    <xf numFmtId="0" fontId="0" fillId="2" borderId="4" xfId="0" applyFill="1" applyBorder="1"/>
    <xf numFmtId="0" fontId="2" fillId="2" borderId="2" xfId="0" applyFont="1" applyFill="1" applyBorder="1" applyAlignment="1">
      <alignment wrapText="1"/>
    </xf>
    <xf numFmtId="0" fontId="3" fillId="4" borderId="2" xfId="0" applyFont="1" applyFill="1" applyBorder="1"/>
    <xf numFmtId="1" fontId="0" fillId="0" borderId="0" xfId="0" applyNumberFormat="1"/>
    <xf numFmtId="1" fontId="0" fillId="0" borderId="6" xfId="0" applyNumberFormat="1" applyBorder="1"/>
    <xf numFmtId="0" fontId="0" fillId="0" borderId="0" xfId="0" applyAlignment="1">
      <alignment wrapText="1"/>
    </xf>
    <xf numFmtId="0" fontId="3" fillId="2" borderId="4" xfId="0" applyFont="1" applyFill="1" applyBorder="1"/>
    <xf numFmtId="0" fontId="3" fillId="0" borderId="0" xfId="0" applyFont="1"/>
    <xf numFmtId="0" fontId="3" fillId="0" borderId="5" xfId="0" applyFont="1" applyBorder="1"/>
    <xf numFmtId="0" fontId="0" fillId="4" borderId="2" xfId="0" applyFill="1" applyBorder="1"/>
    <xf numFmtId="0" fontId="3" fillId="4" borderId="2" xfId="0" applyFont="1" applyFill="1" applyBorder="1" applyAlignment="1">
      <alignment horizontal="center" vertical="center" wrapText="1"/>
    </xf>
    <xf numFmtId="0" fontId="3" fillId="4" borderId="2" xfId="0" applyFont="1" applyFill="1" applyBorder="1" applyAlignment="1">
      <alignment wrapText="1"/>
    </xf>
    <xf numFmtId="0" fontId="0" fillId="4" borderId="2" xfId="0" applyFill="1" applyBorder="1" applyAlignment="1">
      <alignment wrapText="1"/>
    </xf>
    <xf numFmtId="0" fontId="3" fillId="0" borderId="0" xfId="0" applyFont="1" applyAlignment="1">
      <alignment horizontal="center" vertical="center" wrapText="1"/>
    </xf>
    <xf numFmtId="0" fontId="3" fillId="2" borderId="4" xfId="0" applyFont="1" applyFill="1" applyBorder="1" applyAlignment="1">
      <alignment wrapText="1"/>
    </xf>
    <xf numFmtId="0" fontId="3" fillId="0" borderId="5" xfId="0" applyFont="1" applyBorder="1" applyAlignment="1">
      <alignment wrapText="1"/>
    </xf>
    <xf numFmtId="0" fontId="3" fillId="5" borderId="8" xfId="0" applyFont="1" applyFill="1" applyBorder="1" applyAlignment="1">
      <alignment horizontal="center" vertical="center" wrapText="1"/>
    </xf>
    <xf numFmtId="43" fontId="0" fillId="0" borderId="5" xfId="1" applyFont="1" applyBorder="1"/>
    <xf numFmtId="9" fontId="1" fillId="0" borderId="5" xfId="2" applyFont="1" applyBorder="1"/>
    <xf numFmtId="0" fontId="12" fillId="0" borderId="0" xfId="0" applyFont="1" applyAlignment="1">
      <alignment horizontal="left"/>
    </xf>
    <xf numFmtId="0" fontId="9" fillId="0" borderId="0" xfId="0" applyFont="1" applyAlignment="1">
      <alignment horizontal="left" vertical="center"/>
    </xf>
    <xf numFmtId="3" fontId="0" fillId="0" borderId="0" xfId="0" applyNumberFormat="1" applyAlignment="1">
      <alignment wrapText="1"/>
    </xf>
    <xf numFmtId="0" fontId="3" fillId="0" borderId="0" xfId="0" applyFont="1" applyAlignment="1">
      <alignment wrapText="1"/>
    </xf>
    <xf numFmtId="0" fontId="3" fillId="5" borderId="2" xfId="0" applyFont="1" applyFill="1" applyBorder="1" applyAlignment="1">
      <alignment horizontal="center" vertical="center" wrapText="1"/>
    </xf>
    <xf numFmtId="0" fontId="12" fillId="0" borderId="0" xfId="0" applyFont="1" applyAlignment="1">
      <alignment horizontal="left" wrapText="1"/>
    </xf>
    <xf numFmtId="0" fontId="0" fillId="0" borderId="0" xfId="0" applyAlignment="1">
      <alignment horizontal="left" wrapText="1"/>
    </xf>
    <xf numFmtId="0" fontId="2" fillId="0" borderId="0" xfId="0" applyFont="1" applyAlignment="1">
      <alignment wrapText="1"/>
    </xf>
    <xf numFmtId="0" fontId="0" fillId="6" borderId="4" xfId="0" applyFill="1" applyBorder="1"/>
    <xf numFmtId="0" fontId="2" fillId="6" borderId="2" xfId="0" applyFont="1" applyFill="1" applyBorder="1" applyAlignment="1">
      <alignment wrapText="1"/>
    </xf>
    <xf numFmtId="0" fontId="3" fillId="6" borderId="4" xfId="0" applyFont="1" applyFill="1" applyBorder="1"/>
    <xf numFmtId="0" fontId="13" fillId="0" borderId="0" xfId="0" applyFont="1" applyAlignment="1">
      <alignment horizontal="left"/>
    </xf>
    <xf numFmtId="0" fontId="13" fillId="0" borderId="0" xfId="0" applyFont="1" applyAlignment="1">
      <alignment horizontal="center"/>
    </xf>
    <xf numFmtId="49" fontId="9" fillId="0" borderId="0" xfId="0" applyNumberFormat="1" applyFont="1" applyAlignment="1">
      <alignment horizontal="left" vertical="center"/>
    </xf>
    <xf numFmtId="49" fontId="0" fillId="0" borderId="0" xfId="0" applyNumberFormat="1"/>
    <xf numFmtId="49" fontId="12" fillId="0" borderId="0" xfId="0" applyNumberFormat="1" applyFont="1" applyAlignment="1">
      <alignment horizontal="left" wrapText="1"/>
    </xf>
    <xf numFmtId="49" fontId="2" fillId="6" borderId="2" xfId="0" applyNumberFormat="1" applyFont="1" applyFill="1" applyBorder="1" applyAlignment="1">
      <alignment wrapText="1"/>
    </xf>
    <xf numFmtId="49" fontId="0" fillId="0" borderId="5" xfId="0" applyNumberFormat="1" applyBorder="1"/>
    <xf numFmtId="49" fontId="2" fillId="0" borderId="0" xfId="0" applyNumberFormat="1" applyFont="1" applyAlignment="1">
      <alignment wrapText="1"/>
    </xf>
    <xf numFmtId="49" fontId="3" fillId="0" borderId="0" xfId="0" applyNumberFormat="1" applyFont="1" applyAlignment="1">
      <alignment wrapText="1"/>
    </xf>
    <xf numFmtId="49" fontId="0" fillId="0" borderId="0" xfId="0" applyNumberFormat="1" applyAlignment="1">
      <alignment wrapText="1"/>
    </xf>
    <xf numFmtId="49" fontId="0" fillId="5" borderId="5" xfId="0" applyNumberFormat="1" applyFill="1" applyBorder="1"/>
    <xf numFmtId="49" fontId="0" fillId="5" borderId="7" xfId="0" applyNumberFormat="1" applyFill="1" applyBorder="1"/>
    <xf numFmtId="0" fontId="0" fillId="5" borderId="5" xfId="0" applyFill="1" applyBorder="1"/>
    <xf numFmtId="0" fontId="0" fillId="5" borderId="7" xfId="0" applyFill="1" applyBorder="1"/>
    <xf numFmtId="0" fontId="0" fillId="5" borderId="7" xfId="0" applyFill="1" applyBorder="1" applyAlignment="1">
      <alignment wrapText="1"/>
    </xf>
    <xf numFmtId="165" fontId="0" fillId="0" borderId="0" xfId="0" applyNumberFormat="1"/>
    <xf numFmtId="0" fontId="15" fillId="0" borderId="2" xfId="0" applyFont="1" applyBorder="1" applyAlignment="1">
      <alignment wrapText="1"/>
    </xf>
    <xf numFmtId="164" fontId="0" fillId="0" borderId="6" xfId="1" applyNumberFormat="1" applyFont="1" applyBorder="1"/>
    <xf numFmtId="164" fontId="0" fillId="0" borderId="0" xfId="1" applyNumberFormat="1" applyFont="1"/>
    <xf numFmtId="164" fontId="1" fillId="0" borderId="0" xfId="1" applyNumberFormat="1" applyFont="1"/>
    <xf numFmtId="164" fontId="1" fillId="0" borderId="6" xfId="1" applyNumberFormat="1" applyFont="1" applyBorder="1"/>
    <xf numFmtId="9" fontId="0" fillId="0" borderId="0" xfId="2" applyFont="1" applyFill="1"/>
    <xf numFmtId="165" fontId="18" fillId="0" borderId="0" xfId="0" applyNumberFormat="1" applyFont="1"/>
    <xf numFmtId="164" fontId="18" fillId="0" borderId="0" xfId="1" applyNumberFormat="1" applyFont="1"/>
    <xf numFmtId="164" fontId="0" fillId="0" borderId="0" xfId="0" applyNumberFormat="1"/>
    <xf numFmtId="0" fontId="0" fillId="0" borderId="13" xfId="0" applyBorder="1" applyAlignment="1">
      <alignment wrapText="1"/>
    </xf>
    <xf numFmtId="0" fontId="4" fillId="0" borderId="0" xfId="0" applyFont="1" applyAlignment="1">
      <alignment horizontal="center" wrapText="1"/>
    </xf>
    <xf numFmtId="0" fontId="7" fillId="0" borderId="0" xfId="0" applyFont="1" applyAlignment="1">
      <alignment horizontal="center" vertical="center" wrapText="1"/>
    </xf>
    <xf numFmtId="0" fontId="12" fillId="0" borderId="0" xfId="0" applyFont="1" applyAlignment="1">
      <alignment horizontal="left"/>
    </xf>
    <xf numFmtId="0" fontId="12" fillId="0" borderId="0" xfId="0" applyFont="1" applyAlignment="1">
      <alignment horizontal="left" wrapText="1"/>
    </xf>
    <xf numFmtId="0" fontId="11" fillId="0" borderId="0" xfId="0" applyFont="1" applyAlignment="1">
      <alignment horizontal="center"/>
    </xf>
    <xf numFmtId="0" fontId="0" fillId="0" borderId="0" xfId="0" applyAlignment="1">
      <alignment horizontal="center"/>
    </xf>
    <xf numFmtId="0" fontId="11" fillId="0" borderId="0" xfId="0" applyFont="1" applyAlignment="1">
      <alignment horizontal="center" wrapText="1"/>
    </xf>
    <xf numFmtId="0" fontId="13" fillId="0" borderId="4" xfId="0" applyFont="1" applyBorder="1" applyAlignment="1">
      <alignment horizontal="left"/>
    </xf>
    <xf numFmtId="0" fontId="13" fillId="0" borderId="9" xfId="0" applyFont="1" applyBorder="1" applyAlignment="1">
      <alignment horizontal="left"/>
    </xf>
    <xf numFmtId="0" fontId="13" fillId="0" borderId="10" xfId="0" applyFont="1" applyBorder="1" applyAlignment="1">
      <alignment horizontal="left"/>
    </xf>
    <xf numFmtId="0" fontId="12" fillId="0" borderId="11" xfId="0" applyFont="1" applyBorder="1" applyAlignment="1">
      <alignment horizontal="center" wrapText="1"/>
    </xf>
    <xf numFmtId="0" fontId="12" fillId="0" borderId="6"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165" fontId="0" fillId="0" borderId="4" xfId="3" applyNumberFormat="1" applyFont="1" applyFill="1" applyBorder="1" applyAlignment="1">
      <alignment horizontal="center" wrapText="1"/>
    </xf>
    <xf numFmtId="165" fontId="0" fillId="0" borderId="9" xfId="3" applyNumberFormat="1" applyFont="1" applyFill="1" applyBorder="1" applyAlignment="1">
      <alignment horizontal="center" wrapText="1"/>
    </xf>
    <xf numFmtId="165" fontId="0" fillId="0" borderId="10" xfId="3" applyNumberFormat="1" applyFont="1" applyFill="1" applyBorder="1" applyAlignment="1">
      <alignment horizontal="center" wrapText="1"/>
    </xf>
    <xf numFmtId="165" fontId="0" fillId="0" borderId="13" xfId="3" applyNumberFormat="1" applyFont="1" applyFill="1" applyBorder="1" applyAlignment="1">
      <alignment horizontal="center"/>
    </xf>
    <xf numFmtId="165" fontId="0" fillId="0" borderId="0" xfId="3" applyNumberFormat="1" applyFont="1" applyFill="1" applyAlignment="1">
      <alignment horizontal="center"/>
    </xf>
    <xf numFmtId="0" fontId="0" fillId="0" borderId="4" xfId="0" applyBorder="1" applyAlignment="1">
      <alignment horizontal="center" wrapText="1"/>
    </xf>
    <xf numFmtId="0" fontId="0" fillId="0" borderId="9" xfId="0" applyBorder="1" applyAlignment="1">
      <alignment horizontal="center" wrapText="1"/>
    </xf>
    <xf numFmtId="0" fontId="12" fillId="0" borderId="7" xfId="0" applyFont="1" applyBorder="1" applyAlignment="1">
      <alignment horizontal="center" wrapText="1"/>
    </xf>
    <xf numFmtId="165" fontId="3" fillId="5" borderId="4" xfId="3" applyNumberFormat="1" applyFont="1" applyFill="1" applyBorder="1" applyAlignment="1">
      <alignment horizontal="center" vertical="center" wrapText="1"/>
    </xf>
    <xf numFmtId="165" fontId="3" fillId="5" borderId="9" xfId="3" applyNumberFormat="1" applyFont="1" applyFill="1" applyBorder="1" applyAlignment="1">
      <alignment horizontal="center" vertical="center" wrapText="1"/>
    </xf>
    <xf numFmtId="165" fontId="3" fillId="5" borderId="10" xfId="3" applyNumberFormat="1" applyFont="1" applyFill="1" applyBorder="1" applyAlignment="1">
      <alignment horizontal="center" vertical="center" wrapText="1"/>
    </xf>
    <xf numFmtId="165" fontId="3" fillId="4" borderId="4" xfId="3" applyNumberFormat="1" applyFont="1" applyFill="1" applyBorder="1" applyAlignment="1">
      <alignment horizontal="center" wrapText="1"/>
    </xf>
    <xf numFmtId="165" fontId="3" fillId="4" borderId="9" xfId="3" applyNumberFormat="1" applyFont="1" applyFill="1" applyBorder="1" applyAlignment="1">
      <alignment horizontal="center" wrapText="1"/>
    </xf>
    <xf numFmtId="165" fontId="3" fillId="4" borderId="10" xfId="3" applyNumberFormat="1" applyFont="1" applyFill="1" applyBorder="1" applyAlignment="1">
      <alignment horizontal="center" wrapText="1"/>
    </xf>
    <xf numFmtId="165" fontId="0" fillId="0" borderId="13" xfId="3" applyNumberFormat="1" applyFont="1" applyFill="1" applyBorder="1" applyAlignment="1">
      <alignment horizontal="center" vertical="center" wrapText="1"/>
    </xf>
    <xf numFmtId="165" fontId="0" fillId="0" borderId="0" xfId="3" applyNumberFormat="1" applyFont="1" applyFill="1" applyBorder="1" applyAlignment="1">
      <alignment horizontal="center" vertical="center" wrapText="1"/>
    </xf>
    <xf numFmtId="165" fontId="0" fillId="0" borderId="5" xfId="3" applyNumberFormat="1" applyFont="1" applyFill="1" applyBorder="1" applyAlignment="1">
      <alignment horizontal="center" vertical="center" wrapText="1"/>
    </xf>
    <xf numFmtId="9" fontId="0" fillId="0" borderId="13" xfId="2" applyFont="1" applyBorder="1" applyAlignment="1">
      <alignment horizontal="center"/>
    </xf>
    <xf numFmtId="9" fontId="0" fillId="0" borderId="0" xfId="2" applyFont="1" applyBorder="1" applyAlignment="1">
      <alignment horizontal="center"/>
    </xf>
    <xf numFmtId="0" fontId="9"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165" fontId="0" fillId="0" borderId="4" xfId="3" applyNumberFormat="1" applyFont="1" applyFill="1" applyBorder="1" applyAlignment="1">
      <alignment horizontal="center"/>
    </xf>
    <xf numFmtId="165" fontId="1" fillId="0" borderId="9" xfId="3" applyNumberFormat="1" applyFont="1" applyFill="1" applyBorder="1" applyAlignment="1">
      <alignment horizontal="center"/>
    </xf>
    <xf numFmtId="165" fontId="1" fillId="0" borderId="10" xfId="3" applyNumberFormat="1" applyFont="1" applyFill="1" applyBorder="1" applyAlignment="1">
      <alignment horizontal="center"/>
    </xf>
    <xf numFmtId="165" fontId="0" fillId="0" borderId="4" xfId="0" applyNumberFormat="1" applyBorder="1" applyAlignment="1">
      <alignment horizontal="center"/>
    </xf>
    <xf numFmtId="165" fontId="0" fillId="0" borderId="9" xfId="0" applyNumberFormat="1" applyBorder="1" applyAlignment="1">
      <alignment horizontal="center"/>
    </xf>
    <xf numFmtId="3" fontId="0" fillId="0" borderId="13" xfId="0" applyNumberFormat="1" applyBorder="1" applyAlignment="1">
      <alignment horizontal="center"/>
    </xf>
    <xf numFmtId="3" fontId="0" fillId="0" borderId="0" xfId="0" applyNumberFormat="1" applyAlignment="1">
      <alignment horizontal="center"/>
    </xf>
    <xf numFmtId="3" fontId="0" fillId="0" borderId="5" xfId="0" applyNumberFormat="1" applyBorder="1" applyAlignment="1">
      <alignment horizontal="center"/>
    </xf>
    <xf numFmtId="165" fontId="3" fillId="0" borderId="4" xfId="3" applyNumberFormat="1" applyFont="1" applyFill="1" applyBorder="1" applyAlignment="1">
      <alignment horizontal="center" vertical="center" wrapText="1"/>
    </xf>
    <xf numFmtId="165" fontId="3" fillId="0" borderId="9" xfId="3" applyNumberFormat="1" applyFont="1" applyFill="1" applyBorder="1" applyAlignment="1">
      <alignment horizontal="center" vertical="center" wrapText="1"/>
    </xf>
    <xf numFmtId="165" fontId="3" fillId="0" borderId="10" xfId="3" applyNumberFormat="1" applyFont="1" applyFill="1" applyBorder="1" applyAlignment="1">
      <alignment horizontal="center" vertical="center" wrapText="1"/>
    </xf>
    <xf numFmtId="165" fontId="0" fillId="0" borderId="13" xfId="0" applyNumberFormat="1" applyBorder="1" applyAlignment="1">
      <alignment horizontal="center"/>
    </xf>
    <xf numFmtId="165" fontId="0" fillId="0" borderId="0" xfId="0" applyNumberFormat="1" applyAlignment="1">
      <alignment horizontal="center"/>
    </xf>
    <xf numFmtId="9" fontId="0" fillId="0" borderId="0" xfId="2" applyFont="1" applyAlignment="1">
      <alignment horizontal="center"/>
    </xf>
    <xf numFmtId="9" fontId="3" fillId="0" borderId="4" xfId="2" applyFont="1" applyFill="1" applyBorder="1" applyAlignment="1">
      <alignment horizontal="center" wrapText="1"/>
    </xf>
    <xf numFmtId="9" fontId="3" fillId="0" borderId="9" xfId="2" applyFont="1" applyFill="1" applyBorder="1" applyAlignment="1">
      <alignment horizontal="center" wrapText="1"/>
    </xf>
    <xf numFmtId="9" fontId="3" fillId="0" borderId="10" xfId="2" applyFont="1" applyFill="1" applyBorder="1" applyAlignment="1">
      <alignment horizont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165" fontId="3" fillId="0" borderId="4" xfId="3" applyNumberFormat="1" applyFont="1" applyFill="1" applyBorder="1" applyAlignment="1">
      <alignment horizontal="center" wrapText="1"/>
    </xf>
    <xf numFmtId="165" fontId="3" fillId="0" borderId="9" xfId="3" applyNumberFormat="1" applyFont="1" applyFill="1" applyBorder="1" applyAlignment="1">
      <alignment horizontal="center" wrapText="1"/>
    </xf>
    <xf numFmtId="165" fontId="3" fillId="0" borderId="10" xfId="3" applyNumberFormat="1" applyFont="1" applyFill="1" applyBorder="1" applyAlignment="1">
      <alignment horizont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13" fillId="0" borderId="11"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164" fontId="0" fillId="0" borderId="13" xfId="1" applyNumberFormat="1" applyFont="1" applyBorder="1" applyAlignment="1">
      <alignment horizontal="center"/>
    </xf>
    <xf numFmtId="164" fontId="0" fillId="0" borderId="0" xfId="1" applyNumberFormat="1" applyFont="1" applyAlignment="1">
      <alignment horizontal="center"/>
    </xf>
    <xf numFmtId="165" fontId="0" fillId="4" borderId="4" xfId="3" applyNumberFormat="1" applyFont="1" applyFill="1" applyBorder="1" applyAlignment="1">
      <alignment horizontal="center" wrapText="1"/>
    </xf>
    <xf numFmtId="165" fontId="1" fillId="4" borderId="9" xfId="3" applyNumberFormat="1" applyFont="1" applyFill="1" applyBorder="1" applyAlignment="1">
      <alignment horizontal="center" wrapText="1"/>
    </xf>
    <xf numFmtId="165" fontId="1" fillId="4" borderId="10" xfId="3" applyNumberFormat="1" applyFont="1" applyFill="1" applyBorder="1" applyAlignment="1">
      <alignment horizontal="center" wrapText="1"/>
    </xf>
    <xf numFmtId="164" fontId="0" fillId="0" borderId="13" xfId="3" applyNumberFormat="1" applyFont="1" applyBorder="1" applyAlignment="1">
      <alignment horizontal="center"/>
    </xf>
    <xf numFmtId="164" fontId="0" fillId="0" borderId="0" xfId="3" applyNumberFormat="1" applyFont="1" applyAlignment="1">
      <alignment horizontal="center"/>
    </xf>
    <xf numFmtId="9" fontId="3" fillId="0" borderId="4" xfId="0" applyNumberFormat="1" applyFont="1" applyBorder="1" applyAlignment="1">
      <alignment horizontal="center" wrapText="1"/>
    </xf>
    <xf numFmtId="9" fontId="3" fillId="0" borderId="9" xfId="0" applyNumberFormat="1" applyFont="1" applyBorder="1" applyAlignment="1">
      <alignment horizontal="center" wrapText="1"/>
    </xf>
    <xf numFmtId="9" fontId="3" fillId="0" borderId="10" xfId="0" applyNumberFormat="1" applyFont="1" applyBorder="1" applyAlignment="1">
      <alignment horizontal="center" wrapText="1"/>
    </xf>
    <xf numFmtId="0" fontId="13" fillId="0" borderId="12" xfId="0" applyFont="1" applyBorder="1" applyAlignment="1">
      <alignment horizontal="center"/>
    </xf>
    <xf numFmtId="165" fontId="0" fillId="4" borderId="4" xfId="3" applyNumberFormat="1" applyFont="1" applyFill="1" applyBorder="1" applyAlignment="1">
      <alignment horizontal="center"/>
    </xf>
    <xf numFmtId="165" fontId="1" fillId="4" borderId="9" xfId="3" applyNumberFormat="1" applyFont="1" applyFill="1" applyBorder="1" applyAlignment="1">
      <alignment horizontal="center"/>
    </xf>
    <xf numFmtId="165" fontId="1" fillId="4" borderId="10" xfId="3" applyNumberFormat="1" applyFont="1" applyFill="1" applyBorder="1" applyAlignment="1">
      <alignment horizontal="center"/>
    </xf>
    <xf numFmtId="164" fontId="0" fillId="4" borderId="13" xfId="0" applyNumberFormat="1" applyFill="1" applyBorder="1" applyAlignment="1">
      <alignment horizontal="center"/>
    </xf>
    <xf numFmtId="164" fontId="0" fillId="4" borderId="0" xfId="0" applyNumberFormat="1" applyFill="1" applyAlignment="1">
      <alignment horizontal="center"/>
    </xf>
    <xf numFmtId="164" fontId="0" fillId="4" borderId="5" xfId="0" applyNumberFormat="1" applyFill="1" applyBorder="1" applyAlignment="1">
      <alignment horizontal="center"/>
    </xf>
    <xf numFmtId="9" fontId="0" fillId="0" borderId="4" xfId="0" applyNumberFormat="1" applyBorder="1" applyAlignment="1">
      <alignment horizontal="center" wrapText="1"/>
    </xf>
    <xf numFmtId="9" fontId="0" fillId="0" borderId="9" xfId="0" applyNumberFormat="1" applyBorder="1" applyAlignment="1">
      <alignment horizont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bionstone.sharepoint.com/sites/Directors/Shared%20Documents/Trade%20Remedies%20Authority/TRA%20-%20September%20Draft/Confidential%20Version/A16%20-%20Office%20of%20National%20Stats.xlsx" TargetMode="External"/><Relationship Id="rId1" Type="http://schemas.openxmlformats.org/officeDocument/2006/relationships/externalLinkPath" Target="A16%20-%20Office%20of%20National%20Sta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All Construction"/>
      <sheetName val="New work"/>
      <sheetName val="Repair &amp; Maintenance"/>
    </sheetNames>
    <sheetDataSet>
      <sheetData sheetId="0" refreshError="1"/>
      <sheetData sheetId="1" refreshError="1"/>
      <sheetData sheetId="2" refreshError="1"/>
      <sheetData sheetId="3">
        <row r="33">
          <cell r="B33">
            <v>102.1</v>
          </cell>
        </row>
        <row r="45">
          <cell r="B45">
            <v>104.4</v>
          </cell>
        </row>
        <row r="57">
          <cell r="B57">
            <v>108.5</v>
          </cell>
        </row>
        <row r="69">
          <cell r="B69">
            <v>111.9</v>
          </cell>
        </row>
        <row r="81">
          <cell r="B81">
            <v>113.3</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BF8C-BBFB-439B-98B7-0D8276EDAD35}">
  <dimension ref="B2:P5"/>
  <sheetViews>
    <sheetView workbookViewId="0">
      <selection activeCell="E15" sqref="E15"/>
    </sheetView>
  </sheetViews>
  <sheetFormatPr defaultRowHeight="15" x14ac:dyDescent="0.25"/>
  <cols>
    <col min="2" max="6" width="10.140625" bestFit="1" customWidth="1"/>
    <col min="7" max="7" width="20.85546875" customWidth="1"/>
    <col min="8" max="8" width="20.5703125" customWidth="1"/>
    <col min="9" max="9" width="20.7109375" customWidth="1"/>
    <col min="10" max="10" width="23.85546875" customWidth="1"/>
    <col min="13" max="13" width="20.28515625" customWidth="1"/>
    <col min="14" max="14" width="19.28515625" customWidth="1"/>
    <col min="15" max="15" width="21" customWidth="1"/>
    <col min="16" max="16" width="17.7109375" customWidth="1"/>
  </cols>
  <sheetData>
    <row r="2" spans="2:16" ht="74.45" customHeight="1" x14ac:dyDescent="0.25">
      <c r="G2" s="65" t="s">
        <v>0</v>
      </c>
      <c r="H2" s="65"/>
      <c r="I2" s="65"/>
      <c r="J2" s="65"/>
    </row>
    <row r="3" spans="2:16" ht="37.15" customHeight="1" thickBot="1" x14ac:dyDescent="0.3">
      <c r="G3" s="1"/>
      <c r="H3" s="1"/>
      <c r="I3" s="1"/>
      <c r="M3" s="66" t="s">
        <v>1</v>
      </c>
      <c r="N3" s="66"/>
      <c r="O3" s="66"/>
      <c r="P3" s="66"/>
    </row>
    <row r="4" spans="2:16" ht="45.75" thickBot="1" x14ac:dyDescent="0.3">
      <c r="B4" s="2" t="s">
        <v>2</v>
      </c>
      <c r="C4" s="2" t="s">
        <v>3</v>
      </c>
      <c r="D4" s="2" t="s">
        <v>4</v>
      </c>
      <c r="E4" s="2" t="s">
        <v>91</v>
      </c>
      <c r="F4" s="2" t="s">
        <v>92</v>
      </c>
      <c r="G4" s="2" t="s">
        <v>93</v>
      </c>
      <c r="H4" s="2" t="s">
        <v>94</v>
      </c>
      <c r="I4" s="2" t="s">
        <v>95</v>
      </c>
      <c r="J4" s="3" t="s">
        <v>5</v>
      </c>
      <c r="M4" s="6" t="s">
        <v>2</v>
      </c>
      <c r="N4" s="7" t="s">
        <v>3</v>
      </c>
      <c r="O4" s="7" t="s">
        <v>4</v>
      </c>
      <c r="P4" s="7" t="s">
        <v>5</v>
      </c>
    </row>
    <row r="5" spans="2:16" ht="39.6" customHeight="1" thickBot="1" x14ac:dyDescent="0.3">
      <c r="B5" s="5" t="s">
        <v>96</v>
      </c>
      <c r="C5" s="5" t="s">
        <v>97</v>
      </c>
      <c r="D5" s="5" t="s">
        <v>98</v>
      </c>
      <c r="E5" s="5" t="s">
        <v>99</v>
      </c>
      <c r="F5" s="5" t="s">
        <v>100</v>
      </c>
      <c r="G5" s="5" t="s">
        <v>78</v>
      </c>
      <c r="H5" s="5" t="s">
        <v>77</v>
      </c>
      <c r="I5" s="5" t="s">
        <v>76</v>
      </c>
      <c r="J5" s="5" t="s">
        <v>75</v>
      </c>
      <c r="M5" s="4" t="s">
        <v>6</v>
      </c>
      <c r="N5" s="5" t="s">
        <v>7</v>
      </c>
      <c r="O5" s="5" t="s">
        <v>8</v>
      </c>
      <c r="P5" s="5" t="s">
        <v>9</v>
      </c>
    </row>
  </sheetData>
  <mergeCells count="2">
    <mergeCell ref="G2:J2"/>
    <mergeCell ref="M3:P3"/>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BEC1-7019-4AE3-93CA-41CC58535A7E}">
  <dimension ref="B2:R120"/>
  <sheetViews>
    <sheetView tabSelected="1" topLeftCell="A48" zoomScaleNormal="100" workbookViewId="0">
      <selection activeCell="B57" sqref="B57:K61"/>
    </sheetView>
  </sheetViews>
  <sheetFormatPr defaultRowHeight="15" customHeight="1" x14ac:dyDescent="0.25"/>
  <cols>
    <col min="2" max="2" width="21.7109375" customWidth="1"/>
    <col min="3" max="7" width="11.5703125" customWidth="1"/>
    <col min="8" max="8" width="14.28515625" bestFit="1" customWidth="1"/>
    <col min="9" max="9" width="12.7109375" customWidth="1"/>
    <col min="10" max="10" width="13.140625" customWidth="1"/>
    <col min="11" max="11" width="12.7109375" customWidth="1"/>
    <col min="12" max="12" width="54.85546875" bestFit="1" customWidth="1"/>
    <col min="14" max="14" width="21.7109375" bestFit="1" customWidth="1"/>
    <col min="15" max="15" width="17" customWidth="1"/>
    <col min="16" max="16" width="13.42578125" customWidth="1"/>
    <col min="17" max="17" width="14.28515625" customWidth="1"/>
    <col min="18" max="18" width="13.140625" customWidth="1"/>
    <col min="19" max="19" width="16.28515625" customWidth="1"/>
  </cols>
  <sheetData>
    <row r="2" spans="2:18" ht="69.599999999999994" customHeight="1" x14ac:dyDescent="0.25">
      <c r="B2" s="98" t="s">
        <v>10</v>
      </c>
      <c r="C2" s="98"/>
      <c r="D2" s="98"/>
      <c r="E2" s="98"/>
      <c r="F2" s="98"/>
      <c r="G2" s="98"/>
      <c r="H2" s="98"/>
      <c r="I2" s="98"/>
      <c r="J2" s="98"/>
      <c r="K2" s="98"/>
      <c r="L2" s="98"/>
      <c r="M2" s="98"/>
      <c r="N2" s="98"/>
      <c r="O2" s="98"/>
      <c r="P2" s="98"/>
      <c r="Q2" s="98"/>
      <c r="R2" s="98"/>
    </row>
    <row r="3" spans="2:18" ht="39" customHeight="1" x14ac:dyDescent="0.25">
      <c r="B3" s="98" t="s">
        <v>11</v>
      </c>
      <c r="C3" s="98"/>
      <c r="D3" s="98"/>
      <c r="E3" s="98"/>
      <c r="F3" s="98"/>
      <c r="G3" s="98"/>
      <c r="H3" s="98"/>
      <c r="I3" s="98"/>
      <c r="J3" s="98"/>
      <c r="K3" s="98"/>
      <c r="L3" s="98"/>
      <c r="M3" s="98"/>
      <c r="N3" s="98"/>
      <c r="O3" s="98"/>
      <c r="P3" s="98"/>
      <c r="Q3" s="98"/>
      <c r="R3" s="98"/>
    </row>
    <row r="4" spans="2:18" ht="18.75" x14ac:dyDescent="0.25">
      <c r="B4" s="99" t="s">
        <v>86</v>
      </c>
      <c r="C4" s="99"/>
      <c r="D4" s="99"/>
      <c r="E4" s="99"/>
      <c r="F4" s="99"/>
      <c r="G4" s="99"/>
      <c r="H4" s="99"/>
      <c r="I4" s="99"/>
      <c r="J4" s="99"/>
      <c r="K4" s="99"/>
      <c r="L4" s="99"/>
      <c r="M4" s="99"/>
      <c r="N4" s="99"/>
      <c r="O4" s="99"/>
      <c r="P4" s="99"/>
      <c r="Q4" s="99"/>
      <c r="R4" s="99"/>
    </row>
    <row r="5" spans="2:18" ht="18.75" x14ac:dyDescent="0.25">
      <c r="B5" s="29"/>
      <c r="C5" s="29"/>
      <c r="D5" s="29"/>
      <c r="E5" s="29"/>
      <c r="F5" s="29"/>
      <c r="G5" s="29"/>
      <c r="H5" s="29"/>
      <c r="I5" s="29"/>
      <c r="J5" s="29"/>
      <c r="K5" s="29"/>
      <c r="L5" s="29"/>
      <c r="M5" s="29"/>
      <c r="N5" s="29"/>
      <c r="O5" s="29"/>
      <c r="P5" s="29"/>
      <c r="Q5" s="29"/>
      <c r="R5" s="29"/>
    </row>
    <row r="6" spans="2:18" ht="31.9" customHeight="1" x14ac:dyDescent="0.25">
      <c r="B6" s="100" t="s">
        <v>12</v>
      </c>
      <c r="C6" s="100"/>
      <c r="D6" s="100"/>
      <c r="E6" s="100"/>
      <c r="F6" s="100"/>
      <c r="G6" s="100"/>
      <c r="H6" s="100"/>
    </row>
    <row r="7" spans="2:18" ht="31.9" customHeight="1" x14ac:dyDescent="0.25">
      <c r="B7" s="68" t="s">
        <v>13</v>
      </c>
      <c r="C7" s="68"/>
      <c r="D7" s="68"/>
      <c r="E7" s="68"/>
      <c r="F7" s="68"/>
      <c r="G7" s="68"/>
      <c r="H7" s="68"/>
      <c r="I7" s="68"/>
      <c r="J7" s="68"/>
      <c r="K7" s="68"/>
      <c r="L7" s="33"/>
    </row>
    <row r="8" spans="2:18" ht="15.75" thickBot="1" x14ac:dyDescent="0.3"/>
    <row r="9" spans="2:18" ht="30.75" thickBot="1" x14ac:dyDescent="0.3">
      <c r="B9" s="9"/>
      <c r="C9" s="10" t="str">
        <f>('Injury Period and POI'!B5)</f>
        <v>1/4/2016 - 31/3/2017</v>
      </c>
      <c r="D9" s="10" t="str">
        <f>('Injury Period and POI'!C5)</f>
        <v>1/4/2017 - 31/3/2018</v>
      </c>
      <c r="E9" s="10" t="str">
        <f>('Injury Period and POI'!D5)</f>
        <v>1/4/2018 - 31/3/2019</v>
      </c>
      <c r="F9" s="10" t="str">
        <f>('Injury Period and POI'!E5)</f>
        <v>1/4/2019 - 31/3/2020</v>
      </c>
      <c r="G9" s="10" t="str">
        <f>('Injury Period and POI'!F5)</f>
        <v>1/4/2020 - 31/3/2021</v>
      </c>
      <c r="H9" s="10" t="str">
        <f>('Injury Period and POI'!G5)</f>
        <v>1/4/2021 - 31/3/2022</v>
      </c>
      <c r="I9" s="10" t="str">
        <f>('Injury Period and POI'!$H$5)</f>
        <v>1/4/2022 - 31/3/2023</v>
      </c>
      <c r="J9" s="10" t="str">
        <f>('Injury Period and POI'!$I$5)</f>
        <v>1/4/2023 - 31/3/2024</v>
      </c>
      <c r="K9" s="10" t="str">
        <f>('Injury Period and POI'!$J$5)</f>
        <v>1/4/2024 - 31/3/2025</v>
      </c>
      <c r="L9" s="10" t="s">
        <v>71</v>
      </c>
    </row>
    <row r="10" spans="2:18" ht="15.75" thickBot="1" x14ac:dyDescent="0.3">
      <c r="B10" s="11" t="s">
        <v>14</v>
      </c>
      <c r="C10" s="102" t="s">
        <v>118</v>
      </c>
      <c r="D10" s="103"/>
      <c r="E10" s="103"/>
      <c r="F10" s="103"/>
      <c r="G10" s="103"/>
      <c r="H10" s="103"/>
      <c r="I10" s="103"/>
      <c r="J10" s="103"/>
      <c r="K10" s="104"/>
      <c r="L10" s="8" t="s">
        <v>101</v>
      </c>
    </row>
    <row r="11" spans="2:18" ht="15.75" thickBot="1" x14ac:dyDescent="0.3">
      <c r="B11" s="18" t="s">
        <v>15</v>
      </c>
      <c r="C11" s="57">
        <v>100</v>
      </c>
      <c r="D11" s="57">
        <v>73</v>
      </c>
      <c r="E11" s="57">
        <v>66</v>
      </c>
      <c r="F11" s="57">
        <v>80</v>
      </c>
      <c r="G11" s="57">
        <v>70</v>
      </c>
      <c r="H11" s="57">
        <v>57</v>
      </c>
      <c r="I11" s="57">
        <v>68</v>
      </c>
      <c r="J11" s="57">
        <v>84</v>
      </c>
      <c r="K11" s="57">
        <v>88</v>
      </c>
      <c r="L11" s="51"/>
    </row>
    <row r="12" spans="2:18" ht="15.75" thickBot="1" x14ac:dyDescent="0.3">
      <c r="B12" s="11" t="s">
        <v>79</v>
      </c>
      <c r="C12" s="107" t="s">
        <v>118</v>
      </c>
      <c r="D12" s="108"/>
      <c r="E12" s="108"/>
      <c r="F12" s="108"/>
      <c r="G12" s="108"/>
      <c r="H12" s="108"/>
      <c r="I12" s="108"/>
      <c r="J12" s="108"/>
      <c r="K12" s="109"/>
      <c r="L12" s="8" t="s">
        <v>101</v>
      </c>
    </row>
    <row r="13" spans="2:18" ht="15.75" thickBot="1" x14ac:dyDescent="0.3">
      <c r="B13" s="18" t="s">
        <v>16</v>
      </c>
      <c r="C13" s="13">
        <v>100</v>
      </c>
      <c r="D13" s="13">
        <v>64</v>
      </c>
      <c r="E13" s="13">
        <v>53</v>
      </c>
      <c r="F13" s="13">
        <v>58</v>
      </c>
      <c r="G13" s="13">
        <v>51</v>
      </c>
      <c r="H13" s="13">
        <v>43</v>
      </c>
      <c r="I13" s="13">
        <v>46</v>
      </c>
      <c r="J13" s="13">
        <v>48</v>
      </c>
      <c r="K13" s="13">
        <v>39</v>
      </c>
      <c r="L13" s="52"/>
    </row>
    <row r="14" spans="2:18" ht="15" customHeight="1" x14ac:dyDescent="0.25">
      <c r="B14" t="s">
        <v>114</v>
      </c>
    </row>
    <row r="15" spans="2:18" ht="24" x14ac:dyDescent="0.4">
      <c r="B15" s="101" t="s">
        <v>17</v>
      </c>
      <c r="C15" s="101"/>
      <c r="D15" s="101"/>
      <c r="E15" s="101"/>
      <c r="F15" s="101"/>
      <c r="G15" s="101"/>
      <c r="H15" s="101"/>
    </row>
    <row r="16" spans="2:18" ht="30" customHeight="1" x14ac:dyDescent="0.25">
      <c r="B16" s="68" t="s">
        <v>18</v>
      </c>
      <c r="C16" s="68"/>
      <c r="D16" s="68"/>
      <c r="E16" s="68"/>
      <c r="F16" s="68"/>
      <c r="G16" s="68"/>
      <c r="H16" s="68"/>
      <c r="I16" s="68"/>
      <c r="J16" s="68"/>
      <c r="K16" s="68"/>
      <c r="L16" s="33"/>
    </row>
    <row r="17" spans="2:12" ht="15.75" thickBot="1" x14ac:dyDescent="0.3"/>
    <row r="18" spans="2:12" ht="30.75" thickBot="1" x14ac:dyDescent="0.3">
      <c r="B18" s="15"/>
      <c r="C18" s="10" t="str">
        <f>('Injury Period and POI'!B5)</f>
        <v>1/4/2016 - 31/3/2017</v>
      </c>
      <c r="D18" s="10" t="str">
        <f>('Injury Period and POI'!C5)</f>
        <v>1/4/2017 - 31/3/2018</v>
      </c>
      <c r="E18" s="10" t="str">
        <f>('Injury Period and POI'!D5)</f>
        <v>1/4/2018 - 31/3/2019</v>
      </c>
      <c r="F18" s="10" t="str">
        <f>('Injury Period and POI'!E5)</f>
        <v>1/4/2019 - 31/3/2020</v>
      </c>
      <c r="G18" s="10" t="str">
        <f>('Injury Period and POI'!F5)</f>
        <v>1/4/2020 - 31/3/2021</v>
      </c>
      <c r="H18" s="10" t="str">
        <f>('Injury Period and POI'!G5)</f>
        <v>1/4/2021 - 31/3/2022</v>
      </c>
      <c r="I18" s="10" t="str">
        <f>('Injury Period and POI'!$H$5)</f>
        <v>1/4/2022 - 31/3/2023</v>
      </c>
      <c r="J18" s="10" t="str">
        <f>('Injury Period and POI'!$I$5)</f>
        <v>1/4/2023 - 31/3/2024</v>
      </c>
      <c r="K18" s="10" t="str">
        <f>('Injury Period and POI'!$J$5)</f>
        <v>1/4/2024 - 31/3/2025</v>
      </c>
      <c r="L18" s="10" t="s">
        <v>71</v>
      </c>
    </row>
    <row r="19" spans="2:12" ht="15.75" thickBot="1" x14ac:dyDescent="0.3">
      <c r="B19" s="11" t="s">
        <v>19</v>
      </c>
      <c r="C19" s="105" t="str">
        <f>C10</f>
        <v>REDACTED DUE TO COMMERCAIALLY SENSITIVE INFORMATION</v>
      </c>
      <c r="D19" s="106"/>
      <c r="E19" s="106"/>
      <c r="F19" s="106"/>
      <c r="G19" s="106"/>
      <c r="H19" s="106"/>
      <c r="I19" s="106"/>
      <c r="J19" s="106"/>
      <c r="K19" s="106"/>
      <c r="L19" s="8" t="s">
        <v>101</v>
      </c>
    </row>
    <row r="20" spans="2:12" ht="15.75" thickBot="1" x14ac:dyDescent="0.3">
      <c r="B20" s="18" t="s">
        <v>20</v>
      </c>
      <c r="C20" s="58">
        <f t="shared" ref="C20:J20" si="0">C11</f>
        <v>100</v>
      </c>
      <c r="D20" s="58">
        <f t="shared" si="0"/>
        <v>73</v>
      </c>
      <c r="E20" s="58">
        <f t="shared" si="0"/>
        <v>66</v>
      </c>
      <c r="F20" s="58">
        <f t="shared" si="0"/>
        <v>80</v>
      </c>
      <c r="G20" s="58">
        <f t="shared" si="0"/>
        <v>70</v>
      </c>
      <c r="H20" s="58">
        <f t="shared" si="0"/>
        <v>57</v>
      </c>
      <c r="I20" s="58">
        <f t="shared" si="0"/>
        <v>68</v>
      </c>
      <c r="J20" s="58">
        <f t="shared" si="0"/>
        <v>84</v>
      </c>
      <c r="K20" s="58">
        <f>K11</f>
        <v>88</v>
      </c>
      <c r="L20" s="51"/>
    </row>
    <row r="21" spans="2:12" ht="15.75" thickBot="1" x14ac:dyDescent="0.3">
      <c r="B21" s="11" t="s">
        <v>87</v>
      </c>
      <c r="C21" s="107" t="str">
        <f>C12</f>
        <v>REDACTED DUE TO COMMERCAIALLY SENSITIVE INFORMATION</v>
      </c>
      <c r="D21" s="108"/>
      <c r="E21" s="108"/>
      <c r="F21" s="108"/>
      <c r="G21" s="108"/>
      <c r="H21" s="108"/>
      <c r="I21" s="108"/>
      <c r="J21" s="108"/>
      <c r="K21" s="108"/>
      <c r="L21" s="8" t="s">
        <v>101</v>
      </c>
    </row>
    <row r="22" spans="2:12" ht="15.75" thickBot="1" x14ac:dyDescent="0.3">
      <c r="B22" s="18" t="s">
        <v>21</v>
      </c>
      <c r="C22" s="59">
        <v>100</v>
      </c>
      <c r="D22" s="59">
        <v>64</v>
      </c>
      <c r="E22" s="59">
        <v>53</v>
      </c>
      <c r="F22" s="59">
        <v>58</v>
      </c>
      <c r="G22" s="59">
        <v>51</v>
      </c>
      <c r="H22" s="59">
        <v>43</v>
      </c>
      <c r="I22" s="59">
        <v>46</v>
      </c>
      <c r="J22" s="59">
        <v>48</v>
      </c>
      <c r="K22" s="59">
        <v>39</v>
      </c>
      <c r="L22" s="52"/>
    </row>
    <row r="24" spans="2:12" ht="21" x14ac:dyDescent="0.35">
      <c r="B24" s="71" t="s">
        <v>22</v>
      </c>
      <c r="C24" s="71"/>
      <c r="D24" s="71"/>
      <c r="E24" s="71"/>
      <c r="F24" s="71"/>
      <c r="G24" s="71"/>
      <c r="H24" s="71"/>
    </row>
    <row r="25" spans="2:12" ht="31.9" customHeight="1" x14ac:dyDescent="0.25">
      <c r="B25" s="68" t="s">
        <v>23</v>
      </c>
      <c r="C25" s="68"/>
      <c r="D25" s="68"/>
      <c r="E25" s="68"/>
      <c r="F25" s="68"/>
      <c r="G25" s="68"/>
      <c r="H25" s="68"/>
      <c r="I25" s="68"/>
      <c r="J25" s="68"/>
      <c r="K25" s="68"/>
      <c r="L25" s="33"/>
    </row>
    <row r="26" spans="2:12" ht="15.75" thickBot="1" x14ac:dyDescent="0.3"/>
    <row r="27" spans="2:12" ht="30.75" thickBot="1" x14ac:dyDescent="0.3">
      <c r="B27" s="15"/>
      <c r="C27" s="10" t="str">
        <f>('Injury Period and POI'!B5)</f>
        <v>1/4/2016 - 31/3/2017</v>
      </c>
      <c r="D27" s="10" t="str">
        <f>('Injury Period and POI'!C5)</f>
        <v>1/4/2017 - 31/3/2018</v>
      </c>
      <c r="E27" s="10" t="str">
        <f>('Injury Period and POI'!D5)</f>
        <v>1/4/2018 - 31/3/2019</v>
      </c>
      <c r="F27" s="10" t="str">
        <f>('Injury Period and POI'!E5)</f>
        <v>1/4/2019 - 31/3/2020</v>
      </c>
      <c r="G27" s="10" t="str">
        <f>('Injury Period and POI'!F5)</f>
        <v>1/4/2020 - 31/3/2021</v>
      </c>
      <c r="H27" s="10" t="str">
        <f>('Injury Period and POI'!G5)</f>
        <v>1/4/2021 - 31/3/2022</v>
      </c>
      <c r="I27" s="10" t="str">
        <f>('Injury Period and POI'!$H$5)</f>
        <v>1/4/2022 - 31/3/2023</v>
      </c>
      <c r="J27" s="10" t="str">
        <f>('Injury Period and POI'!$I$5)</f>
        <v>1/4/2023 - 31/3/2024</v>
      </c>
      <c r="K27" s="10" t="str">
        <f>('Injury Period and POI'!$J$5)</f>
        <v>1/4/2024 - 31/3/2025</v>
      </c>
      <c r="L27" s="10" t="s">
        <v>71</v>
      </c>
    </row>
    <row r="28" spans="2:12" ht="60.75" thickBot="1" x14ac:dyDescent="0.3">
      <c r="B28" s="19" t="s">
        <v>24</v>
      </c>
      <c r="C28" s="110" t="s">
        <v>118</v>
      </c>
      <c r="D28" s="111"/>
      <c r="E28" s="111"/>
      <c r="F28" s="111"/>
      <c r="G28" s="111"/>
      <c r="H28" s="111"/>
      <c r="I28" s="111"/>
      <c r="J28" s="111"/>
      <c r="K28" s="112"/>
      <c r="L28" s="17" t="s">
        <v>102</v>
      </c>
    </row>
    <row r="29" spans="2:12" ht="15.75" thickBot="1" x14ac:dyDescent="0.3">
      <c r="B29" s="21" t="s">
        <v>25</v>
      </c>
      <c r="C29" s="57">
        <v>100</v>
      </c>
      <c r="D29" s="57">
        <v>43</v>
      </c>
      <c r="E29" s="57">
        <v>37</v>
      </c>
      <c r="F29" s="57">
        <v>25</v>
      </c>
      <c r="G29" s="57">
        <v>44</v>
      </c>
      <c r="H29" s="57">
        <v>1</v>
      </c>
      <c r="I29" s="57">
        <v>-0.4</v>
      </c>
      <c r="J29" s="57">
        <v>22</v>
      </c>
      <c r="K29" s="57">
        <v>30</v>
      </c>
      <c r="L29" s="51"/>
    </row>
    <row r="30" spans="2:12" ht="45.75" thickBot="1" x14ac:dyDescent="0.3">
      <c r="B30" s="19" t="s">
        <v>26</v>
      </c>
      <c r="C30" s="113" t="str">
        <f t="shared" ref="C30" si="1">C28</f>
        <v>REDACTED DUE TO COMMERCAIALLY SENSITIVE INFORMATION</v>
      </c>
      <c r="D30" s="114"/>
      <c r="E30" s="114"/>
      <c r="F30" s="114"/>
      <c r="G30" s="114"/>
      <c r="H30" s="114"/>
      <c r="I30" s="114"/>
      <c r="J30" s="114"/>
      <c r="K30" s="114"/>
      <c r="L30" s="8" t="s">
        <v>102</v>
      </c>
    </row>
    <row r="31" spans="2:12" ht="30.75" thickBot="1" x14ac:dyDescent="0.3">
      <c r="B31" s="21" t="s">
        <v>27</v>
      </c>
      <c r="C31" s="57">
        <v>411</v>
      </c>
      <c r="D31" s="57">
        <v>43</v>
      </c>
      <c r="E31" s="57">
        <v>37</v>
      </c>
      <c r="F31" s="57">
        <v>25</v>
      </c>
      <c r="G31" s="57">
        <v>44</v>
      </c>
      <c r="H31" s="57">
        <v>1</v>
      </c>
      <c r="I31" s="57">
        <v>-0.4</v>
      </c>
      <c r="J31" s="57">
        <v>22</v>
      </c>
      <c r="K31" s="57">
        <v>30</v>
      </c>
      <c r="L31" s="51"/>
    </row>
    <row r="32" spans="2:12" ht="60.75" thickBot="1" x14ac:dyDescent="0.3">
      <c r="B32" s="19" t="s">
        <v>28</v>
      </c>
      <c r="C32" s="96" t="s">
        <v>118</v>
      </c>
      <c r="D32" s="115"/>
      <c r="E32" s="115"/>
      <c r="F32" s="115"/>
      <c r="G32" s="115"/>
      <c r="H32" s="115"/>
      <c r="I32" s="115"/>
      <c r="J32" s="115"/>
      <c r="K32" s="115"/>
      <c r="L32" s="8"/>
    </row>
    <row r="33" spans="2:12" ht="15.75" thickBot="1" x14ac:dyDescent="0.3">
      <c r="B33" s="21" t="s">
        <v>29</v>
      </c>
      <c r="C33" s="56">
        <v>100</v>
      </c>
      <c r="D33" s="56">
        <v>59</v>
      </c>
      <c r="E33" s="56">
        <v>55</v>
      </c>
      <c r="F33" s="56">
        <v>32</v>
      </c>
      <c r="G33" s="56">
        <v>63</v>
      </c>
      <c r="H33" s="56">
        <v>3</v>
      </c>
      <c r="I33" s="56">
        <v>-1</v>
      </c>
      <c r="J33" s="56">
        <v>26</v>
      </c>
      <c r="K33" s="56">
        <v>34</v>
      </c>
      <c r="L33" s="52"/>
    </row>
    <row r="35" spans="2:12" ht="21" x14ac:dyDescent="0.35">
      <c r="B35" s="69" t="s">
        <v>30</v>
      </c>
      <c r="C35" s="69"/>
      <c r="D35" s="69"/>
      <c r="E35" s="69"/>
      <c r="F35" s="69"/>
      <c r="G35" s="69"/>
      <c r="H35" s="69"/>
    </row>
    <row r="36" spans="2:12" ht="47.45" customHeight="1" x14ac:dyDescent="0.25">
      <c r="B36" s="68" t="s">
        <v>31</v>
      </c>
      <c r="C36" s="68"/>
      <c r="D36" s="68"/>
      <c r="E36" s="68"/>
      <c r="F36" s="68"/>
      <c r="G36" s="68"/>
      <c r="H36" s="68"/>
      <c r="I36" s="68"/>
      <c r="J36" s="68"/>
      <c r="K36" s="68"/>
      <c r="L36" s="33"/>
    </row>
    <row r="37" spans="2:12" ht="15.75" thickBot="1" x14ac:dyDescent="0.3"/>
    <row r="38" spans="2:12" ht="30.75" thickBot="1" x14ac:dyDescent="0.3">
      <c r="B38" s="15"/>
      <c r="C38" s="10" t="str">
        <f>('Injury Period and POI'!B5)</f>
        <v>1/4/2016 - 31/3/2017</v>
      </c>
      <c r="D38" s="10" t="str">
        <f>('Injury Period and POI'!C5)</f>
        <v>1/4/2017 - 31/3/2018</v>
      </c>
      <c r="E38" s="10" t="str">
        <f>('Injury Period and POI'!D5)</f>
        <v>1/4/2018 - 31/3/2019</v>
      </c>
      <c r="F38" s="10" t="str">
        <f>('Injury Period and POI'!E5)</f>
        <v>1/4/2019 - 31/3/2020</v>
      </c>
      <c r="G38" s="10" t="str">
        <f>('Injury Period and POI'!F5)</f>
        <v>1/4/2020 - 31/3/2021</v>
      </c>
      <c r="H38" s="10" t="str">
        <f>('Injury Period and POI'!G5)</f>
        <v>1/4/2021 - 31/3/2022</v>
      </c>
      <c r="I38" s="10" t="str">
        <f>('Injury Period and POI'!$H$5)</f>
        <v>1/4/2022 - 31/3/2023</v>
      </c>
      <c r="J38" s="10" t="str">
        <f>('Injury Period and POI'!$I$5)</f>
        <v>1/4/2023 - 31/3/2024</v>
      </c>
      <c r="K38" s="10" t="str">
        <f>('Injury Period and POI'!$J$5)</f>
        <v>1/4/2024 - 31/3/2025</v>
      </c>
      <c r="L38" s="10" t="s">
        <v>71</v>
      </c>
    </row>
    <row r="39" spans="2:12" ht="30.75" thickBot="1" x14ac:dyDescent="0.3">
      <c r="B39" s="20" t="s">
        <v>32</v>
      </c>
      <c r="C39" s="116" t="s">
        <v>118</v>
      </c>
      <c r="D39" s="117"/>
      <c r="E39" s="117"/>
      <c r="F39" s="117"/>
      <c r="G39" s="117"/>
      <c r="H39" s="117"/>
      <c r="I39" s="117"/>
      <c r="J39" s="117"/>
      <c r="K39" s="118"/>
      <c r="L39" s="24" t="s">
        <v>103</v>
      </c>
    </row>
    <row r="40" spans="2:12" ht="15.75" thickBot="1" x14ac:dyDescent="0.3">
      <c r="B40" s="18" t="s">
        <v>33</v>
      </c>
      <c r="C40" s="13">
        <v>100</v>
      </c>
      <c r="D40" s="13">
        <v>91</v>
      </c>
      <c r="E40" s="13">
        <v>74</v>
      </c>
      <c r="F40" s="13">
        <v>70</v>
      </c>
      <c r="G40" s="13">
        <v>88</v>
      </c>
      <c r="H40" s="13">
        <v>55</v>
      </c>
      <c r="I40" s="13">
        <v>35</v>
      </c>
      <c r="J40" s="13">
        <v>50</v>
      </c>
      <c r="K40" s="13">
        <v>56</v>
      </c>
      <c r="L40" s="52"/>
    </row>
    <row r="41" spans="2:12" ht="15.75" thickBot="1" x14ac:dyDescent="0.3"/>
    <row r="42" spans="2:12" ht="15.75" x14ac:dyDescent="0.25">
      <c r="B42" s="72" t="s">
        <v>34</v>
      </c>
      <c r="C42" s="73"/>
      <c r="D42" s="73"/>
      <c r="E42" s="73"/>
      <c r="F42" s="73"/>
      <c r="G42" s="73"/>
      <c r="H42" s="73"/>
      <c r="I42" s="73"/>
      <c r="J42" s="73"/>
      <c r="K42" s="74"/>
      <c r="L42" s="39"/>
    </row>
    <row r="43" spans="2:12" ht="40.15" customHeight="1" thickBot="1" x14ac:dyDescent="0.3">
      <c r="B43" s="129" t="s">
        <v>104</v>
      </c>
      <c r="C43" s="130"/>
      <c r="D43" s="130"/>
      <c r="E43" s="130"/>
      <c r="F43" s="130"/>
      <c r="G43" s="130"/>
      <c r="H43" s="130"/>
      <c r="I43" s="130"/>
      <c r="J43" s="130"/>
      <c r="K43" s="131"/>
      <c r="L43" s="40"/>
    </row>
    <row r="44" spans="2:12" x14ac:dyDescent="0.25">
      <c r="B44" s="16"/>
      <c r="C44" s="16"/>
      <c r="D44" s="16"/>
      <c r="E44" s="16"/>
      <c r="F44" s="16"/>
      <c r="G44" s="16"/>
    </row>
    <row r="45" spans="2:12" ht="21" x14ac:dyDescent="0.35">
      <c r="B45" s="69" t="s">
        <v>35</v>
      </c>
      <c r="C45" s="69"/>
      <c r="D45" s="69"/>
      <c r="E45" s="69"/>
      <c r="F45" s="69"/>
      <c r="G45" s="69"/>
      <c r="H45" s="69"/>
    </row>
    <row r="46" spans="2:12" ht="76.150000000000006" customHeight="1" x14ac:dyDescent="0.25">
      <c r="B46" s="68" t="s">
        <v>36</v>
      </c>
      <c r="C46" s="68"/>
      <c r="D46" s="68"/>
      <c r="E46" s="68"/>
      <c r="F46" s="68"/>
      <c r="G46" s="68"/>
      <c r="H46" s="68"/>
      <c r="I46" s="68"/>
      <c r="J46" s="68"/>
      <c r="K46" s="68"/>
      <c r="L46" s="33"/>
    </row>
    <row r="47" spans="2:12" ht="15.75" thickBot="1" x14ac:dyDescent="0.3"/>
    <row r="48" spans="2:12" ht="30.75" thickBot="1" x14ac:dyDescent="0.3">
      <c r="B48" s="15"/>
      <c r="C48" s="10" t="str">
        <f>('Injury Period and POI'!B5)</f>
        <v>1/4/2016 - 31/3/2017</v>
      </c>
      <c r="D48" s="10" t="str">
        <f>('Injury Period and POI'!C5)</f>
        <v>1/4/2017 - 31/3/2018</v>
      </c>
      <c r="E48" s="10" t="str">
        <f>('Injury Period and POI'!D5)</f>
        <v>1/4/2018 - 31/3/2019</v>
      </c>
      <c r="F48" s="10" t="str">
        <f>('Injury Period and POI'!E5)</f>
        <v>1/4/2019 - 31/3/2020</v>
      </c>
      <c r="G48" s="10" t="str">
        <f>('Injury Period and POI'!F5)</f>
        <v>1/4/2020 - 31/3/2021</v>
      </c>
      <c r="H48" s="10" t="str">
        <f>('Injury Period and POI'!G5)</f>
        <v>1/4/2021 - 31/3/2022</v>
      </c>
      <c r="I48" s="10" t="str">
        <f>('Injury Period and POI'!$H$5)</f>
        <v>1/4/2022 - 31/3/2023</v>
      </c>
      <c r="J48" s="10" t="str">
        <f>('Injury Period and POI'!$I$5)</f>
        <v>1/4/2023 - 31/3/2024</v>
      </c>
      <c r="K48" s="10" t="str">
        <f>('Injury Period and POI'!$J$5)</f>
        <v>1/4/2024 - 31/3/2025</v>
      </c>
      <c r="L48" s="10" t="s">
        <v>71</v>
      </c>
    </row>
    <row r="49" spans="2:12" ht="30.75" thickBot="1" x14ac:dyDescent="0.3">
      <c r="B49" s="32" t="s">
        <v>37</v>
      </c>
      <c r="C49" s="119" t="s">
        <v>118</v>
      </c>
      <c r="D49" s="120"/>
      <c r="E49" s="120"/>
      <c r="F49" s="120"/>
      <c r="G49" s="120"/>
      <c r="H49" s="120"/>
      <c r="I49" s="120"/>
      <c r="J49" s="120"/>
      <c r="K49" s="120"/>
      <c r="L49" s="17" t="s">
        <v>105</v>
      </c>
    </row>
    <row r="50" spans="2:12" ht="30.75" thickBot="1" x14ac:dyDescent="0.3">
      <c r="B50" s="32" t="s">
        <v>38</v>
      </c>
      <c r="C50" s="121"/>
      <c r="D50" s="122"/>
      <c r="E50" s="122"/>
      <c r="F50" s="122"/>
      <c r="G50" s="122"/>
      <c r="H50" s="122"/>
      <c r="I50" s="122"/>
      <c r="J50" s="122"/>
      <c r="K50" s="122"/>
      <c r="L50" s="17" t="s">
        <v>105</v>
      </c>
    </row>
    <row r="51" spans="2:12" ht="45.75" thickBot="1" x14ac:dyDescent="0.3">
      <c r="B51" s="32" t="s">
        <v>39</v>
      </c>
      <c r="C51" s="121"/>
      <c r="D51" s="122"/>
      <c r="E51" s="122"/>
      <c r="F51" s="122"/>
      <c r="G51" s="122"/>
      <c r="H51" s="122"/>
      <c r="I51" s="122"/>
      <c r="J51" s="122"/>
      <c r="K51" s="122"/>
      <c r="L51" s="26"/>
    </row>
    <row r="52" spans="2:12" ht="15.75" thickBot="1" x14ac:dyDescent="0.3">
      <c r="B52" s="18" t="s">
        <v>40</v>
      </c>
      <c r="C52" s="56">
        <v>100</v>
      </c>
      <c r="D52" s="56">
        <v>74</v>
      </c>
      <c r="E52" s="56">
        <v>67</v>
      </c>
      <c r="F52" s="56">
        <v>77</v>
      </c>
      <c r="G52" s="56">
        <v>68</v>
      </c>
      <c r="H52" s="56">
        <v>62</v>
      </c>
      <c r="I52" s="56">
        <v>73</v>
      </c>
      <c r="J52" s="56">
        <v>86</v>
      </c>
      <c r="K52" s="56">
        <v>87</v>
      </c>
      <c r="L52" s="52"/>
    </row>
    <row r="54" spans="2:12" ht="21" x14ac:dyDescent="0.35">
      <c r="B54" s="69" t="s">
        <v>41</v>
      </c>
      <c r="C54" s="69"/>
      <c r="D54" s="69"/>
      <c r="E54" s="69"/>
      <c r="F54" s="69"/>
      <c r="G54" s="69"/>
      <c r="H54" s="70"/>
    </row>
    <row r="55" spans="2:12" ht="47.45" customHeight="1" x14ac:dyDescent="0.25">
      <c r="B55" s="68" t="s">
        <v>42</v>
      </c>
      <c r="C55" s="68"/>
      <c r="D55" s="68"/>
      <c r="E55" s="68"/>
      <c r="F55" s="68"/>
      <c r="G55" s="68"/>
      <c r="H55" s="68"/>
      <c r="I55" s="68"/>
      <c r="J55" s="68"/>
      <c r="K55" s="68"/>
      <c r="L55" s="34"/>
    </row>
    <row r="56" spans="2:12" ht="15.75" thickBot="1" x14ac:dyDescent="0.3"/>
    <row r="57" spans="2:12" ht="30.75" thickBot="1" x14ac:dyDescent="0.3">
      <c r="B57" s="15"/>
      <c r="C57" s="10" t="str">
        <f>('Injury Period and POI'!B5)</f>
        <v>1/4/2016 - 31/3/2017</v>
      </c>
      <c r="D57" s="10" t="str">
        <f>('Injury Period and POI'!C5)</f>
        <v>1/4/2017 - 31/3/2018</v>
      </c>
      <c r="E57" s="10" t="str">
        <f>('Injury Period and POI'!D5)</f>
        <v>1/4/2018 - 31/3/2019</v>
      </c>
      <c r="F57" s="10" t="str">
        <f>('Injury Period and POI'!E5)</f>
        <v>1/4/2019 - 31/3/2020</v>
      </c>
      <c r="G57" s="10" t="str">
        <f>('Injury Period and POI'!F5)</f>
        <v>1/4/2020 - 31/3/2021</v>
      </c>
      <c r="H57" s="10" t="str">
        <f>('Injury Period and POI'!G5)</f>
        <v>1/4/2021 - 31/3/2022</v>
      </c>
      <c r="I57" s="10" t="str">
        <f>('Injury Period and POI'!$H$5)</f>
        <v>1/4/2022 - 31/3/2023</v>
      </c>
      <c r="J57" s="10" t="str">
        <f>('Injury Period and POI'!$I$5)</f>
        <v>1/4/2023 - 31/3/2024</v>
      </c>
      <c r="K57" s="10" t="str">
        <f>('Injury Period and POI'!$J$5)</f>
        <v>1/4/2024 - 31/3/2025</v>
      </c>
      <c r="L57" s="10" t="s">
        <v>71</v>
      </c>
    </row>
    <row r="58" spans="2:12" ht="45.75" customHeight="1" thickBot="1" x14ac:dyDescent="0.3">
      <c r="B58" s="20" t="s">
        <v>88</v>
      </c>
      <c r="C58" s="84" t="s">
        <v>118</v>
      </c>
      <c r="D58" s="85"/>
      <c r="E58" s="85"/>
      <c r="F58" s="85"/>
      <c r="G58" s="85"/>
      <c r="H58" s="85"/>
      <c r="I58" s="85"/>
      <c r="J58" s="85"/>
      <c r="K58" s="85"/>
      <c r="L58" s="8" t="s">
        <v>110</v>
      </c>
    </row>
    <row r="59" spans="2:12" ht="15.75" thickBot="1" x14ac:dyDescent="0.3">
      <c r="B59" s="11" t="s">
        <v>43</v>
      </c>
      <c r="C59">
        <v>100</v>
      </c>
      <c r="D59">
        <v>87</v>
      </c>
      <c r="E59">
        <v>80</v>
      </c>
      <c r="F59">
        <v>111</v>
      </c>
      <c r="G59">
        <v>73</v>
      </c>
      <c r="H59">
        <v>83</v>
      </c>
      <c r="I59">
        <v>61</v>
      </c>
      <c r="J59">
        <v>88</v>
      </c>
      <c r="K59">
        <v>98</v>
      </c>
      <c r="L59" s="51"/>
    </row>
    <row r="60" spans="2:12" ht="45.75" customHeight="1" thickBot="1" x14ac:dyDescent="0.3">
      <c r="B60" s="20" t="s">
        <v>44</v>
      </c>
      <c r="C60" s="149" t="s">
        <v>118</v>
      </c>
      <c r="D60" s="150"/>
      <c r="E60" s="150"/>
      <c r="F60" s="150"/>
      <c r="G60" s="150"/>
      <c r="H60" s="150"/>
      <c r="I60" s="150"/>
      <c r="J60" s="150"/>
      <c r="K60" s="150"/>
      <c r="L60" s="27"/>
    </row>
    <row r="61" spans="2:12" ht="30.75" thickBot="1" x14ac:dyDescent="0.3">
      <c r="B61" s="20" t="s">
        <v>45</v>
      </c>
      <c r="C61" s="64">
        <v>100</v>
      </c>
      <c r="D61" s="14">
        <v>74</v>
      </c>
      <c r="E61" s="14">
        <v>66</v>
      </c>
      <c r="F61" s="14">
        <v>52</v>
      </c>
      <c r="G61" s="14">
        <v>71</v>
      </c>
      <c r="H61" s="14">
        <v>52</v>
      </c>
      <c r="I61" s="14">
        <v>75</v>
      </c>
      <c r="J61" s="14">
        <v>55</v>
      </c>
      <c r="K61" s="14">
        <v>40</v>
      </c>
      <c r="L61" s="52"/>
    </row>
    <row r="62" spans="2:12" ht="15.75" thickBot="1" x14ac:dyDescent="0.3">
      <c r="B62" s="31"/>
      <c r="C62" s="31"/>
      <c r="D62" s="31"/>
      <c r="E62" s="31"/>
      <c r="F62" s="31"/>
      <c r="G62" s="31"/>
    </row>
    <row r="63" spans="2:12" ht="15.75" x14ac:dyDescent="0.25">
      <c r="B63" s="72" t="s">
        <v>34</v>
      </c>
      <c r="C63" s="73"/>
      <c r="D63" s="73"/>
      <c r="E63" s="73"/>
      <c r="F63" s="73"/>
      <c r="G63" s="73"/>
      <c r="H63" s="73"/>
      <c r="I63" s="73"/>
      <c r="J63" s="73"/>
      <c r="K63" s="74"/>
      <c r="L63" s="39"/>
    </row>
    <row r="64" spans="2:12" ht="37.15" customHeight="1" thickBot="1" x14ac:dyDescent="0.3">
      <c r="B64" s="75" t="s">
        <v>81</v>
      </c>
      <c r="C64" s="76"/>
      <c r="D64" s="76"/>
      <c r="E64" s="76"/>
      <c r="F64" s="76"/>
      <c r="G64" s="76"/>
      <c r="H64" s="77"/>
      <c r="I64" s="77"/>
      <c r="J64" s="77"/>
      <c r="K64" s="78"/>
      <c r="L64" s="40"/>
    </row>
    <row r="66" spans="2:12" ht="21" x14ac:dyDescent="0.35">
      <c r="B66" s="71" t="s">
        <v>46</v>
      </c>
      <c r="C66" s="71"/>
      <c r="D66" s="71"/>
      <c r="E66" s="71"/>
      <c r="F66" s="71"/>
      <c r="G66" s="71"/>
      <c r="H66" s="71"/>
    </row>
    <row r="67" spans="2:12" ht="32.450000000000003" customHeight="1" x14ac:dyDescent="0.25">
      <c r="B67" s="68" t="s">
        <v>47</v>
      </c>
      <c r="C67" s="68"/>
      <c r="D67" s="68"/>
      <c r="E67" s="68"/>
      <c r="F67" s="68"/>
      <c r="G67" s="68"/>
      <c r="H67" s="68"/>
      <c r="I67" s="68"/>
      <c r="J67" s="68"/>
      <c r="K67" s="68"/>
      <c r="L67" s="33"/>
    </row>
    <row r="68" spans="2:12" ht="15.75" thickBot="1" x14ac:dyDescent="0.3"/>
    <row r="69" spans="2:12" ht="30.75" thickBot="1" x14ac:dyDescent="0.3">
      <c r="B69" s="15"/>
      <c r="C69" s="10" t="str">
        <f>('Injury Period and POI'!B$5)</f>
        <v>1/4/2016 - 31/3/2017</v>
      </c>
      <c r="D69" s="10" t="str">
        <f>('Injury Period and POI'!C$5)</f>
        <v>1/4/2017 - 31/3/2018</v>
      </c>
      <c r="E69" s="10" t="str">
        <f>('Injury Period and POI'!D$5)</f>
        <v>1/4/2018 - 31/3/2019</v>
      </c>
      <c r="F69" s="10" t="str">
        <f>('Injury Period and POI'!E$5)</f>
        <v>1/4/2019 - 31/3/2020</v>
      </c>
      <c r="G69" s="10" t="str">
        <f>('Injury Period and POI'!F$5)</f>
        <v>1/4/2020 - 31/3/2021</v>
      </c>
      <c r="H69" s="10" t="str">
        <f>('Injury Period and POI'!G$5)</f>
        <v>1/4/2021 - 31/3/2022</v>
      </c>
      <c r="I69" s="10" t="str">
        <f>('Injury Period and POI'!$H$5)</f>
        <v>1/4/2022 - 31/3/2023</v>
      </c>
      <c r="J69" s="10" t="str">
        <f>('Injury Period and POI'!$I$5)</f>
        <v>1/4/2023 - 31/3/2024</v>
      </c>
      <c r="K69" s="10" t="str">
        <f>('Injury Period and POI'!$J$5)</f>
        <v>1/4/2024 - 31/3/2025</v>
      </c>
      <c r="L69" s="10" t="s">
        <v>71</v>
      </c>
    </row>
    <row r="70" spans="2:12" ht="30.75" thickBot="1" x14ac:dyDescent="0.3">
      <c r="B70" s="19" t="s">
        <v>48</v>
      </c>
      <c r="C70" s="123" t="s">
        <v>118</v>
      </c>
      <c r="D70" s="124"/>
      <c r="E70" s="124"/>
      <c r="F70" s="124"/>
      <c r="G70" s="124"/>
      <c r="H70" s="124"/>
      <c r="I70" s="124"/>
      <c r="J70" s="124"/>
      <c r="K70" s="125"/>
      <c r="L70" s="17" t="s">
        <v>108</v>
      </c>
    </row>
    <row r="71" spans="2:12" ht="15.75" thickBot="1" x14ac:dyDescent="0.3">
      <c r="B71" s="18" t="s">
        <v>49</v>
      </c>
      <c r="C71" s="12">
        <v>100</v>
      </c>
      <c r="D71" s="12">
        <v>115</v>
      </c>
      <c r="E71" s="12">
        <v>137</v>
      </c>
      <c r="F71" s="12">
        <v>138</v>
      </c>
      <c r="G71" s="12">
        <v>148</v>
      </c>
      <c r="H71" s="12">
        <v>172</v>
      </c>
      <c r="I71" s="12">
        <v>184</v>
      </c>
      <c r="J71" s="12">
        <v>196</v>
      </c>
      <c r="K71" s="12">
        <v>212</v>
      </c>
      <c r="L71" s="51"/>
    </row>
    <row r="72" spans="2:12" ht="30.75" thickBot="1" x14ac:dyDescent="0.3">
      <c r="B72" s="19" t="s">
        <v>80</v>
      </c>
      <c r="C72" s="126" t="s">
        <v>118</v>
      </c>
      <c r="D72" s="127"/>
      <c r="E72" s="127"/>
      <c r="F72" s="127"/>
      <c r="G72" s="127"/>
      <c r="H72" s="127"/>
      <c r="I72" s="127"/>
      <c r="J72" s="127"/>
      <c r="K72" s="128"/>
      <c r="L72" s="8" t="s">
        <v>109</v>
      </c>
    </row>
    <row r="73" spans="2:12" ht="15.75" thickBot="1" x14ac:dyDescent="0.3">
      <c r="B73" s="18" t="s">
        <v>50</v>
      </c>
      <c r="C73" s="12">
        <v>100</v>
      </c>
      <c r="D73" s="12">
        <v>107</v>
      </c>
      <c r="E73" s="12">
        <v>116</v>
      </c>
      <c r="F73" s="12">
        <v>135</v>
      </c>
      <c r="G73" s="12">
        <v>137</v>
      </c>
      <c r="H73" s="12">
        <v>147</v>
      </c>
      <c r="I73" s="12">
        <v>145</v>
      </c>
      <c r="J73" s="12">
        <v>152</v>
      </c>
      <c r="K73" s="12">
        <v>169</v>
      </c>
      <c r="L73" s="52"/>
    </row>
    <row r="75" spans="2:12" ht="21" x14ac:dyDescent="0.35">
      <c r="B75" s="69" t="s">
        <v>51</v>
      </c>
      <c r="C75" s="69"/>
      <c r="D75" s="69"/>
      <c r="E75" s="69"/>
      <c r="F75" s="69"/>
      <c r="G75" s="69"/>
      <c r="H75" s="69"/>
    </row>
    <row r="76" spans="2:12" ht="15.75" x14ac:dyDescent="0.25">
      <c r="B76" s="67" t="s">
        <v>52</v>
      </c>
      <c r="C76" s="67"/>
      <c r="D76" s="67"/>
      <c r="E76" s="67"/>
      <c r="F76" s="67"/>
      <c r="G76" s="67"/>
      <c r="H76" s="67"/>
      <c r="I76" s="67"/>
      <c r="J76" s="67"/>
      <c r="K76" s="67"/>
      <c r="L76" s="28"/>
    </row>
    <row r="77" spans="2:12" ht="15.75" thickBot="1" x14ac:dyDescent="0.3"/>
    <row r="78" spans="2:12" ht="30.75" thickBot="1" x14ac:dyDescent="0.3">
      <c r="B78" s="9"/>
      <c r="C78" s="10" t="str">
        <f>('Injury Period and POI'!B$5)</f>
        <v>1/4/2016 - 31/3/2017</v>
      </c>
      <c r="D78" s="10" t="str">
        <f>('Injury Period and POI'!C$5)</f>
        <v>1/4/2017 - 31/3/2018</v>
      </c>
      <c r="E78" s="10" t="str">
        <f>('Injury Period and POI'!D$5)</f>
        <v>1/4/2018 - 31/3/2019</v>
      </c>
      <c r="F78" s="10" t="str">
        <f>('Injury Period and POI'!E$5)</f>
        <v>1/4/2019 - 31/3/2020</v>
      </c>
      <c r="G78" s="10" t="str">
        <f>('Injury Period and POI'!F$5)</f>
        <v>1/4/2020 - 31/3/2021</v>
      </c>
      <c r="H78" s="10" t="str">
        <f>('Injury Period and POI'!G$5)</f>
        <v>1/4/2021 - 31/3/2022</v>
      </c>
      <c r="I78" s="10" t="str">
        <f>('Injury Period and POI'!$H$5)</f>
        <v>1/4/2022 - 31/3/2023</v>
      </c>
      <c r="J78" s="10" t="str">
        <f>('Injury Period and POI'!$I$5)</f>
        <v>1/4/2023 - 31/3/2024</v>
      </c>
      <c r="K78" s="10" t="str">
        <f>('Injury Period and POI'!$J$5)</f>
        <v>1/4/2024 - 31/3/2025</v>
      </c>
      <c r="L78" s="10" t="s">
        <v>71</v>
      </c>
    </row>
    <row r="79" spans="2:12" ht="30.75" thickBot="1" x14ac:dyDescent="0.3">
      <c r="B79" s="20" t="s">
        <v>53</v>
      </c>
      <c r="C79" s="79" t="s">
        <v>118</v>
      </c>
      <c r="D79" s="80"/>
      <c r="E79" s="80"/>
      <c r="F79" s="80"/>
      <c r="G79" s="80"/>
      <c r="H79" s="80"/>
      <c r="I79" s="80"/>
      <c r="J79" s="80"/>
      <c r="K79" s="81"/>
      <c r="L79" s="8" t="s">
        <v>105</v>
      </c>
    </row>
    <row r="80" spans="2:12" ht="15.75" thickBot="1" x14ac:dyDescent="0.3">
      <c r="B80" s="18" t="s">
        <v>54</v>
      </c>
      <c r="C80" s="12">
        <v>100</v>
      </c>
      <c r="D80" s="12">
        <v>62</v>
      </c>
      <c r="E80" s="12">
        <v>33</v>
      </c>
      <c r="F80" s="12">
        <v>100</v>
      </c>
      <c r="G80" s="12">
        <v>90</v>
      </c>
      <c r="H80" s="12">
        <v>100</v>
      </c>
      <c r="I80" s="12">
        <v>74</v>
      </c>
      <c r="J80" s="12">
        <v>77</v>
      </c>
      <c r="K80" s="12">
        <v>71</v>
      </c>
      <c r="L80" s="51"/>
    </row>
    <row r="81" spans="2:13" ht="30.75" thickBot="1" x14ac:dyDescent="0.3">
      <c r="B81" s="20" t="s">
        <v>55</v>
      </c>
      <c r="C81" s="82" t="str">
        <f t="shared" ref="C81" si="2">C79</f>
        <v>REDACTED DUE TO COMMERCAIALLY SENSITIVE INFORMATION</v>
      </c>
      <c r="D81" s="83"/>
      <c r="E81" s="83"/>
      <c r="F81" s="83"/>
      <c r="G81" s="83"/>
      <c r="H81" s="83"/>
      <c r="I81" s="83"/>
      <c r="J81" s="83"/>
      <c r="K81" s="83"/>
      <c r="L81" s="8"/>
    </row>
    <row r="82" spans="2:13" ht="30.75" thickBot="1" x14ac:dyDescent="0.3">
      <c r="B82" s="21" t="s">
        <v>56</v>
      </c>
      <c r="C82" s="12">
        <v>100</v>
      </c>
      <c r="D82" s="12">
        <v>62</v>
      </c>
      <c r="E82" s="12">
        <v>33</v>
      </c>
      <c r="F82" s="12">
        <v>100</v>
      </c>
      <c r="G82" s="12">
        <v>90</v>
      </c>
      <c r="H82" s="12">
        <v>100</v>
      </c>
      <c r="I82" s="12">
        <v>74</v>
      </c>
      <c r="J82" s="12">
        <v>77</v>
      </c>
      <c r="K82" s="12">
        <v>71</v>
      </c>
      <c r="L82" s="52"/>
    </row>
    <row r="84" spans="2:13" ht="21" x14ac:dyDescent="0.35">
      <c r="B84" s="69" t="s">
        <v>57</v>
      </c>
      <c r="C84" s="69"/>
      <c r="D84" s="69"/>
      <c r="E84" s="69"/>
      <c r="F84" s="69"/>
      <c r="G84" s="69"/>
      <c r="H84" s="69"/>
    </row>
    <row r="85" spans="2:13" ht="30" customHeight="1" x14ac:dyDescent="0.25">
      <c r="B85" s="68" t="s">
        <v>58</v>
      </c>
      <c r="C85" s="68"/>
      <c r="D85" s="68"/>
      <c r="E85" s="68"/>
      <c r="F85" s="68"/>
      <c r="G85" s="68"/>
      <c r="H85" s="68"/>
      <c r="I85" s="68"/>
      <c r="J85" s="68"/>
      <c r="K85" s="68"/>
      <c r="L85" s="33"/>
    </row>
    <row r="86" spans="2:13" ht="15.75" thickBot="1" x14ac:dyDescent="0.3"/>
    <row r="87" spans="2:13" ht="30.75" thickBot="1" x14ac:dyDescent="0.3">
      <c r="B87" s="23"/>
      <c r="C87" s="10" t="str">
        <f>('Injury Period and POI'!B$5)</f>
        <v>1/4/2016 - 31/3/2017</v>
      </c>
      <c r="D87" s="10" t="str">
        <f>('Injury Period and POI'!C$5)</f>
        <v>1/4/2017 - 31/3/2018</v>
      </c>
      <c r="E87" s="10" t="str">
        <f>('Injury Period and POI'!D$5)</f>
        <v>1/4/2018 - 31/3/2019</v>
      </c>
      <c r="F87" s="10" t="str">
        <f>('Injury Period and POI'!E$5)</f>
        <v>1/4/2019 - 31/3/2020</v>
      </c>
      <c r="G87" s="10" t="str">
        <f>('Injury Period and POI'!F$5)</f>
        <v>1/4/2020 - 31/3/2021</v>
      </c>
      <c r="H87" s="10" t="str">
        <f>('Injury Period and POI'!G$5)</f>
        <v>1/4/2021 - 31/3/2022</v>
      </c>
      <c r="I87" s="10" t="str">
        <f>('Injury Period and POI'!$H$5)</f>
        <v>1/4/2022 - 31/3/2023</v>
      </c>
      <c r="J87" s="10" t="str">
        <f>('Injury Period and POI'!$I$5)</f>
        <v>1/4/2023 - 31/3/2024</v>
      </c>
      <c r="K87" s="10" t="str">
        <f>('Injury Period and POI'!$J$5)</f>
        <v>1/4/2024 - 31/3/2025</v>
      </c>
      <c r="L87" s="10" t="s">
        <v>71</v>
      </c>
      <c r="M87" s="14"/>
    </row>
    <row r="88" spans="2:13" ht="15.75" thickBot="1" x14ac:dyDescent="0.3">
      <c r="B88" s="25" t="s">
        <v>59</v>
      </c>
      <c r="C88" s="87" t="s">
        <v>118</v>
      </c>
      <c r="D88" s="88"/>
      <c r="E88" s="88"/>
      <c r="F88" s="88"/>
      <c r="G88" s="88"/>
      <c r="H88" s="88"/>
      <c r="I88" s="88"/>
      <c r="J88" s="88"/>
      <c r="K88" s="89"/>
      <c r="L88" s="24" t="s">
        <v>105</v>
      </c>
      <c r="M88" s="14"/>
    </row>
    <row r="89" spans="2:13" ht="15.75" thickBot="1" x14ac:dyDescent="0.3">
      <c r="B89" s="21" t="s">
        <v>60</v>
      </c>
      <c r="C89" s="12">
        <v>100</v>
      </c>
      <c r="D89" s="12">
        <v>97</v>
      </c>
      <c r="E89" s="12">
        <v>100</v>
      </c>
      <c r="F89" s="12">
        <v>105</v>
      </c>
      <c r="G89" s="12">
        <v>97</v>
      </c>
      <c r="H89" s="12">
        <v>107</v>
      </c>
      <c r="I89" s="12">
        <v>113</v>
      </c>
      <c r="J89" s="12">
        <v>120</v>
      </c>
      <c r="K89" s="12">
        <v>120</v>
      </c>
      <c r="L89" s="53"/>
      <c r="M89" s="14"/>
    </row>
    <row r="90" spans="2:13" x14ac:dyDescent="0.25">
      <c r="B90" s="22"/>
      <c r="C90" s="22"/>
      <c r="D90" s="22"/>
      <c r="E90" s="22"/>
      <c r="F90" s="22"/>
      <c r="G90" s="22"/>
      <c r="H90" s="14"/>
      <c r="I90" s="14"/>
      <c r="J90" s="14"/>
      <c r="K90" s="14"/>
      <c r="L90" s="14"/>
      <c r="M90" s="14"/>
    </row>
    <row r="91" spans="2:13" x14ac:dyDescent="0.25">
      <c r="B91" s="22"/>
      <c r="C91" s="22"/>
      <c r="D91" s="22"/>
      <c r="E91" s="22"/>
      <c r="F91" s="22"/>
      <c r="G91" s="22"/>
    </row>
    <row r="92" spans="2:13" ht="21" x14ac:dyDescent="0.35">
      <c r="B92" s="71" t="s">
        <v>61</v>
      </c>
      <c r="C92" s="71"/>
      <c r="D92" s="71"/>
      <c r="E92" s="71"/>
      <c r="F92" s="71"/>
      <c r="G92" s="71"/>
      <c r="H92" s="71"/>
    </row>
    <row r="93" spans="2:13" ht="62.45" customHeight="1" x14ac:dyDescent="0.25">
      <c r="B93" s="68" t="s">
        <v>62</v>
      </c>
      <c r="C93" s="68"/>
      <c r="D93" s="68"/>
      <c r="E93" s="68"/>
      <c r="F93" s="68"/>
      <c r="G93" s="68"/>
      <c r="H93" s="68"/>
      <c r="I93" s="68"/>
      <c r="J93" s="68"/>
      <c r="K93" s="68"/>
      <c r="L93" s="33"/>
    </row>
    <row r="94" spans="2:13" ht="15.75" thickBot="1" x14ac:dyDescent="0.3"/>
    <row r="95" spans="2:13" ht="30.75" thickBot="1" x14ac:dyDescent="0.3">
      <c r="B95" s="15"/>
      <c r="C95" s="10" t="str">
        <f>('Injury Period and POI'!B$5)</f>
        <v>1/4/2016 - 31/3/2017</v>
      </c>
      <c r="D95" s="10" t="str">
        <f>('Injury Period and POI'!C$5)</f>
        <v>1/4/2017 - 31/3/2018</v>
      </c>
      <c r="E95" s="10" t="str">
        <f>('Injury Period and POI'!D$5)</f>
        <v>1/4/2018 - 31/3/2019</v>
      </c>
      <c r="F95" s="10" t="str">
        <f>('Injury Period and POI'!E$5)</f>
        <v>1/4/2019 - 31/3/2020</v>
      </c>
      <c r="G95" s="10" t="str">
        <f>('Injury Period and POI'!F$5)</f>
        <v>1/4/2020 - 31/3/2021</v>
      </c>
      <c r="H95" s="10" t="str">
        <f>('Injury Period and POI'!G$5)</f>
        <v>1/4/2021 - 31/3/2022</v>
      </c>
      <c r="I95" s="10" t="str">
        <f>('Injury Period and POI'!$H$5)</f>
        <v>1/4/2022 - 31/3/2023</v>
      </c>
      <c r="J95" s="10" t="str">
        <f>('Injury Period and POI'!$I$5)</f>
        <v>1/4/2023 - 31/3/2024</v>
      </c>
      <c r="K95" s="10" t="str">
        <f>('Injury Period and POI'!$J$5)</f>
        <v>1/4/2024 - 31/3/2025</v>
      </c>
      <c r="L95" s="10" t="s">
        <v>71</v>
      </c>
    </row>
    <row r="96" spans="2:13" ht="30.75" thickBot="1" x14ac:dyDescent="0.3">
      <c r="B96" s="19" t="s">
        <v>63</v>
      </c>
      <c r="C96" s="90" t="s">
        <v>118</v>
      </c>
      <c r="D96" s="91"/>
      <c r="E96" s="91"/>
      <c r="F96" s="91"/>
      <c r="G96" s="91"/>
      <c r="H96" s="91"/>
      <c r="I96" s="91"/>
      <c r="J96" s="91"/>
      <c r="K96" s="92"/>
      <c r="L96" s="17" t="s">
        <v>105</v>
      </c>
    </row>
    <row r="97" spans="2:12" ht="30.75" thickBot="1" x14ac:dyDescent="0.3">
      <c r="B97" s="21" t="s">
        <v>64</v>
      </c>
      <c r="C97" s="12">
        <v>100</v>
      </c>
      <c r="D97" s="12">
        <v>654</v>
      </c>
      <c r="E97" s="12">
        <v>441</v>
      </c>
      <c r="F97" s="12">
        <v>973</v>
      </c>
      <c r="G97" s="12">
        <v>319</v>
      </c>
      <c r="H97" s="12">
        <v>547</v>
      </c>
      <c r="I97" s="12">
        <v>807</v>
      </c>
      <c r="J97" s="12">
        <v>156</v>
      </c>
      <c r="K97" s="12">
        <v>445</v>
      </c>
      <c r="L97" s="51"/>
    </row>
    <row r="98" spans="2:12" ht="45.75" thickBot="1" x14ac:dyDescent="0.3">
      <c r="B98" s="19" t="s">
        <v>65</v>
      </c>
      <c r="C98" s="93" t="s">
        <v>118</v>
      </c>
      <c r="D98" s="94"/>
      <c r="E98" s="94"/>
      <c r="F98" s="94"/>
      <c r="G98" s="94"/>
      <c r="H98" s="94"/>
      <c r="I98" s="94"/>
      <c r="J98" s="94"/>
      <c r="K98" s="95"/>
      <c r="L98" s="8" t="s">
        <v>107</v>
      </c>
    </row>
    <row r="99" spans="2:12" ht="30.75" thickBot="1" x14ac:dyDescent="0.3">
      <c r="B99" s="21" t="s">
        <v>66</v>
      </c>
      <c r="C99" s="12">
        <v>100</v>
      </c>
      <c r="D99" s="12">
        <v>725</v>
      </c>
      <c r="E99" s="12">
        <v>310</v>
      </c>
      <c r="F99" s="12">
        <v>1064</v>
      </c>
      <c r="G99" s="12">
        <v>359</v>
      </c>
      <c r="H99" s="12">
        <v>617</v>
      </c>
      <c r="I99" s="12">
        <v>697</v>
      </c>
      <c r="J99" s="12">
        <v>179</v>
      </c>
      <c r="K99" s="12">
        <v>357</v>
      </c>
      <c r="L99" s="51"/>
    </row>
    <row r="100" spans="2:12" ht="45.75" thickBot="1" x14ac:dyDescent="0.3">
      <c r="B100" s="19" t="s">
        <v>67</v>
      </c>
      <c r="C100" s="96" t="s">
        <v>118</v>
      </c>
      <c r="D100" s="97"/>
      <c r="E100" s="97"/>
      <c r="F100" s="97"/>
      <c r="G100" s="97"/>
      <c r="H100" s="97"/>
      <c r="I100" s="97"/>
      <c r="J100" s="97"/>
      <c r="K100" s="97"/>
      <c r="L100" s="8"/>
    </row>
    <row r="101" spans="2:12" ht="15.75" thickBot="1" x14ac:dyDescent="0.3">
      <c r="B101" s="21" t="s">
        <v>68</v>
      </c>
      <c r="C101" s="12">
        <v>100</v>
      </c>
      <c r="D101" s="12">
        <v>45</v>
      </c>
      <c r="E101" s="12">
        <v>37</v>
      </c>
      <c r="F101" s="12">
        <v>24</v>
      </c>
      <c r="G101" s="12">
        <v>45</v>
      </c>
      <c r="H101" s="12">
        <v>1</v>
      </c>
      <c r="I101" s="12">
        <v>0</v>
      </c>
      <c r="J101" s="12">
        <v>18</v>
      </c>
      <c r="K101" s="12">
        <v>24</v>
      </c>
      <c r="L101" s="52"/>
    </row>
    <row r="102" spans="2:12" ht="15.75" thickBot="1" x14ac:dyDescent="0.3"/>
    <row r="103" spans="2:12" ht="15.75" x14ac:dyDescent="0.25">
      <c r="B103" s="72" t="s">
        <v>34</v>
      </c>
      <c r="C103" s="73"/>
      <c r="D103" s="73"/>
      <c r="E103" s="73"/>
      <c r="F103" s="73"/>
      <c r="G103" s="73"/>
      <c r="H103" s="73"/>
      <c r="I103" s="73"/>
      <c r="J103" s="73"/>
      <c r="K103" s="74"/>
      <c r="L103" s="39"/>
    </row>
    <row r="104" spans="2:12" ht="46.5" customHeight="1" thickBot="1" x14ac:dyDescent="0.3">
      <c r="B104" s="75" t="s">
        <v>106</v>
      </c>
      <c r="C104" s="76"/>
      <c r="D104" s="76"/>
      <c r="E104" s="76"/>
      <c r="F104" s="76"/>
      <c r="G104" s="76"/>
      <c r="H104" s="76"/>
      <c r="I104" s="76"/>
      <c r="J104" s="76"/>
      <c r="K104" s="86"/>
      <c r="L104" s="40"/>
    </row>
    <row r="107" spans="2:12" ht="15" customHeight="1" thickBot="1" x14ac:dyDescent="0.3">
      <c r="B107" t="s">
        <v>117</v>
      </c>
    </row>
    <row r="108" spans="2:12" ht="30.75" thickBot="1" x14ac:dyDescent="0.3">
      <c r="C108" s="55" t="str">
        <f>('Injury Period and POI'!B$5)</f>
        <v>1/4/2016 - 31/3/2017</v>
      </c>
      <c r="D108" s="55" t="str">
        <f>('Injury Period and POI'!C$5)</f>
        <v>1/4/2017 - 31/3/2018</v>
      </c>
      <c r="E108" s="55" t="str">
        <f>('Injury Period and POI'!D$5)</f>
        <v>1/4/2018 - 31/3/2019</v>
      </c>
      <c r="F108" s="55" t="str">
        <f>('Injury Period and POI'!E$5)</f>
        <v>1/4/2019 - 31/3/2020</v>
      </c>
      <c r="G108" s="55" t="str">
        <f>('Injury Period and POI'!F$5)</f>
        <v>1/4/2020 - 31/3/2021</v>
      </c>
      <c r="H108" s="55" t="str">
        <f>('Injury Period and POI'!G$5)</f>
        <v>1/4/2021 - 31/3/2022</v>
      </c>
      <c r="I108" s="55" t="str">
        <f>('Injury Period and POI'!$H$5)</f>
        <v>1/4/2022 - 31/3/2023</v>
      </c>
      <c r="J108" s="55" t="str">
        <f>('Injury Period and POI'!$I$5)</f>
        <v>1/4/2023 - 31/3/2024</v>
      </c>
      <c r="K108" s="55" t="str">
        <f>('Injury Period and POI'!$J$5)</f>
        <v>1/4/2024 - 31/3/2025</v>
      </c>
    </row>
    <row r="109" spans="2:12" ht="15" customHeight="1" x14ac:dyDescent="0.25">
      <c r="B109" t="s">
        <v>82</v>
      </c>
      <c r="C109">
        <f>'[1]All Construction'!$B$33</f>
        <v>102.1</v>
      </c>
      <c r="D109">
        <f>'[1]All Construction'!$B$45</f>
        <v>104.4</v>
      </c>
      <c r="E109">
        <f>'[1]All Construction'!$B$57</f>
        <v>108.5</v>
      </c>
      <c r="F109">
        <f>'[1]All Construction'!$B$69</f>
        <v>111.9</v>
      </c>
      <c r="G109">
        <f>'[1]All Construction'!$B$81</f>
        <v>113.3</v>
      </c>
      <c r="H109">
        <v>115.9</v>
      </c>
      <c r="I109">
        <v>125.5</v>
      </c>
      <c r="J109">
        <v>139.19999999999999</v>
      </c>
      <c r="K109">
        <v>141.30000000000001</v>
      </c>
    </row>
    <row r="110" spans="2:12" ht="15" customHeight="1" x14ac:dyDescent="0.25">
      <c r="B110" t="s">
        <v>115</v>
      </c>
      <c r="D110" s="60">
        <f>D109/C109</f>
        <v>1.0225269343780607</v>
      </c>
      <c r="E110" s="60">
        <f t="shared" ref="E110:K110" si="3">E109/D109</f>
        <v>1.039272030651341</v>
      </c>
      <c r="F110" s="60">
        <f t="shared" si="3"/>
        <v>1.0313364055299539</v>
      </c>
      <c r="G110" s="60">
        <f t="shared" si="3"/>
        <v>1.0125111706881142</v>
      </c>
      <c r="H110" s="60">
        <f t="shared" si="3"/>
        <v>1.0229479258605474</v>
      </c>
      <c r="I110" s="60">
        <f t="shared" si="3"/>
        <v>1.082830025884383</v>
      </c>
      <c r="J110" s="60">
        <f t="shared" si="3"/>
        <v>1.1091633466135458</v>
      </c>
      <c r="K110" s="60">
        <f t="shared" si="3"/>
        <v>1.0150862068965518</v>
      </c>
    </row>
    <row r="111" spans="2:12" ht="15" customHeight="1" x14ac:dyDescent="0.25">
      <c r="B111" t="s">
        <v>83</v>
      </c>
      <c r="C111" s="54" t="str">
        <f t="shared" ref="C111:K111" si="4">C10</f>
        <v>REDACTED DUE TO COMMERCAIALLY SENSITIVE INFORMATION</v>
      </c>
      <c r="D111" s="54">
        <f t="shared" si="4"/>
        <v>0</v>
      </c>
      <c r="E111" s="54">
        <f t="shared" si="4"/>
        <v>0</v>
      </c>
      <c r="F111" s="54">
        <f t="shared" si="4"/>
        <v>0</v>
      </c>
      <c r="G111" s="54">
        <f t="shared" si="4"/>
        <v>0</v>
      </c>
      <c r="H111" s="54">
        <f t="shared" si="4"/>
        <v>0</v>
      </c>
      <c r="I111" s="54">
        <f t="shared" si="4"/>
        <v>0</v>
      </c>
      <c r="J111" s="54">
        <f t="shared" si="4"/>
        <v>0</v>
      </c>
      <c r="K111" s="54">
        <f t="shared" si="4"/>
        <v>0</v>
      </c>
    </row>
    <row r="112" spans="2:12" ht="15" customHeight="1" x14ac:dyDescent="0.25">
      <c r="B112" t="s">
        <v>85</v>
      </c>
      <c r="C112" s="54" t="str">
        <f t="shared" ref="C112" si="5">C111</f>
        <v>REDACTED DUE TO COMMERCAIALLY SENSITIVE INFORMATION</v>
      </c>
      <c r="D112" s="54" t="e">
        <f>C112*D110</f>
        <v>#VALUE!</v>
      </c>
      <c r="E112" s="54" t="e">
        <f t="shared" ref="E112:K112" si="6">D112*E110</f>
        <v>#VALUE!</v>
      </c>
      <c r="F112" s="54" t="e">
        <f t="shared" si="6"/>
        <v>#VALUE!</v>
      </c>
      <c r="G112" s="54" t="e">
        <f t="shared" si="6"/>
        <v>#VALUE!</v>
      </c>
      <c r="H112" s="54" t="e">
        <f t="shared" si="6"/>
        <v>#VALUE!</v>
      </c>
      <c r="I112" s="54" t="e">
        <f t="shared" si="6"/>
        <v>#VALUE!</v>
      </c>
      <c r="J112" s="54" t="e">
        <f t="shared" si="6"/>
        <v>#VALUE!</v>
      </c>
      <c r="K112" s="54" t="e">
        <f t="shared" si="6"/>
        <v>#VALUE!</v>
      </c>
    </row>
    <row r="113" spans="2:18" ht="15" customHeight="1" x14ac:dyDescent="0.25">
      <c r="B113" t="s">
        <v>84</v>
      </c>
      <c r="C113" s="61" t="e">
        <f t="shared" ref="C113:G113" si="7">C111-C112</f>
        <v>#VALUE!</v>
      </c>
      <c r="D113" s="61" t="e">
        <f>D111-D112</f>
        <v>#VALUE!</v>
      </c>
      <c r="E113" s="61" t="e">
        <f t="shared" si="7"/>
        <v>#VALUE!</v>
      </c>
      <c r="F113" s="61" t="e">
        <f t="shared" si="7"/>
        <v>#VALUE!</v>
      </c>
      <c r="G113" s="61" t="e">
        <f t="shared" si="7"/>
        <v>#VALUE!</v>
      </c>
      <c r="H113" s="61" t="e">
        <f>H111-H112</f>
        <v>#VALUE!</v>
      </c>
      <c r="I113" s="61" t="e">
        <f t="shared" ref="I113:K113" si="8">I111-I112</f>
        <v>#VALUE!</v>
      </c>
      <c r="J113" s="61" t="e">
        <f t="shared" si="8"/>
        <v>#VALUE!</v>
      </c>
      <c r="K113" s="61" t="e">
        <f t="shared" si="8"/>
        <v>#VALUE!</v>
      </c>
    </row>
    <row r="115" spans="2:18" ht="15" customHeight="1" x14ac:dyDescent="0.25">
      <c r="B115" t="s">
        <v>116</v>
      </c>
    </row>
    <row r="116" spans="2:18" x14ac:dyDescent="0.25">
      <c r="B116" s="31"/>
      <c r="C116" s="31"/>
      <c r="D116" s="31"/>
      <c r="E116" s="31"/>
      <c r="F116" s="31"/>
      <c r="G116" s="31"/>
      <c r="H116" s="35"/>
      <c r="I116" s="35"/>
      <c r="J116" s="35"/>
      <c r="K116" s="35"/>
      <c r="L116" s="35"/>
      <c r="M116" s="14"/>
      <c r="N116" s="14"/>
      <c r="O116" s="35"/>
      <c r="P116" s="35"/>
      <c r="Q116" s="35"/>
      <c r="R116" s="35"/>
    </row>
    <row r="117" spans="2:18" x14ac:dyDescent="0.25">
      <c r="B117" s="22"/>
      <c r="C117" s="22"/>
      <c r="D117" s="22"/>
      <c r="E117" s="22"/>
      <c r="F117" s="22"/>
      <c r="G117" s="22"/>
      <c r="H117" s="31"/>
      <c r="I117" s="31"/>
      <c r="J117" s="31"/>
      <c r="K117" s="31"/>
      <c r="L117" s="31"/>
      <c r="M117" s="14"/>
      <c r="N117" s="22"/>
      <c r="O117" s="30"/>
      <c r="P117" s="30"/>
      <c r="Q117" s="30"/>
      <c r="R117" s="30"/>
    </row>
    <row r="118" spans="2:18" x14ac:dyDescent="0.25">
      <c r="B118" s="14"/>
      <c r="C118" s="14"/>
      <c r="D118" s="14"/>
      <c r="E118" s="14"/>
      <c r="F118" s="14"/>
      <c r="G118" s="14"/>
      <c r="H118" s="14"/>
      <c r="I118" s="14"/>
      <c r="J118" s="14"/>
      <c r="K118" s="14"/>
      <c r="L118" s="14"/>
      <c r="M118" s="14"/>
      <c r="N118" s="14"/>
      <c r="O118" s="14"/>
      <c r="P118" s="14"/>
      <c r="Q118" s="14"/>
      <c r="R118" s="14"/>
    </row>
    <row r="119" spans="2:18" x14ac:dyDescent="0.25">
      <c r="B119" s="22"/>
      <c r="C119" s="22"/>
      <c r="D119" s="22"/>
      <c r="E119" s="22"/>
      <c r="F119" s="22"/>
      <c r="G119" s="22"/>
      <c r="H119" s="14"/>
      <c r="I119" s="14"/>
      <c r="J119" s="14"/>
      <c r="K119" s="14"/>
      <c r="L119" s="14"/>
      <c r="M119" s="14"/>
      <c r="N119" s="22"/>
      <c r="O119" s="30"/>
      <c r="P119" s="30"/>
      <c r="Q119" s="30"/>
      <c r="R119" s="30"/>
    </row>
    <row r="120" spans="2:18" x14ac:dyDescent="0.25">
      <c r="B120" s="14"/>
      <c r="C120" s="14"/>
      <c r="D120" s="14"/>
      <c r="E120" s="14"/>
      <c r="F120" s="14"/>
      <c r="G120" s="14"/>
      <c r="H120" s="14"/>
      <c r="I120" s="14"/>
      <c r="J120" s="14"/>
      <c r="K120" s="14"/>
      <c r="L120" s="14"/>
      <c r="M120" s="14"/>
      <c r="N120" s="14"/>
      <c r="O120" s="14"/>
      <c r="P120" s="14"/>
      <c r="Q120" s="14"/>
      <c r="R120" s="14"/>
    </row>
  </sheetData>
  <mergeCells count="48">
    <mergeCell ref="C32:K32"/>
    <mergeCell ref="C39:K39"/>
    <mergeCell ref="C49:K51"/>
    <mergeCell ref="C70:K70"/>
    <mergeCell ref="C72:K72"/>
    <mergeCell ref="B46:K46"/>
    <mergeCell ref="B35:H35"/>
    <mergeCell ref="B36:K36"/>
    <mergeCell ref="B45:H45"/>
    <mergeCell ref="B43:K43"/>
    <mergeCell ref="B42:K42"/>
    <mergeCell ref="C19:K19"/>
    <mergeCell ref="C12:K12"/>
    <mergeCell ref="C21:K21"/>
    <mergeCell ref="C28:K28"/>
    <mergeCell ref="C30:K30"/>
    <mergeCell ref="B24:H24"/>
    <mergeCell ref="B25:K25"/>
    <mergeCell ref="B2:R2"/>
    <mergeCell ref="B4:R4"/>
    <mergeCell ref="B3:R3"/>
    <mergeCell ref="B16:K16"/>
    <mergeCell ref="B7:K7"/>
    <mergeCell ref="B6:H6"/>
    <mergeCell ref="B15:H15"/>
    <mergeCell ref="C10:K10"/>
    <mergeCell ref="B104:K104"/>
    <mergeCell ref="B103:K103"/>
    <mergeCell ref="B93:K93"/>
    <mergeCell ref="B84:H84"/>
    <mergeCell ref="B92:H92"/>
    <mergeCell ref="C88:K88"/>
    <mergeCell ref="C96:K96"/>
    <mergeCell ref="C98:K98"/>
    <mergeCell ref="C100:K100"/>
    <mergeCell ref="B76:K76"/>
    <mergeCell ref="B85:K85"/>
    <mergeCell ref="B54:H54"/>
    <mergeCell ref="B66:H66"/>
    <mergeCell ref="B75:H75"/>
    <mergeCell ref="B55:K55"/>
    <mergeCell ref="B67:K67"/>
    <mergeCell ref="B63:K63"/>
    <mergeCell ref="B64:K64"/>
    <mergeCell ref="C79:K79"/>
    <mergeCell ref="C81:K81"/>
    <mergeCell ref="C58:K58"/>
    <mergeCell ref="C60:K6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74E3-5524-41D9-9604-F0D866352CA8}">
  <dimension ref="B2:R56"/>
  <sheetViews>
    <sheetView workbookViewId="0">
      <selection activeCell="H45" sqref="H45"/>
    </sheetView>
  </sheetViews>
  <sheetFormatPr defaultRowHeight="15" customHeight="1" x14ac:dyDescent="0.25"/>
  <cols>
    <col min="2" max="2" width="19.28515625" bestFit="1" customWidth="1"/>
    <col min="3" max="5" width="13.42578125" customWidth="1"/>
    <col min="6" max="6" width="13.28515625" customWidth="1"/>
    <col min="7" max="7" width="13.42578125" customWidth="1"/>
    <col min="8" max="8" width="13.28515625" customWidth="1"/>
    <col min="9" max="9" width="12.7109375" customWidth="1"/>
    <col min="10" max="10" width="13.140625" customWidth="1"/>
    <col min="11" max="11" width="12.7109375" customWidth="1"/>
    <col min="12" max="12" width="46" style="42" customWidth="1"/>
    <col min="14" max="14" width="19.28515625" bestFit="1" customWidth="1"/>
    <col min="15" max="15" width="17" customWidth="1"/>
    <col min="16" max="16" width="13.42578125" customWidth="1"/>
    <col min="17" max="17" width="14.28515625" customWidth="1"/>
    <col min="18" max="18" width="13.140625" customWidth="1"/>
    <col min="19" max="19" width="15.28515625" customWidth="1"/>
  </cols>
  <sheetData>
    <row r="2" spans="2:18" ht="69.599999999999994" customHeight="1" x14ac:dyDescent="0.25">
      <c r="B2" s="98" t="s">
        <v>69</v>
      </c>
      <c r="C2" s="98"/>
      <c r="D2" s="98"/>
      <c r="E2" s="98"/>
      <c r="F2" s="98"/>
      <c r="G2" s="98"/>
      <c r="H2" s="98"/>
      <c r="I2" s="98"/>
      <c r="J2" s="98"/>
      <c r="K2" s="98"/>
      <c r="L2" s="98"/>
      <c r="M2" s="98"/>
      <c r="N2" s="98"/>
      <c r="O2" s="98"/>
      <c r="P2" s="98"/>
      <c r="Q2" s="98"/>
      <c r="R2" s="98"/>
    </row>
    <row r="3" spans="2:18" ht="18.75" x14ac:dyDescent="0.25">
      <c r="B3" s="29"/>
      <c r="C3" s="29"/>
      <c r="D3" s="29"/>
      <c r="E3" s="29"/>
      <c r="F3" s="29"/>
      <c r="G3" s="29"/>
      <c r="H3" s="29"/>
      <c r="I3" s="29"/>
      <c r="J3" s="29"/>
      <c r="K3" s="29"/>
      <c r="L3" s="41"/>
      <c r="M3" s="29"/>
      <c r="N3" s="29"/>
      <c r="O3" s="29"/>
      <c r="P3" s="29"/>
      <c r="Q3" s="29"/>
      <c r="R3" s="29"/>
    </row>
    <row r="4" spans="2:18" ht="31.9" customHeight="1" x14ac:dyDescent="0.25">
      <c r="B4" s="100" t="s">
        <v>12</v>
      </c>
      <c r="C4" s="100"/>
      <c r="D4" s="100"/>
      <c r="E4" s="100"/>
      <c r="F4" s="100"/>
      <c r="G4" s="100"/>
      <c r="H4" s="100"/>
    </row>
    <row r="5" spans="2:18" ht="31.9" customHeight="1" x14ac:dyDescent="0.25">
      <c r="B5" s="68" t="s">
        <v>70</v>
      </c>
      <c r="C5" s="68"/>
      <c r="D5" s="68"/>
      <c r="E5" s="68"/>
      <c r="F5" s="68"/>
      <c r="G5" s="68"/>
      <c r="H5" s="68"/>
      <c r="I5" s="68"/>
      <c r="J5" s="68"/>
      <c r="K5" s="68"/>
      <c r="L5" s="43"/>
    </row>
    <row r="6" spans="2:18" ht="15.75" thickBot="1" x14ac:dyDescent="0.3"/>
    <row r="7" spans="2:18" ht="30.75" thickBot="1" x14ac:dyDescent="0.3">
      <c r="B7" s="36"/>
      <c r="C7" s="37" t="str">
        <f>('Injury Period and POI'!B$5)</f>
        <v>1/4/2016 - 31/3/2017</v>
      </c>
      <c r="D7" s="37" t="str">
        <f>('Injury Period and POI'!C$5)</f>
        <v>1/4/2017 - 31/3/2018</v>
      </c>
      <c r="E7" s="37" t="str">
        <f>('Injury Period and POI'!D$5)</f>
        <v>1/4/2018 - 31/3/2019</v>
      </c>
      <c r="F7" s="37" t="str">
        <f>('Injury Period and POI'!E$5)</f>
        <v>1/4/2019 - 31/3/2020</v>
      </c>
      <c r="G7" s="37" t="str">
        <f>('Injury Period and POI'!F$5)</f>
        <v>1/4/2020 - 31/3/2021</v>
      </c>
      <c r="H7" s="37" t="str">
        <f>('Injury Period and POI'!G$5)</f>
        <v>1/4/2021 - 31/3/2022</v>
      </c>
      <c r="I7" s="37" t="str">
        <f>('Injury Period and POI'!$H$5)</f>
        <v>1/4/2022 - 31/3/2023</v>
      </c>
      <c r="J7" s="37" t="str">
        <f>('Injury Period and POI'!$I$5)</f>
        <v>1/4/2023 - 31/3/2024</v>
      </c>
      <c r="K7" s="37" t="str">
        <f>('Injury Period and POI'!$J$5)</f>
        <v>1/4/2024 - 31/3/2025</v>
      </c>
      <c r="L7" s="44" t="s">
        <v>71</v>
      </c>
    </row>
    <row r="8" spans="2:18" ht="15.75" thickBot="1" x14ac:dyDescent="0.3">
      <c r="B8" s="11" t="s">
        <v>14</v>
      </c>
      <c r="C8" s="143" t="s">
        <v>118</v>
      </c>
      <c r="D8" s="144"/>
      <c r="E8" s="144"/>
      <c r="F8" s="144"/>
      <c r="G8" s="144"/>
      <c r="H8" s="144"/>
      <c r="I8" s="144"/>
      <c r="J8" s="144"/>
      <c r="K8" s="145"/>
      <c r="L8" s="45" t="s">
        <v>112</v>
      </c>
    </row>
    <row r="9" spans="2:18" ht="15.75" thickBot="1" x14ac:dyDescent="0.3">
      <c r="B9" s="18" t="s">
        <v>15</v>
      </c>
      <c r="C9" s="58">
        <v>100</v>
      </c>
      <c r="D9" s="58">
        <v>75</v>
      </c>
      <c r="E9" s="58">
        <v>74</v>
      </c>
      <c r="F9" s="58">
        <v>82</v>
      </c>
      <c r="G9" s="58">
        <v>65</v>
      </c>
      <c r="H9" s="58">
        <v>59</v>
      </c>
      <c r="I9" s="58">
        <v>69</v>
      </c>
      <c r="J9" s="58">
        <v>74</v>
      </c>
      <c r="K9" s="58">
        <v>76</v>
      </c>
      <c r="L9" s="49"/>
    </row>
    <row r="10" spans="2:18" ht="15.75" thickBot="1" x14ac:dyDescent="0.3">
      <c r="B10" s="11" t="s">
        <v>89</v>
      </c>
      <c r="C10" s="146" t="s">
        <v>118</v>
      </c>
      <c r="D10" s="147"/>
      <c r="E10" s="147"/>
      <c r="F10" s="147"/>
      <c r="G10" s="147"/>
      <c r="H10" s="147"/>
      <c r="I10" s="147"/>
      <c r="J10" s="147"/>
      <c r="K10" s="148"/>
      <c r="L10" s="45" t="s">
        <v>112</v>
      </c>
    </row>
    <row r="11" spans="2:18" ht="15.75" thickBot="1" x14ac:dyDescent="0.3">
      <c r="B11" s="18" t="s">
        <v>16</v>
      </c>
      <c r="C11" s="58">
        <v>100</v>
      </c>
      <c r="D11" s="58">
        <v>72</v>
      </c>
      <c r="E11" s="58">
        <v>73</v>
      </c>
      <c r="F11" s="58">
        <v>79</v>
      </c>
      <c r="G11" s="58">
        <v>66</v>
      </c>
      <c r="H11" s="58">
        <v>52</v>
      </c>
      <c r="I11" s="58">
        <v>66</v>
      </c>
      <c r="J11" s="58">
        <v>62</v>
      </c>
      <c r="K11" s="58">
        <v>55</v>
      </c>
      <c r="L11" s="50"/>
    </row>
    <row r="13" spans="2:18" ht="24" x14ac:dyDescent="0.4">
      <c r="B13" s="101" t="s">
        <v>17</v>
      </c>
      <c r="C13" s="101"/>
      <c r="D13" s="101"/>
      <c r="E13" s="101"/>
      <c r="F13" s="101"/>
      <c r="G13" s="101"/>
      <c r="H13" s="101"/>
    </row>
    <row r="14" spans="2:18" ht="30" customHeight="1" x14ac:dyDescent="0.25">
      <c r="B14" s="68" t="s">
        <v>72</v>
      </c>
      <c r="C14" s="68"/>
      <c r="D14" s="68"/>
      <c r="E14" s="68"/>
      <c r="F14" s="68"/>
      <c r="G14" s="68"/>
      <c r="H14" s="68"/>
      <c r="I14" s="68"/>
      <c r="J14" s="68"/>
      <c r="K14" s="68"/>
      <c r="L14" s="45"/>
    </row>
    <row r="15" spans="2:18" ht="15.75" thickBot="1" x14ac:dyDescent="0.3"/>
    <row r="16" spans="2:18" ht="30.75" thickBot="1" x14ac:dyDescent="0.3">
      <c r="B16" s="38"/>
      <c r="C16" s="37" t="str">
        <f>('Injury Period and POI'!B$5)</f>
        <v>1/4/2016 - 31/3/2017</v>
      </c>
      <c r="D16" s="37" t="str">
        <f>('Injury Period and POI'!C$5)</f>
        <v>1/4/2017 - 31/3/2018</v>
      </c>
      <c r="E16" s="37" t="str">
        <f>('Injury Period and POI'!D$5)</f>
        <v>1/4/2018 - 31/3/2019</v>
      </c>
      <c r="F16" s="37" t="str">
        <f>('Injury Period and POI'!E$5)</f>
        <v>1/4/2019 - 31/3/2020</v>
      </c>
      <c r="G16" s="37" t="str">
        <f>('Injury Period and POI'!F$5)</f>
        <v>1/4/2020 - 31/3/2021</v>
      </c>
      <c r="H16" s="37" t="str">
        <f>('Injury Period and POI'!G$5)</f>
        <v>1/4/2021 - 31/3/2022</v>
      </c>
      <c r="I16" s="37" t="str">
        <f>('Injury Period and POI'!$H$5)</f>
        <v>1/4/2022 - 31/3/2023</v>
      </c>
      <c r="J16" s="37" t="str">
        <f>('Injury Period and POI'!$I$5)</f>
        <v>1/4/2023 - 31/3/2024</v>
      </c>
      <c r="K16" s="37" t="str">
        <f>('Injury Period and POI'!$J$5)</f>
        <v>1/4/2024 - 31/3/2025</v>
      </c>
      <c r="L16" s="44" t="s">
        <v>71</v>
      </c>
    </row>
    <row r="17" spans="2:12" ht="15.75" thickBot="1" x14ac:dyDescent="0.3">
      <c r="B17" s="11" t="s">
        <v>19</v>
      </c>
      <c r="C17" s="105" t="str">
        <f t="shared" ref="C17" si="0">C8</f>
        <v>REDACTED DUE TO COMMERCAIALLY SENSITIVE INFORMATION</v>
      </c>
      <c r="D17" s="106"/>
      <c r="E17" s="106"/>
      <c r="F17" s="106"/>
      <c r="G17" s="106"/>
      <c r="H17" s="106"/>
      <c r="I17" s="106"/>
      <c r="J17" s="106"/>
      <c r="K17" s="106"/>
      <c r="L17" s="45" t="s">
        <v>112</v>
      </c>
    </row>
    <row r="18" spans="2:12" ht="15.75" thickBot="1" x14ac:dyDescent="0.3">
      <c r="B18" s="18" t="s">
        <v>20</v>
      </c>
      <c r="C18" s="57">
        <v>100</v>
      </c>
      <c r="D18" s="57">
        <v>75</v>
      </c>
      <c r="E18" s="57">
        <v>74</v>
      </c>
      <c r="F18" s="57">
        <v>82</v>
      </c>
      <c r="G18" s="57">
        <v>65</v>
      </c>
      <c r="H18" s="57">
        <v>59</v>
      </c>
      <c r="I18" s="57">
        <v>70</v>
      </c>
      <c r="J18" s="57">
        <v>75</v>
      </c>
      <c r="K18" s="57">
        <v>77</v>
      </c>
      <c r="L18" s="49"/>
    </row>
    <row r="19" spans="2:12" ht="15.75" thickBot="1" x14ac:dyDescent="0.3">
      <c r="B19" s="11" t="s">
        <v>90</v>
      </c>
      <c r="C19" s="132" t="str">
        <f t="shared" ref="C19" si="1">C10</f>
        <v>REDACTED DUE TO COMMERCAIALLY SENSITIVE INFORMATION</v>
      </c>
      <c r="D19" s="133"/>
      <c r="E19" s="133"/>
      <c r="F19" s="133"/>
      <c r="G19" s="133"/>
      <c r="H19" s="133"/>
      <c r="I19" s="133"/>
      <c r="J19" s="133"/>
      <c r="K19" s="133"/>
      <c r="L19" s="45" t="s">
        <v>112</v>
      </c>
    </row>
    <row r="20" spans="2:12" ht="15.75" thickBot="1" x14ac:dyDescent="0.3">
      <c r="B20" s="18" t="s">
        <v>21</v>
      </c>
      <c r="C20" s="57">
        <v>100</v>
      </c>
      <c r="D20" s="57">
        <v>72</v>
      </c>
      <c r="E20" s="57">
        <v>73</v>
      </c>
      <c r="F20" s="57">
        <v>79</v>
      </c>
      <c r="G20" s="57">
        <v>66</v>
      </c>
      <c r="H20" s="57">
        <v>52</v>
      </c>
      <c r="I20" s="57">
        <v>66</v>
      </c>
      <c r="J20" s="57">
        <v>62</v>
      </c>
      <c r="K20" s="57">
        <v>55</v>
      </c>
      <c r="L20" s="50"/>
    </row>
    <row r="22" spans="2:12" ht="21" x14ac:dyDescent="0.35">
      <c r="B22" s="71" t="s">
        <v>22</v>
      </c>
      <c r="C22" s="71"/>
      <c r="D22" s="71"/>
      <c r="E22" s="71"/>
      <c r="F22" s="71"/>
      <c r="G22" s="71"/>
      <c r="H22" s="71"/>
    </row>
    <row r="23" spans="2:12" ht="31.9" customHeight="1" x14ac:dyDescent="0.25">
      <c r="B23" s="68" t="s">
        <v>73</v>
      </c>
      <c r="C23" s="68"/>
      <c r="D23" s="68"/>
      <c r="E23" s="68"/>
      <c r="F23" s="68"/>
      <c r="G23" s="68"/>
      <c r="H23" s="68"/>
      <c r="I23" s="68"/>
      <c r="J23" s="68"/>
      <c r="K23" s="68"/>
      <c r="L23" s="43"/>
    </row>
    <row r="24" spans="2:12" ht="15.75" thickBot="1" x14ac:dyDescent="0.3"/>
    <row r="25" spans="2:12" ht="30.75" thickBot="1" x14ac:dyDescent="0.3">
      <c r="B25" s="38"/>
      <c r="C25" s="37" t="str">
        <f>('Injury Period and POI'!B$5)</f>
        <v>1/4/2016 - 31/3/2017</v>
      </c>
      <c r="D25" s="37" t="str">
        <f>('Injury Period and POI'!C$5)</f>
        <v>1/4/2017 - 31/3/2018</v>
      </c>
      <c r="E25" s="37" t="str">
        <f>('Injury Period and POI'!D$5)</f>
        <v>1/4/2018 - 31/3/2019</v>
      </c>
      <c r="F25" s="37" t="str">
        <f>('Injury Period and POI'!E$5)</f>
        <v>1/4/2019 - 31/3/2020</v>
      </c>
      <c r="G25" s="37" t="str">
        <f>('Injury Period and POI'!F$5)</f>
        <v>1/4/2020 - 31/3/2021</v>
      </c>
      <c r="H25" s="37" t="str">
        <f>('Injury Period and POI'!G$5)</f>
        <v>1/4/2021 - 31/3/2022</v>
      </c>
      <c r="I25" s="37" t="str">
        <f>('Injury Period and POI'!$H$5)</f>
        <v>1/4/2022 - 31/3/2023</v>
      </c>
      <c r="J25" s="37" t="str">
        <f>('Injury Period and POI'!$I$5)</f>
        <v>1/4/2023 - 31/3/2024</v>
      </c>
      <c r="K25" s="37" t="str">
        <f>('Injury Period and POI'!$J$5)</f>
        <v>1/4/2024 - 31/3/2025</v>
      </c>
      <c r="L25" s="44" t="s">
        <v>71</v>
      </c>
    </row>
    <row r="26" spans="2:12" ht="45.75" thickBot="1" x14ac:dyDescent="0.3">
      <c r="B26" s="19" t="s">
        <v>26</v>
      </c>
      <c r="C26" s="134" t="s">
        <v>118</v>
      </c>
      <c r="D26" s="135"/>
      <c r="E26" s="135"/>
      <c r="F26" s="135"/>
      <c r="G26" s="135"/>
      <c r="H26" s="135"/>
      <c r="I26" s="135"/>
      <c r="J26" s="135"/>
      <c r="K26" s="136"/>
      <c r="L26" s="45" t="s">
        <v>113</v>
      </c>
    </row>
    <row r="27" spans="2:12" ht="30.75" thickBot="1" x14ac:dyDescent="0.3">
      <c r="B27" s="21" t="s">
        <v>27</v>
      </c>
      <c r="C27" s="57">
        <v>100</v>
      </c>
      <c r="D27" s="57">
        <v>31</v>
      </c>
      <c r="E27" s="57">
        <v>34</v>
      </c>
      <c r="F27" s="57">
        <v>22</v>
      </c>
      <c r="G27" s="57">
        <v>15</v>
      </c>
      <c r="H27" s="62">
        <v>-7</v>
      </c>
      <c r="I27" s="57">
        <v>8</v>
      </c>
      <c r="J27" s="57">
        <v>14</v>
      </c>
      <c r="K27" s="57">
        <v>18</v>
      </c>
      <c r="L27" s="49"/>
    </row>
    <row r="28" spans="2:12" ht="75.75" thickBot="1" x14ac:dyDescent="0.3">
      <c r="B28" s="19" t="s">
        <v>28</v>
      </c>
      <c r="C28" s="137" t="str">
        <f t="shared" ref="C28" si="2">C26</f>
        <v>REDACTED DUE TO COMMERCAIALLY SENSITIVE INFORMATION</v>
      </c>
      <c r="D28" s="138"/>
      <c r="E28" s="138"/>
      <c r="F28" s="138"/>
      <c r="G28" s="138"/>
      <c r="H28" s="138"/>
      <c r="I28" s="138"/>
      <c r="J28" s="138"/>
      <c r="K28" s="138"/>
      <c r="L28" s="45" t="s">
        <v>113</v>
      </c>
    </row>
    <row r="29" spans="2:12" ht="15.75" thickBot="1" x14ac:dyDescent="0.3">
      <c r="B29" s="21" t="s">
        <v>29</v>
      </c>
      <c r="C29" s="57">
        <v>100</v>
      </c>
      <c r="D29" s="57">
        <v>31</v>
      </c>
      <c r="E29" s="57">
        <v>34</v>
      </c>
      <c r="F29" s="57">
        <v>22</v>
      </c>
      <c r="G29" s="57">
        <v>15</v>
      </c>
      <c r="H29" s="62">
        <v>-7</v>
      </c>
      <c r="I29" s="57">
        <v>8</v>
      </c>
      <c r="J29" s="57">
        <v>14</v>
      </c>
      <c r="K29" s="57">
        <v>18</v>
      </c>
      <c r="L29" s="50"/>
    </row>
    <row r="30" spans="2:12" ht="15" customHeight="1" x14ac:dyDescent="0.25">
      <c r="C30" s="63"/>
      <c r="D30" s="63"/>
      <c r="E30" s="63"/>
      <c r="F30" s="63"/>
      <c r="G30" s="63"/>
      <c r="H30" s="63"/>
      <c r="I30" s="63"/>
      <c r="J30" s="63"/>
      <c r="K30" s="63"/>
    </row>
    <row r="32" spans="2:12" ht="21" x14ac:dyDescent="0.35">
      <c r="B32" s="69" t="s">
        <v>30</v>
      </c>
      <c r="C32" s="69"/>
      <c r="D32" s="69"/>
      <c r="E32" s="69"/>
      <c r="F32" s="69"/>
      <c r="G32" s="69"/>
      <c r="H32" s="69"/>
    </row>
    <row r="33" spans="2:12" ht="47.45" customHeight="1" x14ac:dyDescent="0.25">
      <c r="B33" s="68" t="s">
        <v>74</v>
      </c>
      <c r="C33" s="68"/>
      <c r="D33" s="68"/>
      <c r="E33" s="68"/>
      <c r="F33" s="68"/>
      <c r="G33" s="68"/>
      <c r="H33" s="68"/>
      <c r="I33" s="68"/>
      <c r="J33" s="68"/>
      <c r="K33" s="68"/>
      <c r="L33" s="43"/>
    </row>
    <row r="34" spans="2:12" ht="15.75" thickBot="1" x14ac:dyDescent="0.3"/>
    <row r="35" spans="2:12" ht="30.75" thickBot="1" x14ac:dyDescent="0.3">
      <c r="B35" s="38"/>
      <c r="C35" s="37" t="str">
        <f>('Injury Period and POI'!B$5)</f>
        <v>1/4/2016 - 31/3/2017</v>
      </c>
      <c r="D35" s="37" t="str">
        <f>('Injury Period and POI'!C$5)</f>
        <v>1/4/2017 - 31/3/2018</v>
      </c>
      <c r="E35" s="37" t="str">
        <f>('Injury Period and POI'!D$5)</f>
        <v>1/4/2018 - 31/3/2019</v>
      </c>
      <c r="F35" s="37" t="str">
        <f>('Injury Period and POI'!E$5)</f>
        <v>1/4/2019 - 31/3/2020</v>
      </c>
      <c r="G35" s="37" t="str">
        <f>('Injury Period and POI'!F$5)</f>
        <v>1/4/2020 - 31/3/2021</v>
      </c>
      <c r="H35" s="37" t="str">
        <f>('Injury Period and POI'!G$5)</f>
        <v>1/4/2021 - 31/3/2022</v>
      </c>
      <c r="I35" s="37" t="str">
        <f>('Injury Period and POI'!$H$5)</f>
        <v>1/4/2022 - 31/3/2023</v>
      </c>
      <c r="J35" s="37" t="str">
        <f>('Injury Period and POI'!$I$5)</f>
        <v>1/4/2023 - 31/3/2024</v>
      </c>
      <c r="K35" s="37" t="str">
        <f>('Injury Period and POI'!$J$5)</f>
        <v>1/4/2024 - 31/3/2025</v>
      </c>
      <c r="L35" s="44" t="s">
        <v>71</v>
      </c>
    </row>
    <row r="36" spans="2:12" ht="30.75" thickBot="1" x14ac:dyDescent="0.3">
      <c r="B36" s="20" t="s">
        <v>32</v>
      </c>
      <c r="C36" s="139" t="s">
        <v>118</v>
      </c>
      <c r="D36" s="140"/>
      <c r="E36" s="140"/>
      <c r="F36" s="140"/>
      <c r="G36" s="140"/>
      <c r="H36" s="140"/>
      <c r="I36" s="140"/>
      <c r="J36" s="140"/>
      <c r="K36" s="141"/>
      <c r="L36" s="24" t="s">
        <v>103</v>
      </c>
    </row>
    <row r="37" spans="2:12" ht="15.75" thickBot="1" x14ac:dyDescent="0.3">
      <c r="B37" s="18" t="s">
        <v>33</v>
      </c>
      <c r="C37" s="57">
        <v>100</v>
      </c>
      <c r="D37" s="57">
        <v>94</v>
      </c>
      <c r="E37" s="57">
        <v>83</v>
      </c>
      <c r="F37" s="57">
        <v>71</v>
      </c>
      <c r="G37" s="57">
        <v>82</v>
      </c>
      <c r="H37" s="57">
        <v>57</v>
      </c>
      <c r="I37" s="57">
        <v>36</v>
      </c>
      <c r="J37" s="57">
        <v>45</v>
      </c>
      <c r="K37" s="57">
        <v>49</v>
      </c>
      <c r="L37" s="50"/>
    </row>
    <row r="38" spans="2:12" x14ac:dyDescent="0.25"/>
    <row r="39" spans="2:12" ht="15.75" x14ac:dyDescent="0.25">
      <c r="B39" s="142" t="s">
        <v>34</v>
      </c>
      <c r="C39" s="142"/>
      <c r="D39" s="142"/>
      <c r="E39" s="142"/>
      <c r="F39" s="142"/>
      <c r="G39" s="142"/>
      <c r="H39" s="142"/>
      <c r="I39" s="142"/>
      <c r="J39" s="142"/>
      <c r="K39" s="142"/>
      <c r="L39" s="142"/>
    </row>
    <row r="40" spans="2:12" ht="40.15" customHeight="1" x14ac:dyDescent="0.25">
      <c r="B40" s="142" t="s">
        <v>111</v>
      </c>
      <c r="C40" s="142"/>
      <c r="D40" s="142"/>
      <c r="E40" s="142"/>
      <c r="F40" s="142"/>
      <c r="G40" s="142"/>
      <c r="H40" s="142"/>
      <c r="I40" s="142"/>
      <c r="J40" s="142"/>
      <c r="K40" s="142"/>
      <c r="L40" s="142"/>
    </row>
    <row r="41" spans="2:12" x14ac:dyDescent="0.25">
      <c r="B41" s="16"/>
      <c r="C41" s="16"/>
      <c r="D41" s="16"/>
      <c r="E41" s="16"/>
      <c r="F41" s="16"/>
      <c r="G41" s="16"/>
    </row>
    <row r="52" spans="2:18" x14ac:dyDescent="0.25">
      <c r="B52" s="31"/>
      <c r="C52" s="31"/>
      <c r="D52" s="31"/>
      <c r="E52" s="31"/>
      <c r="F52" s="31"/>
      <c r="G52" s="31"/>
      <c r="H52" s="35"/>
      <c r="I52" s="35"/>
      <c r="J52" s="35"/>
      <c r="K52" s="35"/>
      <c r="L52" s="46"/>
      <c r="M52" s="14"/>
      <c r="N52" s="14"/>
      <c r="O52" s="35"/>
      <c r="P52" s="35"/>
      <c r="Q52" s="35"/>
      <c r="R52" s="35"/>
    </row>
    <row r="53" spans="2:18" x14ac:dyDescent="0.25">
      <c r="B53" s="22"/>
      <c r="C53" s="22"/>
      <c r="D53" s="22"/>
      <c r="E53" s="22"/>
      <c r="F53" s="22"/>
      <c r="G53" s="22"/>
      <c r="H53" s="31"/>
      <c r="I53" s="31"/>
      <c r="J53" s="31"/>
      <c r="K53" s="31"/>
      <c r="L53" s="47"/>
      <c r="M53" s="14"/>
      <c r="N53" s="22"/>
      <c r="O53" s="30"/>
      <c r="P53" s="30"/>
      <c r="Q53" s="30"/>
      <c r="R53" s="30"/>
    </row>
    <row r="54" spans="2:18" x14ac:dyDescent="0.25">
      <c r="B54" s="14"/>
      <c r="C54" s="14"/>
      <c r="D54" s="14"/>
      <c r="E54" s="14"/>
      <c r="F54" s="14"/>
      <c r="G54" s="14"/>
      <c r="H54" s="14"/>
      <c r="I54" s="14"/>
      <c r="J54" s="14"/>
      <c r="K54" s="14"/>
      <c r="L54" s="48"/>
      <c r="M54" s="14"/>
      <c r="N54" s="14"/>
      <c r="O54" s="14"/>
      <c r="P54" s="14"/>
      <c r="Q54" s="14"/>
      <c r="R54" s="14"/>
    </row>
    <row r="55" spans="2:18" x14ac:dyDescent="0.25">
      <c r="B55" s="22"/>
      <c r="C55" s="22"/>
      <c r="D55" s="22"/>
      <c r="E55" s="22"/>
      <c r="F55" s="22"/>
      <c r="G55" s="22"/>
      <c r="H55" s="14"/>
      <c r="I55" s="14"/>
      <c r="J55" s="14"/>
      <c r="K55" s="14"/>
      <c r="L55" s="48"/>
      <c r="M55" s="14"/>
      <c r="N55" s="22"/>
      <c r="O55" s="30"/>
      <c r="P55" s="30"/>
      <c r="Q55" s="30"/>
      <c r="R55" s="30"/>
    </row>
    <row r="56" spans="2:18" x14ac:dyDescent="0.25">
      <c r="B56" s="14"/>
      <c r="C56" s="14"/>
      <c r="D56" s="14"/>
      <c r="E56" s="14"/>
      <c r="F56" s="14"/>
      <c r="G56" s="14"/>
      <c r="H56" s="14"/>
      <c r="I56" s="14"/>
      <c r="J56" s="14"/>
      <c r="K56" s="14"/>
      <c r="L56" s="48"/>
      <c r="M56" s="14"/>
      <c r="N56" s="14"/>
      <c r="O56" s="14"/>
      <c r="P56" s="14"/>
      <c r="Q56" s="14"/>
      <c r="R56" s="14"/>
    </row>
  </sheetData>
  <mergeCells count="18">
    <mergeCell ref="B2:R2"/>
    <mergeCell ref="B4:H4"/>
    <mergeCell ref="B5:K5"/>
    <mergeCell ref="B13:H13"/>
    <mergeCell ref="B39:L39"/>
    <mergeCell ref="B14:K14"/>
    <mergeCell ref="B22:H22"/>
    <mergeCell ref="B23:K23"/>
    <mergeCell ref="B32:H32"/>
    <mergeCell ref="B33:K33"/>
    <mergeCell ref="C8:K8"/>
    <mergeCell ref="C10:K10"/>
    <mergeCell ref="C17:K17"/>
    <mergeCell ref="C19:K19"/>
    <mergeCell ref="C26:K26"/>
    <mergeCell ref="C28:K28"/>
    <mergeCell ref="C36:K36"/>
    <mergeCell ref="B40:L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C470B2E-0F32-4732-B247-24672C071232}"/>
</file>

<file path=customXml/itemProps2.xml><?xml version="1.0" encoding="utf-8"?>
<ds:datastoreItem xmlns:ds="http://schemas.openxmlformats.org/officeDocument/2006/customXml" ds:itemID="{2734AE4C-A5D2-4EE4-B890-C4796E9B96AF}">
  <ds:schemaRefs>
    <ds:schemaRef ds:uri="http://schemas.microsoft.com/sharepoint/v3/contenttype/forms"/>
  </ds:schemaRefs>
</ds:datastoreItem>
</file>

<file path=customXml/itemProps3.xml><?xml version="1.0" encoding="utf-8"?>
<ds:datastoreItem xmlns:ds="http://schemas.openxmlformats.org/officeDocument/2006/customXml" ds:itemID="{B40E7519-942B-4A3A-A684-AE93121CB0E2}">
  <ds:schemaRefs>
    <ds:schemaRef ds:uri="http://schemas.microsoft.com/office/2006/documentManagement/types"/>
    <ds:schemaRef ds:uri="http://purl.org/dc/terms/"/>
    <ds:schemaRef ds:uri="http://schemas.microsoft.com/office/2006/metadata/properties"/>
    <ds:schemaRef ds:uri="ca3a8e5f-87ae-44bc-a796-b11748aeb6fc"/>
    <ds:schemaRef ds:uri="569768b8-a3a0-4ba6-b05c-5863e5dba41a"/>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c14de8ec-1bbe-45d0-9da6-488d8f109529"/>
    <ds:schemaRef ds:uri="http://schemas.microsoft.com/sharepoint/v3"/>
    <ds:schemaRef ds:uri="99a61516-7467-430f-b592-0b54763d2015"/>
    <ds:schemaRef ds:uri="2d1bf25e-48db-4f65-ae68-8291fb17cf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Injury Period and POI</vt:lpstr>
      <vt:lpstr>Company Injury Factors</vt:lpstr>
      <vt:lpstr>Industry Injury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2025-09-10T09:31:00Z</dcterms:created>
  <dcterms:modified xsi:type="dcterms:W3CDTF">2025-11-10T15:16:05Z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PartyClass1">
    <vt:lpwstr/>
  </property>
  <property fmtid="{D5CDD505-2E9C-101B-9397-08002B2CF9AE}" pid="5" name="DocumentType">
    <vt:lpwstr/>
  </property>
  <property fmtid="{D5CDD505-2E9C-101B-9397-08002B2CF9AE}" pid="6" name="Sector">
    <vt:lpwstr/>
  </property>
  <property fmtid="{D5CDD505-2E9C-101B-9397-08002B2CF9AE}" pid="7" name="CaseType1">
    <vt:lpwstr/>
  </property>
  <property fmtid="{D5CDD505-2E9C-101B-9397-08002B2CF9AE}" pid="8" name="Product">
    <vt:lpwstr/>
  </property>
</Properties>
</file>