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Администратор\Desktop\Работа АМ\метинвест\спартан\Final version of the application\CONFIDENTIAL VERSION\"/>
    </mc:Choice>
  </mc:AlternateContent>
  <xr:revisionPtr revIDLastSave="0" documentId="8_{97618B00-8948-4034-8934-396C09B2D023}" xr6:coauthVersionLast="47" xr6:coauthVersionMax="47" xr10:uidLastSave="{00000000-0000-0000-0000-000000000000}"/>
  <bookViews>
    <workbookView xWindow="-120" yWindow="-120" windowWidth="29040" windowHeight="15840" firstSheet="1" activeTab="6" xr2:uid="{EE624440-2F82-447B-8D67-061199965B79}"/>
  </bookViews>
  <sheets>
    <sheet name="1.Production" sheetId="2" r:id="rId1"/>
    <sheet name="2.UK Market" sheetId="3" r:id="rId2"/>
    <sheet name="3.Normal Value" sheetId="4" r:id="rId3"/>
    <sheet name="4.Constructed normal value" sheetId="5" r:id="rId4"/>
    <sheet name="5.Export Price" sheetId="6" r:id="rId5"/>
    <sheet name="6.Constructed Export Price" sheetId="7" r:id="rId6"/>
    <sheet name="7.Dumping Margin"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2" l="1"/>
  <c r="B23" i="2"/>
  <c r="A51" i="3" l="1"/>
  <c r="A48" i="3"/>
  <c r="A49" i="3"/>
  <c r="A50" i="3"/>
  <c r="A40" i="3"/>
  <c r="A41" i="3"/>
  <c r="A42" i="3"/>
  <c r="A43" i="3"/>
  <c r="A44" i="3"/>
  <c r="A45" i="3"/>
  <c r="A46" i="3"/>
  <c r="A47" i="3"/>
  <c r="A39" i="3"/>
  <c r="A38" i="3"/>
  <c r="F16" i="8" l="1"/>
  <c r="E16" i="8"/>
  <c r="F14" i="8"/>
  <c r="E14" i="8"/>
  <c r="D14" i="8"/>
  <c r="D16" i="8" s="1"/>
  <c r="F23" i="7"/>
  <c r="F26" i="7" s="1"/>
  <c r="F30" i="7" s="1"/>
  <c r="E23" i="7"/>
  <c r="E26" i="7" s="1"/>
  <c r="E30" i="7" s="1"/>
  <c r="D23" i="7"/>
  <c r="D26" i="7" s="1"/>
  <c r="D30" i="7" s="1"/>
  <c r="C23" i="7"/>
  <c r="C26" i="7" s="1"/>
  <c r="C30" i="7" s="1"/>
  <c r="F18" i="6"/>
  <c r="F21" i="6" s="1"/>
  <c r="F25" i="6" s="1"/>
  <c r="E18" i="6"/>
  <c r="E21" i="6" s="1"/>
  <c r="E25" i="6" s="1"/>
  <c r="D18" i="6"/>
  <c r="D21" i="6" s="1"/>
  <c r="D25" i="6" s="1"/>
  <c r="C13" i="8"/>
  <c r="F47" i="5"/>
  <c r="F51" i="5" s="1"/>
  <c r="E47" i="5"/>
  <c r="E51" i="5" s="1"/>
  <c r="D47" i="5"/>
  <c r="D51" i="5" s="1"/>
  <c r="F31" i="5"/>
  <c r="E31" i="5"/>
  <c r="D31" i="5"/>
  <c r="C31" i="5"/>
  <c r="F22" i="5"/>
  <c r="E22" i="5"/>
  <c r="D22" i="5"/>
  <c r="C22" i="5"/>
  <c r="F13" i="5"/>
  <c r="E13" i="5"/>
  <c r="D13" i="5"/>
  <c r="C13" i="5"/>
  <c r="F21" i="4"/>
  <c r="F25" i="4" s="1"/>
  <c r="E21" i="4"/>
  <c r="E25" i="4" s="1"/>
  <c r="D21" i="4"/>
  <c r="D25" i="4" s="1"/>
  <c r="F18" i="4"/>
  <c r="E18" i="4"/>
  <c r="D18" i="4"/>
  <c r="C21" i="4"/>
  <c r="C22" i="2"/>
  <c r="B22" i="2"/>
  <c r="C16" i="2"/>
  <c r="B16" i="2"/>
  <c r="C28" i="5" l="1"/>
  <c r="C36" i="5" s="1"/>
  <c r="C39" i="5" s="1"/>
  <c r="C42" i="5" s="1"/>
  <c r="C47" i="5" s="1"/>
  <c r="C51" i="5" s="1"/>
  <c r="C54" i="5" s="1"/>
  <c r="C55" i="5" s="1"/>
  <c r="D28" i="5"/>
  <c r="D36" i="5" s="1"/>
  <c r="D39" i="5" s="1"/>
  <c r="D42" i="5" s="1"/>
  <c r="E28" i="5"/>
  <c r="E36" i="5" s="1"/>
  <c r="E39" i="5" s="1"/>
  <c r="E42" i="5" s="1"/>
  <c r="F28" i="5"/>
  <c r="F36" i="5" s="1"/>
  <c r="F39" i="5" s="1"/>
  <c r="F42" i="5" s="1"/>
  <c r="C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tc={46CFB71C-0400-498C-8F48-7F59692C9C5B}</author>
  </authors>
  <commentList>
    <comment ref="C57" authorId="0" shapeId="0" xr:uid="{46CFB71C-0400-498C-8F48-7F59692C9C5B}">
      <text>
        <t>[Цепочка примечаний]
Ваша версия Excel позволяет прочитать эту цепочку примечаний, но если открыть файл в более поздней версии Excel, все внесенные в нее изменения будут удалены. Подробнее: https://go.microsoft.com/fwlink/?linkid=870924
Комментарий:
    Bank of England average for the period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Hamish MacLellan</author>
  </authors>
  <commentList>
    <comment ref="C25" authorId="0" shapeId="0" xr:uid="{983F7AC4-E8D5-4C5E-AE1C-D38094E4BCBB}">
      <text>
        <r>
          <rPr>
            <sz val="9"/>
            <color indexed="81"/>
            <rFont val="Tahoma"/>
            <family val="2"/>
          </rPr>
          <t>Formula is equal to Export Price less adjustments. Adjustments however may be positive. Adjust as necessary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Hamish MacLellan</author>
  </authors>
  <commentList>
    <comment ref="A18" authorId="0" shapeId="0" xr:uid="{1E204C9F-9271-43A5-8EB5-6C5CC0D1467D}">
      <text>
        <r>
          <rPr>
            <sz val="9"/>
            <color indexed="81"/>
            <rFont val="Tahoma"/>
            <family val="2"/>
          </rPr>
          <t>Insert Formula to reflect this calculation</t>
        </r>
      </text>
    </comment>
  </commentList>
</comments>
</file>

<file path=xl/sharedStrings.xml><?xml version="1.0" encoding="utf-8"?>
<sst xmlns="http://schemas.openxmlformats.org/spreadsheetml/2006/main" count="598" uniqueCount="303">
  <si>
    <t>Annex 1 - UK Production and Sufficiency</t>
  </si>
  <si>
    <t>This annex will assess</t>
  </si>
  <si>
    <t xml:space="preserve">Volume Units: </t>
  </si>
  <si>
    <t>Value (£)</t>
  </si>
  <si>
    <t>Volume</t>
  </si>
  <si>
    <t>Supporting Producers</t>
  </si>
  <si>
    <t>Producer A</t>
  </si>
  <si>
    <t>Producer B</t>
  </si>
  <si>
    <t>Sub Total</t>
  </si>
  <si>
    <t>Opposing Producers</t>
  </si>
  <si>
    <t>Neutral Producers (Estimated)</t>
  </si>
  <si>
    <t>Estimated Total UK Production</t>
  </si>
  <si>
    <t>Annex 2 - UK Market</t>
  </si>
  <si>
    <t>P1</t>
  </si>
  <si>
    <t>P2</t>
  </si>
  <si>
    <t>P3</t>
  </si>
  <si>
    <t>P4</t>
  </si>
  <si>
    <t>Value</t>
  </si>
  <si>
    <t>Domestic Sales</t>
  </si>
  <si>
    <t>Total Sales by Applicant Producers</t>
  </si>
  <si>
    <t>Total (estimated) sales by other domestic producers</t>
  </si>
  <si>
    <t>Importation from Country concerned</t>
  </si>
  <si>
    <t>Country A</t>
  </si>
  <si>
    <t>Country B</t>
  </si>
  <si>
    <t>Importation from other sources</t>
  </si>
  <si>
    <t>Estimated Total UK Consumption</t>
  </si>
  <si>
    <t>Market Shares</t>
  </si>
  <si>
    <t>Applicant Producers</t>
  </si>
  <si>
    <t>Other Domestic Producers</t>
  </si>
  <si>
    <t>Applicant Market Share:</t>
  </si>
  <si>
    <t>Allegedly dumped/subsidised goods as a % of total imports</t>
  </si>
  <si>
    <t>Annex 3 - Normal Value</t>
  </si>
  <si>
    <t>Normal value will, preferably, be based on the sales price on the domestic market of the exporter. The price should be linked to a domestic transaction intended for domestic consumption, with an indepenent buyer.</t>
  </si>
  <si>
    <t>your data</t>
  </si>
  <si>
    <t>calculated data</t>
  </si>
  <si>
    <t>For POI</t>
  </si>
  <si>
    <t>Model 1</t>
  </si>
  <si>
    <t xml:space="preserve">Model 2 </t>
  </si>
  <si>
    <t>Model 3</t>
  </si>
  <si>
    <t>Model 4</t>
  </si>
  <si>
    <t>per unit (*specify)</t>
  </si>
  <si>
    <t>Normal value</t>
  </si>
  <si>
    <t>Retail price</t>
  </si>
  <si>
    <t>Exporting country currency</t>
  </si>
  <si>
    <t>less internal taxes (if applicable)</t>
  </si>
  <si>
    <t>less retailer's margin (if applicable)</t>
  </si>
  <si>
    <t>less wholesaler's margin and transport and insurnace (if applicable)</t>
  </si>
  <si>
    <t>less any other relevant adjustment to get normal value at ex-factory (EXW) level</t>
  </si>
  <si>
    <t xml:space="preserve">Normal value (EXW) </t>
  </si>
  <si>
    <t>Fair Comparison Adjustments</t>
  </si>
  <si>
    <t>Adjustment 1 (specify)</t>
  </si>
  <si>
    <t>Adjustment 2 (specify)</t>
  </si>
  <si>
    <t>Adjustment 3 (specify)</t>
  </si>
  <si>
    <t>Adjusted Normal Value (EXW)</t>
  </si>
  <si>
    <t xml:space="preserve">Currency Adjustment </t>
  </si>
  <si>
    <t>Adjusted Normal Value (EXW) *</t>
  </si>
  <si>
    <t>GBP</t>
  </si>
  <si>
    <t xml:space="preserve">*use currency conversion tables </t>
  </si>
  <si>
    <t>Annex 4 - Constructed Normal Value</t>
  </si>
  <si>
    <t>The cost to produce the export goods plus the selling and administration costs (as if they were sold in the exporter's domestic market) plus an amount for profit (if applicable)
The data must:
- be shown for each model/grade/type of the like goods; 
- be calculated on a per unit basis;
- identify estimates where used and explain their basis in your application form ;
- cover the POI</t>
  </si>
  <si>
    <t>Add columns as required, specify model</t>
  </si>
  <si>
    <t>Production Costs</t>
  </si>
  <si>
    <t>Variable production costs</t>
  </si>
  <si>
    <t>Direct labour</t>
  </si>
  <si>
    <t>Variable overheads</t>
  </si>
  <si>
    <r>
      <t>Other</t>
    </r>
    <r>
      <rPr>
        <vertAlign val="superscript"/>
        <sz val="10"/>
        <rFont val="Arial"/>
        <family val="2"/>
      </rPr>
      <t xml:space="preserve"> (1) </t>
    </r>
    <r>
      <rPr>
        <sz val="10"/>
        <rFont val="Arial"/>
        <family val="2"/>
      </rPr>
      <t xml:space="preserve"> </t>
    </r>
  </si>
  <si>
    <t>Fixed production costs</t>
  </si>
  <si>
    <t>Overheads</t>
  </si>
  <si>
    <t>Depreciation</t>
  </si>
  <si>
    <t>Finance costs</t>
  </si>
  <si>
    <r>
      <t xml:space="preserve">Other </t>
    </r>
    <r>
      <rPr>
        <vertAlign val="superscript"/>
        <sz val="10"/>
        <rFont val="Arial"/>
        <family val="2"/>
      </rPr>
      <t xml:space="preserve">(1) </t>
    </r>
    <r>
      <rPr>
        <sz val="10"/>
        <rFont val="Arial"/>
        <family val="2"/>
      </rPr>
      <t xml:space="preserve"> </t>
    </r>
  </si>
  <si>
    <t>Per unit production cost</t>
  </si>
  <si>
    <t>SGA Expenses</t>
  </si>
  <si>
    <t>Selling</t>
  </si>
  <si>
    <t>Administration</t>
  </si>
  <si>
    <r>
      <t>Other</t>
    </r>
    <r>
      <rPr>
        <vertAlign val="superscript"/>
        <sz val="10"/>
        <rFont val="Arial"/>
        <family val="2"/>
      </rPr>
      <t xml:space="preserve"> (1)</t>
    </r>
    <r>
      <rPr>
        <sz val="10"/>
        <rFont val="Arial"/>
        <family val="2"/>
      </rPr>
      <t xml:space="preserve">  </t>
    </r>
  </si>
  <si>
    <t>Per unit costs</t>
  </si>
  <si>
    <t>Profit (if applicable)</t>
  </si>
  <si>
    <t>Profit</t>
  </si>
  <si>
    <t>Profit mark-up (% on per unit costs)</t>
  </si>
  <si>
    <t>%</t>
  </si>
  <si>
    <t>Constructed normal value</t>
  </si>
  <si>
    <t>(1) if 'other' costs exceed 10% of sub-heading value,  provide a breakdown of cost elements.</t>
  </si>
  <si>
    <t xml:space="preserve"> Annex 5 - Export Price</t>
  </si>
  <si>
    <t>Export price based on the price charged by the exporter to an unrelated importer in the UK. This price has to be brought back to an ex-factory level</t>
  </si>
  <si>
    <t xml:space="preserve">Export Price </t>
  </si>
  <si>
    <t>Price to independent UK importer</t>
  </si>
  <si>
    <t>less transport and insurance in the UK (if applicable)</t>
  </si>
  <si>
    <t xml:space="preserve">less customs duty </t>
  </si>
  <si>
    <t>less insurance, transport to port</t>
  </si>
  <si>
    <t xml:space="preserve">Export Price (EXW) </t>
  </si>
  <si>
    <t xml:space="preserve">Export price (EXW) </t>
  </si>
  <si>
    <t>Annex 6 - Constructed Export Price</t>
  </si>
  <si>
    <t xml:space="preserve">Re-construct the ex-factory export price, provide the resale price charged for the imported product at the first point of resale to an independent buyer in the UK. </t>
  </si>
  <si>
    <t>Unique model code</t>
  </si>
  <si>
    <t>Gross wholesale price to UK importer/customer</t>
  </si>
  <si>
    <t>Net wholesale price</t>
  </si>
  <si>
    <t>less wholesaler's SGA (if applicable)</t>
  </si>
  <si>
    <t>less profit from unrelated importer</t>
  </si>
  <si>
    <t>Price to wholesaler, customs cleared</t>
  </si>
  <si>
    <t xml:space="preserve">CIF export price </t>
  </si>
  <si>
    <t xml:space="preserve">Annex 7 - Dumping Margin </t>
  </si>
  <si>
    <t>Compare the imported model of the goods concerned with the most relevant comparable product in the exporter’s home market (after adjusting for any differences affecting price comparability). 
Provide on a model-by-model basis for each country which imports originate from.</t>
  </si>
  <si>
    <t>Country of origin of imports</t>
  </si>
  <si>
    <t xml:space="preserve">(add columns as required) </t>
  </si>
  <si>
    <t>Model code (imported product)</t>
  </si>
  <si>
    <t xml:space="preserve">Dumping margin calculation </t>
  </si>
  <si>
    <t>Ex-Factory normal value per unit (from Annex 3 or 4)</t>
  </si>
  <si>
    <t>Ex-factory export price per unit (from Annex 5 or 6)</t>
  </si>
  <si>
    <t>Per unit dumping amount</t>
  </si>
  <si>
    <t>CIF Value per unit of Export Price</t>
  </si>
  <si>
    <t>Dumping Margin as % of CIF value</t>
  </si>
  <si>
    <t>Country of origin average dumping margin (Sum of dumping amount for Country A / Sum of CIF value per unit for Country A)</t>
  </si>
  <si>
    <t>tonnes</t>
  </si>
  <si>
    <t>Tonnes</t>
  </si>
  <si>
    <t>Spartan UK</t>
  </si>
  <si>
    <t>estimate</t>
  </si>
  <si>
    <t>South Korea</t>
  </si>
  <si>
    <t>NETHERLANDS</t>
  </si>
  <si>
    <t>GERMANY</t>
  </si>
  <si>
    <t>DENMARK</t>
  </si>
  <si>
    <t>SWEDEN</t>
  </si>
  <si>
    <t>SPAIN</t>
  </si>
  <si>
    <t>FINLAND</t>
  </si>
  <si>
    <t>FRANCE</t>
  </si>
  <si>
    <t>UKRAINE</t>
  </si>
  <si>
    <t>TURKEY</t>
  </si>
  <si>
    <t>ITALY</t>
  </si>
  <si>
    <t>BELGIUM</t>
  </si>
  <si>
    <t>INDIA</t>
  </si>
  <si>
    <t>OTHERS</t>
  </si>
  <si>
    <t>KRW/t</t>
  </si>
  <si>
    <t xml:space="preserve">Data sources: Spartan - management accounting, Liberty - estimate, imports - ISSB database, CN codes </t>
  </si>
  <si>
    <t>Liberty Steel UK</t>
  </si>
  <si>
    <t>Bank of England 2024 avg GBP/KRW</t>
  </si>
  <si>
    <t>Raw material - Iron ore pellet</t>
  </si>
  <si>
    <t>Raw material - Scrap</t>
  </si>
  <si>
    <t>Raw material - Coking coal and PCI</t>
  </si>
  <si>
    <t>Electricity and natural gas</t>
  </si>
  <si>
    <t>MEPS index</t>
  </si>
  <si>
    <t>Cost estimate</t>
  </si>
  <si>
    <t>90-110 million</t>
  </si>
  <si>
    <t>135-170 thousand</t>
  </si>
  <si>
    <t>24-30 million</t>
  </si>
  <si>
    <t>36-44 thousand</t>
  </si>
  <si>
    <t>114-140 million</t>
  </si>
  <si>
    <t>171-214 thousand</t>
  </si>
  <si>
    <t>Value based based on 2024 invoiced prices for plate</t>
  </si>
  <si>
    <t>23-28%</t>
  </si>
  <si>
    <t>10-12%</t>
  </si>
  <si>
    <t>20-24%</t>
  </si>
  <si>
    <t>7-9%</t>
  </si>
  <si>
    <t>878000-1075000</t>
  </si>
  <si>
    <t>500-615</t>
  </si>
  <si>
    <t>440-545</t>
  </si>
  <si>
    <t>60-70</t>
  </si>
  <si>
    <t>9-13%</t>
  </si>
  <si>
    <t>550-670</t>
  </si>
  <si>
    <t>140-171 thousand</t>
  </si>
  <si>
    <t>98-119 million</t>
  </si>
  <si>
    <t>100-122 thousand</t>
  </si>
  <si>
    <t>103-126 million</t>
  </si>
  <si>
    <t>108-132 thousand</t>
  </si>
  <si>
    <t>86-105 million</t>
  </si>
  <si>
    <t>101-124 thousand</t>
  </si>
  <si>
    <t>69-85 million</t>
  </si>
  <si>
    <t>54-66 thousand</t>
  </si>
  <si>
    <t>38-46 million</t>
  </si>
  <si>
    <t>61-75 thousand</t>
  </si>
  <si>
    <t>63-77 million</t>
  </si>
  <si>
    <t>49-60 million</t>
  </si>
  <si>
    <t>25-30 million</t>
  </si>
  <si>
    <t>194-237 thousand</t>
  </si>
  <si>
    <t>135-165 million</t>
  </si>
  <si>
    <t>161-197 thousand</t>
  </si>
  <si>
    <t>166-203 million</t>
  </si>
  <si>
    <t>170-207 thousand</t>
  </si>
  <si>
    <t>137-168 thousand</t>
  </si>
  <si>
    <t>94-115 million</t>
  </si>
  <si>
    <t>13-16 thousand</t>
  </si>
  <si>
    <t>8-10 million</t>
  </si>
  <si>
    <t>24-30 thousand</t>
  </si>
  <si>
    <t>24-29 million</t>
  </si>
  <si>
    <t>38-46 thousand</t>
  </si>
  <si>
    <t>28-34 million</t>
  </si>
  <si>
    <t>38-47 thousand</t>
  </si>
  <si>
    <t>23-28 million</t>
  </si>
  <si>
    <t>10-12 thousand</t>
  </si>
  <si>
    <t>9-12 million</t>
  </si>
  <si>
    <t>64-78 thousand</t>
  </si>
  <si>
    <t>66-81 million</t>
  </si>
  <si>
    <t>70-86 thousand</t>
  </si>
  <si>
    <t>61-74 million</t>
  </si>
  <si>
    <t>62-76 thousand</t>
  </si>
  <si>
    <t>51-62 million</t>
  </si>
  <si>
    <t>15-18 thousand</t>
  </si>
  <si>
    <t>13-16 million</t>
  </si>
  <si>
    <t>30-36 thousand</t>
  </si>
  <si>
    <t>35-42 million</t>
  </si>
  <si>
    <t>25-31 thousand</t>
  </si>
  <si>
    <t>33-40 thousand</t>
  </si>
  <si>
    <t>31-38 million</t>
  </si>
  <si>
    <t>34-41 thousand</t>
  </si>
  <si>
    <t>29-35 million</t>
  </si>
  <si>
    <t>19-23 thousand</t>
  </si>
  <si>
    <t>18-22 million</t>
  </si>
  <si>
    <t>11-13 million</t>
  </si>
  <si>
    <t>41-50 thousand</t>
  </si>
  <si>
    <t>48-59 thousand</t>
  </si>
  <si>
    <t>56-68 million</t>
  </si>
  <si>
    <t>35-42 thousand</t>
  </si>
  <si>
    <t>42-51 million</t>
  </si>
  <si>
    <t>24-29 thousand</t>
  </si>
  <si>
    <t>17-21 million</t>
  </si>
  <si>
    <t>17-20 thousand</t>
  </si>
  <si>
    <t>18-23 million</t>
  </si>
  <si>
    <t>14-17 thousand</t>
  </si>
  <si>
    <t>13-15 million</t>
  </si>
  <si>
    <t>12-14 million</t>
  </si>
  <si>
    <t>33-41 thousand</t>
  </si>
  <si>
    <t>30-36 million</t>
  </si>
  <si>
    <t>23-28 thousand</t>
  </si>
  <si>
    <t>21-26 million</t>
  </si>
  <si>
    <t>22-27 thousand</t>
  </si>
  <si>
    <t>15-19 thousand</t>
  </si>
  <si>
    <t>11-14 million</t>
  </si>
  <si>
    <t>8-10 thousand</t>
  </si>
  <si>
    <t>17-21 thousand</t>
  </si>
  <si>
    <t>18-21 million</t>
  </si>
  <si>
    <t>37-45 thousand</t>
  </si>
  <si>
    <t>2-3 thousand</t>
  </si>
  <si>
    <t>6-8 thousand</t>
  </si>
  <si>
    <t>5-6 million</t>
  </si>
  <si>
    <t>4-5 thousand</t>
  </si>
  <si>
    <t>3-4 million</t>
  </si>
  <si>
    <t>9-11 thousand</t>
  </si>
  <si>
    <t>6-7 million</t>
  </si>
  <si>
    <t>5-7 thousand</t>
  </si>
  <si>
    <t>6-8 million</t>
  </si>
  <si>
    <t>9-10 million</t>
  </si>
  <si>
    <t>10-13 million</t>
  </si>
  <si>
    <t>11-14 thousand</t>
  </si>
  <si>
    <t>14-18 million</t>
  </si>
  <si>
    <t>2-3 million</t>
  </si>
  <si>
    <t>12-15 thousand</t>
  </si>
  <si>
    <t>15-18 million</t>
  </si>
  <si>
    <t>12-14 thousand</t>
  </si>
  <si>
    <t>21-25 thousand</t>
  </si>
  <si>
    <t>26-32 million</t>
  </si>
  <si>
    <t>20-24 thousand</t>
  </si>
  <si>
    <t>246-301 thousand</t>
  </si>
  <si>
    <t>198-242 million</t>
  </si>
  <si>
    <t>259-317 thousand</t>
  </si>
  <si>
    <t>298-364 million</t>
  </si>
  <si>
    <t>259-316 thousand</t>
  </si>
  <si>
    <t>273-334 million</t>
  </si>
  <si>
    <t>240-293 thousand</t>
  </si>
  <si>
    <t>234-286 million</t>
  </si>
  <si>
    <t>453-554 thousand</t>
  </si>
  <si>
    <t>341-417 million</t>
  </si>
  <si>
    <t>445-544 thousand</t>
  </si>
  <si>
    <t>488-596 million</t>
  </si>
  <si>
    <t>466-570 thousand</t>
  </si>
  <si>
    <t>436-533 million</t>
  </si>
  <si>
    <t>415-507 thousand</t>
  </si>
  <si>
    <t>352-430 million</t>
  </si>
  <si>
    <t>28-34%</t>
  </si>
  <si>
    <t>26-31%</t>
  </si>
  <si>
    <t>20-25%</t>
  </si>
  <si>
    <t>19-23%</t>
  </si>
  <si>
    <t>21-26%</t>
  </si>
  <si>
    <t>18-22%</t>
  </si>
  <si>
    <t>22-27%</t>
  </si>
  <si>
    <t>11-13%</t>
  </si>
  <si>
    <t>12-15%</t>
  </si>
  <si>
    <t>12-14%</t>
  </si>
  <si>
    <t>8-10%</t>
  </si>
  <si>
    <t>6-8%</t>
  </si>
  <si>
    <t>3-3%</t>
  </si>
  <si>
    <t>2-3%</t>
  </si>
  <si>
    <t>5-6%</t>
  </si>
  <si>
    <t>4-5%</t>
  </si>
  <si>
    <t>6-7%</t>
  </si>
  <si>
    <t>2-2%</t>
  </si>
  <si>
    <t>13-16%</t>
  </si>
  <si>
    <t>14-17%</t>
  </si>
  <si>
    <t>13-15%</t>
  </si>
  <si>
    <t>3-4%</t>
  </si>
  <si>
    <t>7-8%</t>
  </si>
  <si>
    <t>9-11%</t>
  </si>
  <si>
    <t>11-14%</t>
  </si>
  <si>
    <t>8-9%</t>
  </si>
  <si>
    <t>0-1%</t>
  </si>
  <si>
    <t>1-2%</t>
  </si>
  <si>
    <t>1-3 million</t>
  </si>
  <si>
    <t>0-1 thousand</t>
  </si>
  <si>
    <t>0-1 million</t>
  </si>
  <si>
    <t>1-2 thousand</t>
  </si>
  <si>
    <t>1-2 million</t>
  </si>
  <si>
    <t>2-4%</t>
  </si>
  <si>
    <t>1-3%</t>
  </si>
  <si>
    <t>3-5%</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</si>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</sst>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17" x14ac:knownFonts="1">
    <font>
      <sz val="11"/>
      <color theme="1"/>
      <name val="Calibri"/>
      <family val="2"/>
      <scheme val="minor"/>
    </font>
    <font>
      <b/>
      <sz val="14"/>
      <color rgb="FFFFFFFF"/>
      <name val="Arial"/>
      <family val="2"/>
    </font>
    <font>
      <sz val="11"/>
      <color theme="1"/>
      <name val="Arial"/>
      <family val="2"/>
    </font>
    <font>
      <sz val="10"/>
      <color theme="1"/>
      <name val="Arial"/>
      <family val="2"/>
    </font>
    <font>
      <b/>
      <sz val="10"/>
      <color theme="1"/>
      <name val="Arial"/>
      <family val="2"/>
    </font>
    <font>
      <b/>
      <sz val="10"/>
      <color theme="0"/>
      <name val="Arial"/>
      <family val="2"/>
    </font>
    <font>
      <i/>
      <sz val="10"/>
      <color theme="1"/>
      <name val="Arial"/>
      <family val="2"/>
    </font>
    <font>
      <b/>
      <sz val="14"/>
      <color theme="0"/>
      <name val="Arial"/>
      <family val="2"/>
    </font>
    <font>
      <b/>
      <sz val="10"/>
      <name val="Arial"/>
      <family val="2"/>
    </font>
    <font>
      <sz val="10"/>
      <color theme="0"/>
      <name val="Arial"/>
      <family val="2"/>
    </font>
    <font>
      <sz val="10"/>
      <name val="Arial"/>
      <family val="2"/>
    </font>
    <font>
      <vertAlign val="superscript"/>
      <sz val="10"/>
      <name val="Arial"/>
      <family val="2"/>
    </font>
    <font>
      <sz val="9"/>
      <color indexed="81"/>
      <name val="Tahoma"/>
      <family val="2"/>
    </font>
    <font>
      <b/>
      <sz val="11"/>
      <color theme="1"/>
      <name val="Arial"/>
      <family val="2"/>
    </font>
    <font>
      <sz val="11"/>
      <color rgb="FFFF0000"/>
      <name val="Arial"/>
      <family val="2"/>
    </font>
    <font>
      <sz val="11"/>
      <color theme="1"/>
      <name val="Calibri"/>
      <family val="2"/>
      <scheme val="minor"/>
    </font>
    <font>
      <sz val="10"/>
      <color rgb="FFFF0000"/>
      <name val="Arial"/>
      <family val="2"/>
    </font>
  </fonts>
  <fills count="8">
    <fill>
      <patternFill patternType="none"/>
    </fill>
    <fill>
      <patternFill patternType="gray125"/>
    </fill>
    <fill>
      <patternFill patternType="solid">
        <fgColor rgb="FFC0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indexed="22"/>
        <bgColor indexed="64"/>
      </patternFill>
    </fill>
  </fills>
  <borders count="26">
    <border>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auto="1"/>
      </top>
      <bottom style="thin">
        <color auto="1"/>
      </bottom>
      <diagonal/>
    </border>
    <border>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9" fontId="15" fillId="0" borderId="0" applyFont="0" applyFill="0" applyBorder="0" applyAlignment="0" applyProtection="0"/>
  </cellStyleXfs>
  <cellXfs count="124">
    <xf numFmtId="0" fontId="0" fillId="0" borderId="0" xfId="0"/>
    <xf numFmtId="0" fontId="2" fillId="0" borderId="0" xfId="0" applyFont="1"/>
    <xf numFmtId="0" fontId="3" fillId="0" borderId="0" xfId="0" applyFont="1"/>
    <xf numFmtId="0" fontId="4" fillId="0" borderId="0" xfId="0" applyFont="1"/>
    <xf numFmtId="0" fontId="2" fillId="0" borderId="1" xfId="0" applyFont="1" applyBorder="1"/>
    <xf numFmtId="0" fontId="5" fillId="2" borderId="0" xfId="0" applyFont="1" applyFill="1"/>
    <xf numFmtId="0" fontId="4" fillId="0" borderId="1" xfId="0" applyFont="1" applyBorder="1"/>
    <xf numFmtId="0" fontId="2" fillId="0" borderId="0" xfId="0" applyFont="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6" fillId="0" borderId="6" xfId="0" applyFont="1" applyBorder="1"/>
    <xf numFmtId="0" fontId="2" fillId="4" borderId="7" xfId="0" applyFont="1" applyFill="1" applyBorder="1" applyAlignment="1">
      <alignment horizontal="center"/>
    </xf>
    <xf numFmtId="0" fontId="6" fillId="0" borderId="8" xfId="0" applyFont="1" applyBorder="1"/>
    <xf numFmtId="0" fontId="2" fillId="4" borderId="9" xfId="0" applyFont="1" applyFill="1" applyBorder="1" applyAlignment="1">
      <alignment horizontal="center"/>
    </xf>
    <xf numFmtId="0" fontId="4" fillId="0" borderId="10" xfId="0" applyFont="1" applyBorder="1"/>
    <xf numFmtId="0" fontId="3" fillId="0" borderId="1" xfId="0" applyFont="1" applyBorder="1"/>
    <xf numFmtId="0" fontId="6" fillId="0" borderId="15" xfId="0" applyFont="1" applyBorder="1"/>
    <xf numFmtId="0" fontId="6" fillId="0" borderId="19" xfId="0" applyFont="1" applyBorder="1"/>
    <xf numFmtId="0" fontId="4" fillId="0" borderId="11" xfId="0" applyFont="1" applyBorder="1"/>
    <xf numFmtId="0" fontId="3" fillId="0" borderId="9" xfId="0" applyFont="1" applyBorder="1"/>
    <xf numFmtId="0" fontId="3" fillId="3" borderId="3" xfId="0" applyFont="1" applyFill="1" applyBorder="1" applyAlignment="1">
      <alignment vertical="center" wrapText="1"/>
    </xf>
    <xf numFmtId="0" fontId="3" fillId="0" borderId="0" xfId="0" applyFont="1" applyAlignment="1">
      <alignment vertical="center"/>
    </xf>
    <xf numFmtId="0" fontId="8" fillId="0" borderId="0" xfId="0" applyFont="1" applyAlignment="1">
      <alignment horizontal="left" vertical="center" wrapText="1"/>
    </xf>
    <xf numFmtId="0" fontId="3" fillId="5" borderId="3" xfId="0"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9" fillId="2" borderId="7" xfId="0" applyFont="1" applyFill="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xf>
    <xf numFmtId="0" fontId="5" fillId="2" borderId="0" xfId="0" applyFont="1" applyFill="1" applyAlignment="1">
      <alignment horizontal="left" vertical="center"/>
    </xf>
    <xf numFmtId="0" fontId="10" fillId="0" borderId="0" xfId="0" applyFont="1" applyAlignment="1">
      <alignment horizontal="left" vertical="center" wrapText="1"/>
    </xf>
    <xf numFmtId="0" fontId="3" fillId="3" borderId="14" xfId="0" applyFont="1" applyFill="1" applyBorder="1" applyAlignment="1">
      <alignment vertical="center" wrapText="1"/>
    </xf>
    <xf numFmtId="0" fontId="10" fillId="0" borderId="24" xfId="0" applyFont="1" applyBorder="1" applyAlignment="1">
      <alignment horizontal="left" vertical="center"/>
    </xf>
    <xf numFmtId="2" fontId="3" fillId="5" borderId="25" xfId="0" applyNumberFormat="1" applyFont="1" applyFill="1" applyBorder="1" applyAlignment="1">
      <alignment vertical="center"/>
    </xf>
    <xf numFmtId="0" fontId="3" fillId="0" borderId="0" xfId="0" applyFont="1" applyAlignment="1">
      <alignment horizontal="left"/>
    </xf>
    <xf numFmtId="2" fontId="3" fillId="5" borderId="3" xfId="0" applyNumberFormat="1" applyFont="1" applyFill="1" applyBorder="1" applyAlignment="1">
      <alignment vertical="center"/>
    </xf>
    <xf numFmtId="0" fontId="3" fillId="0" borderId="24" xfId="0" applyFont="1" applyBorder="1"/>
    <xf numFmtId="0" fontId="3" fillId="0" borderId="24" xfId="0" applyFont="1" applyBorder="1" applyAlignment="1">
      <alignment horizontal="left"/>
    </xf>
    <xf numFmtId="0" fontId="8"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3" fillId="6" borderId="3" xfId="0" applyFont="1" applyFill="1" applyBorder="1" applyAlignment="1">
      <alignment vertical="center" wrapText="1"/>
    </xf>
    <xf numFmtId="2" fontId="3" fillId="0" borderId="0" xfId="0" applyNumberFormat="1" applyFont="1" applyAlignment="1">
      <alignment vertical="center"/>
    </xf>
    <xf numFmtId="2" fontId="8" fillId="5" borderId="3" xfId="0" applyNumberFormat="1" applyFont="1" applyFill="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13" fillId="0" borderId="0" xfId="0" applyFont="1"/>
    <xf numFmtId="0" fontId="4" fillId="3" borderId="3" xfId="0" applyFont="1" applyFill="1" applyBorder="1" applyAlignment="1">
      <alignment vertical="center" wrapText="1"/>
    </xf>
    <xf numFmtId="0" fontId="4" fillId="3" borderId="14" xfId="0" applyFont="1" applyFill="1" applyBorder="1" applyAlignment="1">
      <alignment vertical="center" wrapText="1"/>
    </xf>
    <xf numFmtId="0" fontId="8" fillId="7" borderId="0" xfId="0" applyFont="1" applyFill="1" applyAlignment="1">
      <alignment horizontal="left" vertical="center"/>
    </xf>
    <xf numFmtId="0" fontId="2" fillId="0" borderId="24" xfId="0" applyFont="1" applyBorder="1"/>
    <xf numFmtId="0" fontId="9" fillId="0" borderId="0" xfId="0" applyFont="1" applyAlignment="1">
      <alignment horizontal="center" vertical="center"/>
    </xf>
    <xf numFmtId="0" fontId="9" fillId="2" borderId="3" xfId="0" applyFont="1" applyFill="1" applyBorder="1" applyAlignment="1">
      <alignment vertical="center" wrapText="1"/>
    </xf>
    <xf numFmtId="0" fontId="9" fillId="0" borderId="0" xfId="0" applyFont="1" applyAlignment="1">
      <alignment vertical="center"/>
    </xf>
    <xf numFmtId="0" fontId="10" fillId="0" borderId="24" xfId="0" applyFont="1" applyBorder="1" applyAlignment="1">
      <alignment horizontal="left" vertical="center" wrapText="1"/>
    </xf>
    <xf numFmtId="3" fontId="14" fillId="3" borderId="3" xfId="0" applyNumberFormat="1" applyFont="1" applyFill="1" applyBorder="1" applyAlignment="1">
      <alignment horizontal="center"/>
    </xf>
    <xf numFmtId="3" fontId="2" fillId="4" borderId="7" xfId="0" applyNumberFormat="1" applyFont="1" applyFill="1" applyBorder="1" applyAlignment="1">
      <alignment horizontal="center"/>
    </xf>
    <xf numFmtId="3" fontId="14" fillId="3" borderId="2" xfId="0" applyNumberFormat="1" applyFont="1" applyFill="1" applyBorder="1" applyAlignment="1">
      <alignment horizontal="center"/>
    </xf>
    <xf numFmtId="3" fontId="14" fillId="3" borderId="4" xfId="0" applyNumberFormat="1" applyFont="1" applyFill="1" applyBorder="1" applyAlignment="1">
      <alignment horizontal="center"/>
    </xf>
    <xf numFmtId="3" fontId="14" fillId="3" borderId="5" xfId="0" applyNumberFormat="1" applyFont="1" applyFill="1" applyBorder="1" applyAlignment="1">
      <alignment horizontal="center"/>
    </xf>
    <xf numFmtId="1" fontId="14" fillId="0" borderId="0" xfId="0" applyNumberFormat="1" applyFont="1"/>
    <xf numFmtId="3" fontId="3" fillId="3" borderId="2" xfId="0" applyNumberFormat="1" applyFont="1" applyFill="1" applyBorder="1" applyAlignment="1">
      <alignment horizontal="center"/>
    </xf>
    <xf numFmtId="3" fontId="3" fillId="3" borderId="3" xfId="0" applyNumberFormat="1" applyFont="1" applyFill="1" applyBorder="1" applyAlignment="1">
      <alignment horizontal="center"/>
    </xf>
    <xf numFmtId="3" fontId="3" fillId="3" borderId="13" xfId="0" applyNumberFormat="1" applyFont="1" applyFill="1" applyBorder="1" applyAlignment="1">
      <alignment horizontal="center"/>
    </xf>
    <xf numFmtId="3" fontId="3" fillId="3" borderId="14" xfId="0" applyNumberFormat="1" applyFont="1" applyFill="1" applyBorder="1" applyAlignment="1">
      <alignment horizontal="center"/>
    </xf>
    <xf numFmtId="3" fontId="3" fillId="4" borderId="16" xfId="0" applyNumberFormat="1" applyFont="1" applyFill="1" applyBorder="1" applyAlignment="1">
      <alignment horizontal="center"/>
    </xf>
    <xf numFmtId="3" fontId="3" fillId="4" borderId="17" xfId="0" applyNumberFormat="1" applyFont="1" applyFill="1" applyBorder="1" applyAlignment="1">
      <alignment horizontal="center"/>
    </xf>
    <xf numFmtId="3" fontId="3" fillId="0" borderId="0" xfId="0" applyNumberFormat="1" applyFont="1" applyAlignment="1">
      <alignment horizontal="center"/>
    </xf>
    <xf numFmtId="3" fontId="3" fillId="0" borderId="0" xfId="0" applyNumberFormat="1" applyFont="1"/>
    <xf numFmtId="3" fontId="3" fillId="4" borderId="18" xfId="0" applyNumberFormat="1" applyFont="1" applyFill="1" applyBorder="1" applyAlignment="1">
      <alignment horizontal="center"/>
    </xf>
    <xf numFmtId="3" fontId="3" fillId="4" borderId="11" xfId="0" applyNumberFormat="1" applyFont="1" applyFill="1" applyBorder="1" applyAlignment="1">
      <alignment horizontal="center"/>
    </xf>
    <xf numFmtId="3" fontId="3" fillId="4" borderId="4" xfId="0" applyNumberFormat="1" applyFont="1" applyFill="1" applyBorder="1" applyAlignment="1">
      <alignment horizontal="center"/>
    </xf>
    <xf numFmtId="3" fontId="3" fillId="4" borderId="5" xfId="0" applyNumberFormat="1" applyFont="1" applyFill="1" applyBorder="1" applyAlignment="1">
      <alignment horizontal="center"/>
    </xf>
    <xf numFmtId="9" fontId="3" fillId="4" borderId="2" xfId="1" applyFont="1" applyFill="1" applyBorder="1" applyAlignment="1">
      <alignment horizontal="center"/>
    </xf>
    <xf numFmtId="9" fontId="3" fillId="4" borderId="3" xfId="1" applyFont="1" applyFill="1" applyBorder="1" applyAlignment="1">
      <alignment horizontal="center"/>
    </xf>
    <xf numFmtId="9" fontId="3" fillId="4" borderId="13" xfId="1" applyFont="1" applyFill="1" applyBorder="1" applyAlignment="1">
      <alignment horizontal="center"/>
    </xf>
    <xf numFmtId="9" fontId="3" fillId="4" borderId="14" xfId="1" applyFont="1" applyFill="1" applyBorder="1" applyAlignment="1">
      <alignment horizontal="center"/>
    </xf>
    <xf numFmtId="9" fontId="3" fillId="4" borderId="4" xfId="1" applyFont="1" applyFill="1" applyBorder="1" applyAlignment="1">
      <alignment horizontal="center"/>
    </xf>
    <xf numFmtId="9" fontId="3" fillId="4" borderId="5" xfId="1" applyFont="1" applyFill="1" applyBorder="1" applyAlignment="1">
      <alignment horizontal="center"/>
    </xf>
    <xf numFmtId="9" fontId="3" fillId="4" borderId="20" xfId="1" applyFont="1" applyFill="1" applyBorder="1" applyAlignment="1">
      <alignment horizontal="center"/>
    </xf>
    <xf numFmtId="9" fontId="3" fillId="4" borderId="21" xfId="1" applyFont="1" applyFill="1" applyBorder="1" applyAlignment="1">
      <alignment horizontal="center"/>
    </xf>
    <xf numFmtId="3" fontId="3" fillId="3" borderId="23" xfId="0" applyNumberFormat="1" applyFont="1" applyFill="1" applyBorder="1" applyAlignment="1">
      <alignment horizontal="center"/>
    </xf>
    <xf numFmtId="0" fontId="14" fillId="0" borderId="0" xfId="0" applyFont="1"/>
    <xf numFmtId="0" fontId="3" fillId="0" borderId="0" xfId="0" quotePrefix="1" applyFont="1" applyAlignment="1">
      <alignment horizontal="left" vertical="center"/>
    </xf>
    <xf numFmtId="1" fontId="3" fillId="3" borderId="3" xfId="0" applyNumberFormat="1" applyFont="1" applyFill="1" applyBorder="1" applyAlignment="1">
      <alignment vertical="center" wrapText="1"/>
    </xf>
    <xf numFmtId="0" fontId="16" fillId="0" borderId="0" xfId="0" applyFont="1"/>
    <xf numFmtId="164" fontId="3" fillId="5" borderId="25" xfId="0" applyNumberFormat="1" applyFont="1" applyFill="1" applyBorder="1" applyAlignment="1">
      <alignment vertical="center"/>
    </xf>
    <xf numFmtId="1" fontId="16" fillId="0" borderId="0" xfId="0" applyNumberFormat="1" applyFont="1"/>
    <xf numFmtId="164" fontId="3" fillId="5" borderId="3" xfId="0" applyNumberFormat="1" applyFont="1" applyFill="1" applyBorder="1" applyAlignment="1">
      <alignment vertical="center"/>
    </xf>
    <xf numFmtId="165" fontId="3" fillId="5" borderId="25" xfId="1" applyNumberFormat="1" applyFont="1" applyFill="1" applyBorder="1" applyAlignment="1">
      <alignment vertical="center"/>
    </xf>
    <xf numFmtId="0" fontId="14" fillId="0" borderId="0" xfId="0" applyFont="1" applyAlignment="1">
      <alignment horizontal="right"/>
    </xf>
    <xf numFmtId="1" fontId="14" fillId="0" borderId="0" xfId="0" applyNumberFormat="1" applyFont="1" applyAlignment="1">
      <alignment horizontal="right"/>
    </xf>
    <xf numFmtId="9" fontId="14" fillId="0" borderId="0" xfId="1" applyFont="1"/>
    <xf numFmtId="164" fontId="14" fillId="0" borderId="0" xfId="0" applyNumberFormat="1" applyFont="1"/>
    <xf numFmtId="3" fontId="2" fillId="0" borderId="0" xfId="0" applyNumberFormat="1" applyFont="1"/>
    <xf numFmtId="2" fontId="3" fillId="3" borderId="3" xfId="0" applyNumberFormat="1" applyFont="1" applyFill="1" applyBorder="1" applyAlignment="1">
      <alignment vertical="center" wrapText="1"/>
    </xf>
    <xf numFmtId="3" fontId="3" fillId="3" borderId="3" xfId="0" applyNumberFormat="1" applyFont="1" applyFill="1" applyBorder="1" applyAlignment="1">
      <alignment vertical="center" wrapText="1"/>
    </xf>
    <xf numFmtId="3" fontId="3" fillId="3" borderId="14" xfId="0" applyNumberFormat="1" applyFont="1" applyFill="1" applyBorder="1" applyAlignment="1">
      <alignment vertical="center" wrapText="1"/>
    </xf>
    <xf numFmtId="3" fontId="3" fillId="5" borderId="25" xfId="0" applyNumberFormat="1" applyFont="1" applyFill="1" applyBorder="1" applyAlignment="1">
      <alignment vertical="center"/>
    </xf>
    <xf numFmtId="3" fontId="3" fillId="5" borderId="3" xfId="0" applyNumberFormat="1" applyFont="1" applyFill="1" applyBorder="1" applyAlignment="1">
      <alignment vertical="center"/>
    </xf>
    <xf numFmtId="3" fontId="3" fillId="0" borderId="0" xfId="0" applyNumberFormat="1" applyFont="1" applyAlignment="1">
      <alignment vertical="center"/>
    </xf>
    <xf numFmtId="3" fontId="8" fillId="5" borderId="3" xfId="0" applyNumberFormat="1" applyFont="1" applyFill="1" applyBorder="1" applyAlignment="1">
      <alignment vertical="center"/>
    </xf>
    <xf numFmtId="3" fontId="3" fillId="0" borderId="7" xfId="0" applyNumberFormat="1" applyFont="1" applyBorder="1" applyAlignment="1">
      <alignment vertical="center"/>
    </xf>
    <xf numFmtId="9" fontId="3" fillId="3" borderId="3" xfId="1" applyFont="1" applyFill="1" applyBorder="1" applyAlignment="1">
      <alignment vertical="center" wrapText="1"/>
    </xf>
    <xf numFmtId="0" fontId="16" fillId="0" borderId="0" xfId="0" applyFont="1" applyAlignment="1">
      <alignment vertical="center"/>
    </xf>
    <xf numFmtId="166" fontId="16" fillId="0" borderId="0" xfId="0" applyNumberFormat="1" applyFont="1"/>
    <xf numFmtId="164" fontId="16" fillId="0" borderId="0" xfId="0" applyNumberFormat="1" applyFont="1"/>
    <xf numFmtId="9" fontId="3" fillId="0" borderId="0" xfId="1" applyFont="1"/>
    <xf numFmtId="0" fontId="1" fillId="2" borderId="0" xfId="0" applyFont="1" applyFill="1" applyAlignment="1">
      <alignment horizontal="left" vertical="center"/>
    </xf>
    <xf numFmtId="0" fontId="5" fillId="2" borderId="0" xfId="0" applyFont="1" applyFill="1" applyAlignment="1">
      <alignment horizontal="center"/>
    </xf>
    <xf numFmtId="0" fontId="5" fillId="2" borderId="12" xfId="0" applyFont="1" applyFill="1" applyBorder="1" applyAlignment="1">
      <alignment horizontal="center"/>
    </xf>
    <xf numFmtId="0" fontId="7" fillId="2" borderId="0" xfId="0" applyFont="1" applyFill="1" applyAlignment="1">
      <alignment horizontal="left"/>
    </xf>
    <xf numFmtId="0" fontId="3" fillId="0" borderId="0" xfId="0" applyFont="1" applyAlignment="1">
      <alignment horizontal="center" wrapText="1"/>
    </xf>
    <xf numFmtId="0" fontId="3" fillId="0" borderId="0" xfId="0" applyFont="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23" xfId="0" applyFont="1" applyBorder="1" applyAlignment="1">
      <alignment horizontal="center" vertical="center"/>
    </xf>
    <xf numFmtId="0" fontId="7" fillId="2" borderId="0" xfId="0" applyFont="1" applyFill="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wrapText="1"/>
    </xf>
  </cellXfs>
  <cellStyles count="2">
    <cellStyle name="Обычный" xfId="0" builtinId="0"/>
    <cellStyle name="Процентный" xfId="1" builtinId="5"/>
  </cellStyles>
  <dxfs count="0"/>
  <tableStyles count="1" defaultTableStyle="TableStyleMedium2" defaultPivotStyle="PivotStyleLight16">
    <tableStyle name="Invisible" pivot="0" table="0" count="0" xr9:uid="{BE7FB761-5A6C-462E-AD3C-AEBEF110C9E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ev Solovyov" id="{71878BC5-1330-477E-9144-5A3073E86620}" userId="S::lev.solovyov@metinvestholding.com::c324236f-ce04-450a-a71d-7c54c564a67a" providerId="AD"/>
</personList>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7" dT="2025-01-28T16:03:13.91" personId="{71878BC5-1330-477E-9144-5A3073E86620}" id="{46CFB71C-0400-498C-8F48-7F59692C9C5B}">
    <text>Bank of England average for the period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823F-2BAA-4AEE-8834-67519B0D1541}">
  <sheetPr codeName="Sheet1"/>
  <dimension ref="A1:D23"/>
  <sheetViews>
    <sheetView zoomScale="85" zoomScaleNormal="85" workbookViewId="0">
      <selection activeCell="D9" sqref="D9"/>
    </sheetView>
  </sheetViews>
  <sheetFormatPr defaultColWidth="8.5703125" defaultRowHeight="14.25" x14ac:dyDescent="0.2"/>
  <cols>
    <col min="1" max="1" width="40.140625" style="1" customWidth="1"/>
    <col min="2" max="2" width="24.5703125" style="1" customWidth="1"/>
    <col min="3" max="3" width="21.5703125" style="1" customWidth="1"/>
    <col min="4" max="4" width="13.7109375" style="1" bestFit="1" customWidth="1"/>
    <col min="5" max="5" width="10.140625" style="1" bestFit="1" customWidth="1"/>
    <col min="6" max="6" width="11.28515625" style="1" bestFit="1" customWidth="1"/>
    <col min="7" max="9" width="8.5703125" style="1"/>
    <col min="10" max="11" width="12.28515625" style="1" customWidth="1"/>
    <col min="12" max="16384" width="8.5703125" style="1"/>
  </cols>
  <sheetData>
    <row r="1" spans="1:4" ht="18" x14ac:dyDescent="0.2">
      <c r="A1" s="111" t="s">
        <v>0</v>
      </c>
      <c r="B1" s="111"/>
    </row>
    <row r="2" spans="1:4" x14ac:dyDescent="0.2">
      <c r="A2" s="2" t="s">
        <v>1</v>
      </c>
    </row>
    <row r="3" spans="1:4" x14ac:dyDescent="0.2">
      <c r="A3" s="3" t="s">
        <v>2</v>
      </c>
      <c r="B3" s="1" t="s">
        <v>113</v>
      </c>
    </row>
    <row r="5" spans="1:4" x14ac:dyDescent="0.2">
      <c r="A5" s="4"/>
      <c r="B5" s="5" t="s">
        <v>3</v>
      </c>
      <c r="C5" s="5" t="s">
        <v>4</v>
      </c>
    </row>
    <row r="6" spans="1:4" ht="21.6" customHeight="1" x14ac:dyDescent="0.2">
      <c r="A6" s="6" t="s">
        <v>5</v>
      </c>
    </row>
    <row r="7" spans="1:4" ht="11.45" customHeight="1" x14ac:dyDescent="0.2">
      <c r="A7" s="6"/>
      <c r="B7" s="7"/>
      <c r="C7" s="7"/>
    </row>
    <row r="8" spans="1:4" x14ac:dyDescent="0.2">
      <c r="A8" s="2" t="s">
        <v>115</v>
      </c>
      <c r="B8" s="60" t="s">
        <v>141</v>
      </c>
      <c r="C8" s="58" t="s">
        <v>142</v>
      </c>
      <c r="D8" s="63" t="s">
        <v>147</v>
      </c>
    </row>
    <row r="9" spans="1:4" ht="15" thickBot="1" x14ac:dyDescent="0.25">
      <c r="A9" s="2" t="s">
        <v>133</v>
      </c>
      <c r="B9" s="61" t="s">
        <v>143</v>
      </c>
      <c r="C9" s="62" t="s">
        <v>144</v>
      </c>
      <c r="D9" s="85" t="s">
        <v>116</v>
      </c>
    </row>
    <row r="10" spans="1:4" x14ac:dyDescent="0.2">
      <c r="A10" s="12" t="s">
        <v>8</v>
      </c>
      <c r="B10" s="59" t="s">
        <v>145</v>
      </c>
      <c r="C10" s="59" t="s">
        <v>146</v>
      </c>
    </row>
    <row r="11" spans="1:4" x14ac:dyDescent="0.2">
      <c r="A11" s="4"/>
      <c r="B11" s="7"/>
      <c r="C11" s="7"/>
    </row>
    <row r="12" spans="1:4" x14ac:dyDescent="0.2">
      <c r="A12" s="6" t="s">
        <v>9</v>
      </c>
      <c r="B12" s="7"/>
      <c r="C12" s="7"/>
    </row>
    <row r="13" spans="1:4" x14ac:dyDescent="0.2">
      <c r="A13" s="6"/>
      <c r="B13" s="7"/>
      <c r="C13" s="7"/>
    </row>
    <row r="14" spans="1:4" x14ac:dyDescent="0.2">
      <c r="A14" s="2" t="s">
        <v>6</v>
      </c>
      <c r="B14" s="8"/>
      <c r="C14" s="9"/>
    </row>
    <row r="15" spans="1:4" ht="15" thickBot="1" x14ac:dyDescent="0.25">
      <c r="A15" s="2" t="s">
        <v>7</v>
      </c>
      <c r="B15" s="10"/>
      <c r="C15" s="11"/>
    </row>
    <row r="16" spans="1:4" x14ac:dyDescent="0.2">
      <c r="A16" s="12" t="s">
        <v>8</v>
      </c>
      <c r="B16" s="13">
        <f>SUM(B14:B15)</f>
        <v>0</v>
      </c>
      <c r="C16" s="13">
        <f>SUM(C14:C15)</f>
        <v>0</v>
      </c>
    </row>
    <row r="17" spans="1:3" x14ac:dyDescent="0.2">
      <c r="A17" s="4"/>
      <c r="B17" s="7"/>
      <c r="C17" s="7"/>
    </row>
    <row r="18" spans="1:3" x14ac:dyDescent="0.2">
      <c r="A18" s="6" t="s">
        <v>10</v>
      </c>
      <c r="B18" s="7"/>
      <c r="C18" s="7"/>
    </row>
    <row r="19" spans="1:3" x14ac:dyDescent="0.2">
      <c r="A19" s="6"/>
      <c r="B19" s="7"/>
      <c r="C19" s="7"/>
    </row>
    <row r="20" spans="1:3" x14ac:dyDescent="0.2">
      <c r="A20" s="2" t="s">
        <v>6</v>
      </c>
      <c r="B20" s="8"/>
      <c r="C20" s="9"/>
    </row>
    <row r="21" spans="1:3" ht="15" thickBot="1" x14ac:dyDescent="0.25">
      <c r="A21" s="2" t="s">
        <v>7</v>
      </c>
      <c r="B21" s="10"/>
      <c r="C21" s="11"/>
    </row>
    <row r="22" spans="1:3" ht="15" thickBot="1" x14ac:dyDescent="0.25">
      <c r="A22" s="14" t="s">
        <v>8</v>
      </c>
      <c r="B22" s="15">
        <f>SUM(B20:B21)</f>
        <v>0</v>
      </c>
      <c r="C22" s="15">
        <f>SUM(C20:C21)</f>
        <v>0</v>
      </c>
    </row>
    <row r="23" spans="1:3" ht="15" thickBot="1" x14ac:dyDescent="0.25">
      <c r="A23" s="16" t="s">
        <v>11</v>
      </c>
      <c r="B23" s="59" t="str">
        <f>B10</f>
        <v>114-140 million</v>
      </c>
      <c r="C23" s="59" t="str">
        <f>C10</f>
        <v>171-214 thousand</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0056-9762-449D-B00C-1A7474E6FDD7}">
  <sheetPr codeName="Sheet2"/>
  <dimension ref="A1:U58"/>
  <sheetViews>
    <sheetView zoomScaleNormal="100" workbookViewId="0">
      <selection activeCell="H51" sqref="H51"/>
    </sheetView>
  </sheetViews>
  <sheetFormatPr defaultColWidth="8.5703125" defaultRowHeight="14.25" x14ac:dyDescent="0.2"/>
  <cols>
    <col min="1" max="1" width="40.140625" style="1" customWidth="1"/>
    <col min="2" max="9" width="17.42578125" style="1" customWidth="1"/>
    <col min="10" max="11" width="8.5703125" style="1"/>
    <col min="12" max="12" width="11.7109375" style="1" customWidth="1"/>
    <col min="13" max="19" width="8.5703125" style="1"/>
    <col min="20" max="20" width="11.28515625" style="1" bestFit="1" customWidth="1"/>
    <col min="21" max="16384" width="8.5703125" style="1"/>
  </cols>
  <sheetData>
    <row r="1" spans="1:21" ht="18" x14ac:dyDescent="0.2">
      <c r="A1" s="111" t="s">
        <v>12</v>
      </c>
      <c r="B1" s="111"/>
      <c r="D1" s="85" t="s">
        <v>132</v>
      </c>
    </row>
    <row r="2" spans="1:21" x14ac:dyDescent="0.2">
      <c r="A2" s="2" t="s">
        <v>1</v>
      </c>
    </row>
    <row r="3" spans="1:21" x14ac:dyDescent="0.2">
      <c r="A3" s="3" t="s">
        <v>2</v>
      </c>
      <c r="B3" s="1" t="s">
        <v>114</v>
      </c>
    </row>
    <row r="5" spans="1:21" x14ac:dyDescent="0.2">
      <c r="A5" s="17"/>
      <c r="B5" s="113">
        <v>2021</v>
      </c>
      <c r="C5" s="112"/>
      <c r="D5" s="112">
        <v>2022</v>
      </c>
      <c r="E5" s="112"/>
      <c r="F5" s="112">
        <v>2023</v>
      </c>
      <c r="G5" s="112"/>
      <c r="H5" s="112">
        <v>2024</v>
      </c>
      <c r="I5" s="112"/>
      <c r="K5" s="93"/>
      <c r="L5" s="85"/>
      <c r="M5" s="85"/>
      <c r="N5" s="85"/>
      <c r="O5" s="85"/>
    </row>
    <row r="6" spans="1:21" x14ac:dyDescent="0.2">
      <c r="A6" s="17"/>
      <c r="B6" s="5" t="s">
        <v>4</v>
      </c>
      <c r="C6" s="5" t="s">
        <v>17</v>
      </c>
      <c r="D6" s="5" t="s">
        <v>4</v>
      </c>
      <c r="E6" s="5" t="s">
        <v>17</v>
      </c>
      <c r="F6" s="5" t="s">
        <v>4</v>
      </c>
      <c r="G6" s="5" t="s">
        <v>17</v>
      </c>
      <c r="H6" s="5" t="s">
        <v>4</v>
      </c>
      <c r="I6" s="5" t="s">
        <v>17</v>
      </c>
      <c r="K6" s="93"/>
      <c r="L6" s="85"/>
      <c r="M6" s="85"/>
      <c r="N6" s="85"/>
      <c r="O6" s="85"/>
    </row>
    <row r="7" spans="1:21" ht="21.6" customHeight="1" x14ac:dyDescent="0.2">
      <c r="A7" s="6" t="s">
        <v>18</v>
      </c>
      <c r="B7" s="2"/>
      <c r="C7" s="2"/>
      <c r="D7" s="2"/>
      <c r="E7" s="2"/>
      <c r="F7" s="2"/>
      <c r="G7" s="2"/>
      <c r="H7" s="2"/>
      <c r="I7" s="2"/>
      <c r="K7" s="93"/>
      <c r="L7" s="85"/>
      <c r="M7" s="85"/>
      <c r="N7" s="85"/>
      <c r="O7" s="85"/>
    </row>
    <row r="8" spans="1:21" ht="15" customHeight="1" x14ac:dyDescent="0.2">
      <c r="A8" s="2" t="s">
        <v>19</v>
      </c>
      <c r="B8" s="64" t="s">
        <v>158</v>
      </c>
      <c r="C8" s="65" t="s">
        <v>159</v>
      </c>
      <c r="D8" s="84" t="s">
        <v>160</v>
      </c>
      <c r="E8" s="65" t="s">
        <v>161</v>
      </c>
      <c r="F8" s="65" t="s">
        <v>162</v>
      </c>
      <c r="G8" s="65" t="s">
        <v>163</v>
      </c>
      <c r="H8" s="65" t="s">
        <v>164</v>
      </c>
      <c r="I8" s="65" t="s">
        <v>165</v>
      </c>
      <c r="K8" s="94"/>
      <c r="L8" s="63"/>
      <c r="M8" s="63"/>
      <c r="N8" s="63"/>
      <c r="O8" s="63"/>
      <c r="P8" s="63"/>
      <c r="Q8" s="63"/>
      <c r="R8" s="63"/>
      <c r="S8" s="63"/>
      <c r="T8" s="63"/>
      <c r="U8" s="63"/>
    </row>
    <row r="9" spans="1:21" ht="15" thickBot="1" x14ac:dyDescent="0.25">
      <c r="A9" s="2" t="s">
        <v>20</v>
      </c>
      <c r="B9" s="66" t="s">
        <v>166</v>
      </c>
      <c r="C9" s="67" t="s">
        <v>167</v>
      </c>
      <c r="D9" s="67" t="s">
        <v>168</v>
      </c>
      <c r="E9" s="67" t="s">
        <v>169</v>
      </c>
      <c r="F9" s="67" t="s">
        <v>168</v>
      </c>
      <c r="G9" s="67" t="s">
        <v>170</v>
      </c>
      <c r="H9" s="67" t="s">
        <v>144</v>
      </c>
      <c r="I9" s="67" t="s">
        <v>171</v>
      </c>
      <c r="K9" s="93"/>
      <c r="L9" s="63"/>
      <c r="M9" s="63"/>
      <c r="N9" s="63"/>
      <c r="O9" s="63"/>
      <c r="P9" s="63"/>
      <c r="Q9" s="63"/>
      <c r="R9" s="63"/>
      <c r="S9" s="63"/>
      <c r="T9" s="63"/>
      <c r="U9" s="63"/>
    </row>
    <row r="10" spans="1:21" ht="15" thickBot="1" x14ac:dyDescent="0.25">
      <c r="A10" s="18" t="s">
        <v>8</v>
      </c>
      <c r="B10" s="68" t="s">
        <v>172</v>
      </c>
      <c r="C10" s="69" t="s">
        <v>173</v>
      </c>
      <c r="D10" s="69" t="s">
        <v>174</v>
      </c>
      <c r="E10" s="69" t="s">
        <v>175</v>
      </c>
      <c r="F10" s="69" t="s">
        <v>176</v>
      </c>
      <c r="G10" s="69" t="s">
        <v>173</v>
      </c>
      <c r="H10" s="69" t="s">
        <v>177</v>
      </c>
      <c r="I10" s="69" t="s">
        <v>178</v>
      </c>
      <c r="K10" s="93"/>
      <c r="L10" s="63"/>
      <c r="M10" s="63"/>
      <c r="N10" s="63"/>
      <c r="O10" s="63"/>
      <c r="P10" s="63"/>
      <c r="Q10" s="63"/>
      <c r="R10" s="63"/>
      <c r="S10" s="63"/>
      <c r="T10" s="63"/>
      <c r="U10" s="63"/>
    </row>
    <row r="11" spans="1:21" x14ac:dyDescent="0.2">
      <c r="A11" s="17"/>
      <c r="B11" s="70"/>
      <c r="C11" s="70"/>
      <c r="D11" s="70"/>
      <c r="E11" s="71"/>
      <c r="F11" s="71"/>
      <c r="G11" s="71"/>
      <c r="H11" s="71"/>
      <c r="I11" s="71"/>
      <c r="K11" s="93"/>
      <c r="L11" s="85"/>
      <c r="M11" s="85"/>
      <c r="N11" s="85"/>
      <c r="O11" s="85"/>
    </row>
    <row r="12" spans="1:21" x14ac:dyDescent="0.2">
      <c r="A12" s="6" t="s">
        <v>21</v>
      </c>
      <c r="B12" s="70"/>
      <c r="C12" s="70"/>
      <c r="D12" s="70"/>
      <c r="E12" s="71"/>
      <c r="F12" s="71"/>
      <c r="G12" s="71"/>
      <c r="H12" s="71"/>
      <c r="I12" s="71"/>
      <c r="K12" s="93"/>
      <c r="L12" s="85"/>
      <c r="M12" s="85"/>
      <c r="N12" s="85"/>
      <c r="O12" s="85"/>
    </row>
    <row r="13" spans="1:21" ht="15" thickBot="1" x14ac:dyDescent="0.25">
      <c r="A13" s="2" t="s">
        <v>117</v>
      </c>
      <c r="B13" s="64" t="s">
        <v>179</v>
      </c>
      <c r="C13" s="65" t="s">
        <v>180</v>
      </c>
      <c r="D13" s="65" t="s">
        <v>181</v>
      </c>
      <c r="E13" s="65" t="s">
        <v>182</v>
      </c>
      <c r="F13" s="65" t="s">
        <v>183</v>
      </c>
      <c r="G13" s="65" t="s">
        <v>184</v>
      </c>
      <c r="H13" s="65" t="s">
        <v>185</v>
      </c>
      <c r="I13" s="65" t="s">
        <v>186</v>
      </c>
      <c r="K13" s="93"/>
      <c r="L13" s="63"/>
      <c r="M13" s="63"/>
      <c r="N13" s="63"/>
      <c r="O13" s="63"/>
      <c r="P13" s="63"/>
      <c r="Q13" s="63"/>
      <c r="R13" s="63"/>
      <c r="S13" s="63"/>
    </row>
    <row r="14" spans="1:21" ht="15" thickBot="1" x14ac:dyDescent="0.25">
      <c r="A14" s="12" t="s">
        <v>8</v>
      </c>
      <c r="B14" s="72" t="s">
        <v>179</v>
      </c>
      <c r="C14" s="73" t="s">
        <v>180</v>
      </c>
      <c r="D14" s="73" t="s">
        <v>181</v>
      </c>
      <c r="E14" s="73" t="s">
        <v>182</v>
      </c>
      <c r="F14" s="73" t="s">
        <v>183</v>
      </c>
      <c r="G14" s="73" t="s">
        <v>184</v>
      </c>
      <c r="H14" s="73" t="s">
        <v>185</v>
      </c>
      <c r="I14" s="73" t="s">
        <v>186</v>
      </c>
      <c r="K14" s="93"/>
      <c r="L14" s="63"/>
      <c r="M14" s="63"/>
      <c r="N14" s="63"/>
      <c r="O14" s="63"/>
      <c r="P14" s="63"/>
      <c r="Q14" s="63"/>
      <c r="R14" s="63"/>
      <c r="S14" s="63"/>
    </row>
    <row r="15" spans="1:21" x14ac:dyDescent="0.2">
      <c r="A15" s="17"/>
      <c r="B15" s="70"/>
      <c r="C15" s="70"/>
      <c r="D15" s="70"/>
      <c r="E15" s="71"/>
      <c r="F15" s="71"/>
      <c r="G15" s="71"/>
      <c r="H15" s="71"/>
      <c r="I15" s="71"/>
      <c r="K15" s="93"/>
      <c r="L15" s="85"/>
      <c r="M15" s="85"/>
      <c r="N15" s="85"/>
      <c r="O15" s="85"/>
    </row>
    <row r="16" spans="1:21" x14ac:dyDescent="0.2">
      <c r="A16" s="6" t="s">
        <v>24</v>
      </c>
      <c r="B16" s="70"/>
      <c r="C16" s="70"/>
      <c r="D16" s="70"/>
      <c r="E16" s="71"/>
      <c r="F16" s="71"/>
      <c r="G16" s="71"/>
      <c r="H16" s="71"/>
      <c r="I16" s="71"/>
      <c r="K16" s="93"/>
      <c r="L16" s="85"/>
      <c r="M16" s="85"/>
      <c r="N16" s="85"/>
      <c r="O16" s="85"/>
    </row>
    <row r="17" spans="1:20" x14ac:dyDescent="0.2">
      <c r="A17" s="2" t="s">
        <v>118</v>
      </c>
      <c r="B17" s="64" t="s">
        <v>187</v>
      </c>
      <c r="C17" s="65" t="s">
        <v>188</v>
      </c>
      <c r="D17" s="65" t="s">
        <v>189</v>
      </c>
      <c r="E17" s="65" t="s">
        <v>190</v>
      </c>
      <c r="F17" s="65" t="s">
        <v>191</v>
      </c>
      <c r="G17" s="65" t="s">
        <v>192</v>
      </c>
      <c r="H17" s="65" t="s">
        <v>193</v>
      </c>
      <c r="I17" s="65" t="s">
        <v>194</v>
      </c>
      <c r="K17" s="93"/>
      <c r="L17" s="63"/>
      <c r="M17" s="63"/>
      <c r="N17" s="63"/>
      <c r="O17" s="63"/>
      <c r="P17" s="63"/>
      <c r="Q17" s="63"/>
      <c r="R17" s="63"/>
      <c r="S17" s="63"/>
    </row>
    <row r="18" spans="1:20" x14ac:dyDescent="0.2">
      <c r="A18" s="2" t="s">
        <v>119</v>
      </c>
      <c r="B18" s="64" t="s">
        <v>195</v>
      </c>
      <c r="C18" s="65" t="s">
        <v>196</v>
      </c>
      <c r="D18" s="65" t="s">
        <v>197</v>
      </c>
      <c r="E18" s="65" t="s">
        <v>198</v>
      </c>
      <c r="F18" s="65" t="s">
        <v>199</v>
      </c>
      <c r="G18" s="65" t="s">
        <v>184</v>
      </c>
      <c r="H18" s="65" t="s">
        <v>200</v>
      </c>
      <c r="I18" s="65" t="s">
        <v>201</v>
      </c>
      <c r="K18" s="93"/>
      <c r="L18" s="63"/>
      <c r="M18" s="63"/>
      <c r="N18" s="63"/>
      <c r="O18" s="63"/>
      <c r="P18" s="63"/>
      <c r="Q18" s="63"/>
      <c r="R18" s="63"/>
      <c r="S18" s="63"/>
    </row>
    <row r="19" spans="1:20" x14ac:dyDescent="0.2">
      <c r="A19" s="2" t="s">
        <v>120</v>
      </c>
      <c r="B19" s="64" t="s">
        <v>202</v>
      </c>
      <c r="C19" s="65" t="s">
        <v>171</v>
      </c>
      <c r="D19" s="65" t="s">
        <v>199</v>
      </c>
      <c r="E19" s="65" t="s">
        <v>203</v>
      </c>
      <c r="F19" s="65" t="s">
        <v>204</v>
      </c>
      <c r="G19" s="65" t="s">
        <v>205</v>
      </c>
      <c r="H19" s="65" t="s">
        <v>179</v>
      </c>
      <c r="I19" s="65" t="s">
        <v>206</v>
      </c>
      <c r="K19" s="93"/>
      <c r="L19" s="63"/>
      <c r="M19" s="63"/>
      <c r="N19" s="63"/>
      <c r="O19" s="63"/>
      <c r="P19" s="63"/>
      <c r="Q19" s="63"/>
      <c r="R19" s="63"/>
      <c r="S19" s="63"/>
    </row>
    <row r="20" spans="1:20" x14ac:dyDescent="0.2">
      <c r="A20" s="2" t="s">
        <v>121</v>
      </c>
      <c r="B20" s="64" t="s">
        <v>207</v>
      </c>
      <c r="C20" s="65" t="s">
        <v>167</v>
      </c>
      <c r="D20" s="65" t="s">
        <v>207</v>
      </c>
      <c r="E20" s="65" t="s">
        <v>170</v>
      </c>
      <c r="F20" s="65" t="s">
        <v>208</v>
      </c>
      <c r="G20" s="65" t="s">
        <v>209</v>
      </c>
      <c r="H20" s="65" t="s">
        <v>210</v>
      </c>
      <c r="I20" s="65" t="s">
        <v>211</v>
      </c>
      <c r="K20" s="93"/>
      <c r="L20" s="63"/>
      <c r="M20" s="63"/>
      <c r="N20" s="63"/>
      <c r="O20" s="63"/>
      <c r="P20" s="63"/>
      <c r="Q20" s="63"/>
      <c r="R20" s="63"/>
      <c r="S20" s="63"/>
    </row>
    <row r="21" spans="1:20" x14ac:dyDescent="0.2">
      <c r="A21" s="2" t="s">
        <v>122</v>
      </c>
      <c r="B21" s="64" t="s">
        <v>212</v>
      </c>
      <c r="C21" s="65" t="s">
        <v>213</v>
      </c>
      <c r="D21" s="65" t="s">
        <v>214</v>
      </c>
      <c r="E21" s="65" t="s">
        <v>215</v>
      </c>
      <c r="F21" s="65" t="s">
        <v>216</v>
      </c>
      <c r="G21" s="65" t="s">
        <v>217</v>
      </c>
      <c r="H21" s="65" t="s">
        <v>216</v>
      </c>
      <c r="I21" s="65" t="s">
        <v>218</v>
      </c>
      <c r="K21" s="93"/>
      <c r="L21" s="63"/>
      <c r="M21" s="63"/>
      <c r="N21" s="63"/>
      <c r="O21" s="63"/>
      <c r="P21" s="63"/>
      <c r="Q21" s="63"/>
      <c r="R21" s="63"/>
      <c r="S21" s="63"/>
    </row>
    <row r="22" spans="1:20" x14ac:dyDescent="0.2">
      <c r="A22" s="2" t="s">
        <v>123</v>
      </c>
      <c r="B22" s="64" t="s">
        <v>219</v>
      </c>
      <c r="C22" s="65" t="s">
        <v>220</v>
      </c>
      <c r="D22" s="65" t="s">
        <v>221</v>
      </c>
      <c r="E22" s="65" t="s">
        <v>184</v>
      </c>
      <c r="F22" s="65" t="s">
        <v>204</v>
      </c>
      <c r="G22" s="65" t="s">
        <v>222</v>
      </c>
      <c r="H22" s="65" t="s">
        <v>223</v>
      </c>
      <c r="I22" s="65" t="s">
        <v>205</v>
      </c>
      <c r="K22" s="93"/>
      <c r="L22" s="63"/>
      <c r="M22" s="63"/>
      <c r="N22" s="63"/>
      <c r="O22" s="63"/>
      <c r="P22" s="63"/>
      <c r="Q22" s="63"/>
      <c r="R22" s="63"/>
      <c r="S22" s="63"/>
    </row>
    <row r="23" spans="1:20" x14ac:dyDescent="0.2">
      <c r="A23" s="2" t="s">
        <v>124</v>
      </c>
      <c r="B23" s="64" t="s">
        <v>224</v>
      </c>
      <c r="C23" s="65" t="s">
        <v>225</v>
      </c>
      <c r="D23" s="65" t="s">
        <v>226</v>
      </c>
      <c r="E23" s="65" t="s">
        <v>225</v>
      </c>
      <c r="F23" s="65" t="s">
        <v>227</v>
      </c>
      <c r="G23" s="65" t="s">
        <v>171</v>
      </c>
      <c r="H23" s="65" t="s">
        <v>226</v>
      </c>
      <c r="I23" s="65" t="s">
        <v>228</v>
      </c>
      <c r="K23" s="93"/>
      <c r="L23" s="63"/>
      <c r="M23" s="63"/>
      <c r="N23" s="63"/>
      <c r="O23" s="63"/>
      <c r="P23" s="63"/>
      <c r="Q23" s="63"/>
      <c r="R23" s="63"/>
      <c r="S23" s="63"/>
    </row>
    <row r="24" spans="1:20" x14ac:dyDescent="0.2">
      <c r="A24" s="2" t="s">
        <v>125</v>
      </c>
      <c r="B24" s="64" t="s">
        <v>229</v>
      </c>
      <c r="C24" s="65" t="s">
        <v>186</v>
      </c>
      <c r="D24" s="65" t="s">
        <v>230</v>
      </c>
      <c r="E24" s="65" t="s">
        <v>294</v>
      </c>
      <c r="F24" s="65" t="s">
        <v>295</v>
      </c>
      <c r="G24" s="65" t="s">
        <v>296</v>
      </c>
      <c r="H24" s="65" t="s">
        <v>295</v>
      </c>
      <c r="I24" s="65" t="s">
        <v>296</v>
      </c>
      <c r="K24" s="93"/>
      <c r="L24" s="63"/>
      <c r="M24" s="63"/>
      <c r="N24" s="63"/>
      <c r="O24" s="63"/>
      <c r="P24" s="63"/>
      <c r="Q24" s="63"/>
      <c r="R24" s="63"/>
      <c r="S24" s="63"/>
    </row>
    <row r="25" spans="1:20" x14ac:dyDescent="0.2">
      <c r="A25" s="2" t="s">
        <v>126</v>
      </c>
      <c r="B25" s="64" t="s">
        <v>231</v>
      </c>
      <c r="C25" s="65" t="s">
        <v>232</v>
      </c>
      <c r="D25" s="65" t="s">
        <v>179</v>
      </c>
      <c r="E25" s="65" t="s">
        <v>196</v>
      </c>
      <c r="F25" s="65" t="s">
        <v>233</v>
      </c>
      <c r="G25" s="65" t="s">
        <v>234</v>
      </c>
      <c r="H25" s="65" t="s">
        <v>235</v>
      </c>
      <c r="I25" s="65" t="s">
        <v>236</v>
      </c>
      <c r="K25" s="93"/>
      <c r="L25" s="63"/>
      <c r="M25" s="63"/>
      <c r="N25" s="63"/>
      <c r="O25" s="63"/>
      <c r="P25" s="63"/>
      <c r="Q25" s="63"/>
      <c r="R25" s="63"/>
      <c r="S25" s="63"/>
    </row>
    <row r="26" spans="1:20" x14ac:dyDescent="0.2">
      <c r="A26" s="2" t="s">
        <v>127</v>
      </c>
      <c r="B26" s="64" t="s">
        <v>233</v>
      </c>
      <c r="C26" s="65" t="s">
        <v>234</v>
      </c>
      <c r="D26" s="65" t="s">
        <v>237</v>
      </c>
      <c r="E26" s="65" t="s">
        <v>238</v>
      </c>
      <c r="F26" s="65" t="s">
        <v>187</v>
      </c>
      <c r="G26" s="65" t="s">
        <v>239</v>
      </c>
      <c r="H26" s="65" t="s">
        <v>179</v>
      </c>
      <c r="I26" s="65" t="s">
        <v>240</v>
      </c>
      <c r="K26" s="93"/>
      <c r="L26" s="63"/>
      <c r="M26" s="63"/>
      <c r="N26" s="63"/>
      <c r="O26" s="63"/>
      <c r="P26" s="63"/>
      <c r="Q26" s="63"/>
      <c r="R26" s="63"/>
      <c r="S26" s="63"/>
    </row>
    <row r="27" spans="1:20" x14ac:dyDescent="0.2">
      <c r="A27" s="2" t="s">
        <v>128</v>
      </c>
      <c r="B27" s="64" t="s">
        <v>179</v>
      </c>
      <c r="C27" s="65" t="s">
        <v>240</v>
      </c>
      <c r="D27" s="65" t="s">
        <v>187</v>
      </c>
      <c r="E27" s="65" t="s">
        <v>196</v>
      </c>
      <c r="F27" s="65" t="s">
        <v>241</v>
      </c>
      <c r="G27" s="65" t="s">
        <v>242</v>
      </c>
      <c r="H27" s="65" t="s">
        <v>187</v>
      </c>
      <c r="I27" s="65" t="s">
        <v>196</v>
      </c>
      <c r="K27" s="93"/>
      <c r="L27" s="63"/>
      <c r="M27" s="63"/>
      <c r="N27" s="63"/>
      <c r="O27" s="63"/>
      <c r="P27" s="63"/>
      <c r="Q27" s="63"/>
      <c r="R27" s="63"/>
      <c r="S27" s="63"/>
    </row>
    <row r="28" spans="1:20" x14ac:dyDescent="0.2">
      <c r="A28" s="2" t="s">
        <v>129</v>
      </c>
      <c r="B28" s="64" t="s">
        <v>230</v>
      </c>
      <c r="C28" s="65" t="s">
        <v>243</v>
      </c>
      <c r="D28" s="65" t="s">
        <v>244</v>
      </c>
      <c r="E28" s="65" t="s">
        <v>245</v>
      </c>
      <c r="F28" s="65" t="s">
        <v>297</v>
      </c>
      <c r="G28" s="65" t="s">
        <v>298</v>
      </c>
      <c r="H28" s="65" t="s">
        <v>297</v>
      </c>
      <c r="I28" s="65" t="s">
        <v>298</v>
      </c>
      <c r="K28" s="93"/>
      <c r="L28" s="63"/>
      <c r="M28" s="63"/>
      <c r="N28" s="63"/>
      <c r="O28" s="63"/>
      <c r="P28" s="63"/>
      <c r="Q28" s="63"/>
      <c r="R28" s="63"/>
      <c r="S28" s="63"/>
    </row>
    <row r="29" spans="1:20" x14ac:dyDescent="0.2">
      <c r="A29" s="2" t="s">
        <v>130</v>
      </c>
      <c r="B29" s="64" t="s">
        <v>246</v>
      </c>
      <c r="C29" s="65" t="s">
        <v>206</v>
      </c>
      <c r="D29" s="65" t="s">
        <v>235</v>
      </c>
      <c r="E29" s="65" t="s">
        <v>196</v>
      </c>
      <c r="F29" s="65" t="s">
        <v>247</v>
      </c>
      <c r="G29" s="65" t="s">
        <v>248</v>
      </c>
      <c r="H29" s="65" t="s">
        <v>249</v>
      </c>
      <c r="I29" s="65" t="s">
        <v>186</v>
      </c>
      <c r="K29" s="93"/>
      <c r="L29" s="63"/>
      <c r="M29" s="63"/>
      <c r="N29" s="63"/>
      <c r="O29" s="63"/>
      <c r="P29" s="63"/>
      <c r="Q29" s="63"/>
      <c r="R29" s="63"/>
      <c r="S29" s="63"/>
    </row>
    <row r="30" spans="1:20" ht="15" thickBot="1" x14ac:dyDescent="0.25">
      <c r="A30" s="19" t="s">
        <v>8</v>
      </c>
      <c r="B30" s="74" t="s">
        <v>250</v>
      </c>
      <c r="C30" s="75" t="s">
        <v>251</v>
      </c>
      <c r="D30" s="75" t="s">
        <v>252</v>
      </c>
      <c r="E30" s="75" t="s">
        <v>253</v>
      </c>
      <c r="F30" s="75" t="s">
        <v>254</v>
      </c>
      <c r="G30" s="75" t="s">
        <v>255</v>
      </c>
      <c r="H30" s="75" t="s">
        <v>256</v>
      </c>
      <c r="I30" s="75" t="s">
        <v>257</v>
      </c>
      <c r="K30" s="93"/>
      <c r="L30" s="63"/>
      <c r="M30" s="63"/>
      <c r="N30" s="63"/>
      <c r="O30" s="63"/>
      <c r="P30" s="63"/>
      <c r="Q30" s="63"/>
      <c r="R30" s="63"/>
      <c r="S30" s="63"/>
    </row>
    <row r="31" spans="1:20" ht="15" thickBot="1" x14ac:dyDescent="0.25">
      <c r="A31" s="20" t="s">
        <v>25</v>
      </c>
      <c r="B31" s="68" t="s">
        <v>258</v>
      </c>
      <c r="C31" s="69" t="s">
        <v>259</v>
      </c>
      <c r="D31" s="69" t="s">
        <v>260</v>
      </c>
      <c r="E31" s="69" t="s">
        <v>261</v>
      </c>
      <c r="F31" s="69" t="s">
        <v>262</v>
      </c>
      <c r="G31" s="69" t="s">
        <v>263</v>
      </c>
      <c r="H31" s="69" t="s">
        <v>264</v>
      </c>
      <c r="I31" s="69" t="s">
        <v>265</v>
      </c>
      <c r="K31" s="93"/>
      <c r="L31" s="63"/>
      <c r="M31" s="63"/>
      <c r="N31" s="63"/>
      <c r="O31" s="63"/>
      <c r="P31" s="63"/>
      <c r="Q31" s="63"/>
      <c r="R31" s="63"/>
      <c r="S31" s="63"/>
      <c r="T31" s="85"/>
    </row>
    <row r="32" spans="1:20" x14ac:dyDescent="0.2">
      <c r="A32" s="3"/>
      <c r="B32" s="2"/>
      <c r="C32" s="2"/>
      <c r="D32" s="2"/>
      <c r="E32" s="2"/>
      <c r="F32" s="2"/>
      <c r="G32" s="2"/>
      <c r="H32" s="2"/>
      <c r="I32" s="2"/>
      <c r="K32" s="93"/>
      <c r="L32" s="63"/>
      <c r="M32" s="63"/>
      <c r="N32" s="63"/>
      <c r="O32" s="63"/>
      <c r="P32" s="95"/>
      <c r="R32" s="63"/>
      <c r="S32" s="95"/>
      <c r="T32" s="96"/>
    </row>
    <row r="33" spans="1:19" x14ac:dyDescent="0.2">
      <c r="A33" s="3"/>
      <c r="B33" s="112" t="s">
        <v>13</v>
      </c>
      <c r="C33" s="112"/>
      <c r="D33" s="112" t="s">
        <v>14</v>
      </c>
      <c r="E33" s="112"/>
      <c r="F33" s="112" t="s">
        <v>15</v>
      </c>
      <c r="G33" s="112"/>
      <c r="H33" s="112" t="s">
        <v>16</v>
      </c>
      <c r="I33" s="112"/>
      <c r="K33" s="93"/>
      <c r="L33" s="63"/>
      <c r="M33" s="63"/>
      <c r="N33" s="63"/>
      <c r="O33" s="63"/>
      <c r="P33" s="95"/>
      <c r="R33" s="63"/>
      <c r="S33" s="95"/>
    </row>
    <row r="34" spans="1:19" x14ac:dyDescent="0.2">
      <c r="A34" s="2"/>
      <c r="B34" s="5" t="s">
        <v>4</v>
      </c>
      <c r="C34" s="5" t="s">
        <v>17</v>
      </c>
      <c r="D34" s="5" t="s">
        <v>4</v>
      </c>
      <c r="E34" s="5" t="s">
        <v>17</v>
      </c>
      <c r="F34" s="5" t="s">
        <v>4</v>
      </c>
      <c r="G34" s="5" t="s">
        <v>17</v>
      </c>
      <c r="H34" s="5" t="s">
        <v>4</v>
      </c>
      <c r="I34" s="5" t="s">
        <v>17</v>
      </c>
      <c r="K34" s="93"/>
      <c r="L34" s="63"/>
      <c r="M34" s="63"/>
      <c r="N34" s="63"/>
      <c r="O34" s="63"/>
      <c r="P34" s="95"/>
      <c r="R34" s="63"/>
      <c r="S34" s="95"/>
    </row>
    <row r="35" spans="1:19" x14ac:dyDescent="0.2">
      <c r="A35" s="6" t="s">
        <v>26</v>
      </c>
      <c r="B35" s="2"/>
      <c r="C35" s="2"/>
      <c r="D35" s="2"/>
      <c r="E35" s="2"/>
      <c r="F35" s="2"/>
      <c r="G35" s="2"/>
      <c r="H35" s="2"/>
      <c r="I35" s="2"/>
      <c r="K35" s="93"/>
      <c r="L35" s="95"/>
      <c r="M35" s="95"/>
      <c r="N35" s="95"/>
      <c r="O35" s="95"/>
      <c r="R35" s="95"/>
      <c r="S35" s="85"/>
    </row>
    <row r="36" spans="1:19" x14ac:dyDescent="0.2">
      <c r="A36" s="2" t="s">
        <v>27</v>
      </c>
      <c r="B36" s="76" t="s">
        <v>266</v>
      </c>
      <c r="C36" s="77" t="s">
        <v>267</v>
      </c>
      <c r="D36" s="77" t="s">
        <v>268</v>
      </c>
      <c r="E36" s="77" t="s">
        <v>269</v>
      </c>
      <c r="F36" s="77" t="s">
        <v>270</v>
      </c>
      <c r="G36" s="77" t="s">
        <v>271</v>
      </c>
      <c r="H36" s="77" t="s">
        <v>272</v>
      </c>
      <c r="I36" s="77" t="s">
        <v>271</v>
      </c>
      <c r="K36" s="93"/>
      <c r="L36" s="63"/>
      <c r="M36" s="63"/>
      <c r="N36" s="63"/>
      <c r="O36" s="63"/>
      <c r="P36" s="63"/>
      <c r="Q36" s="63"/>
      <c r="R36" s="63"/>
      <c r="S36" s="63"/>
    </row>
    <row r="37" spans="1:19" x14ac:dyDescent="0.2">
      <c r="A37" s="2" t="s">
        <v>28</v>
      </c>
      <c r="B37" s="76" t="s">
        <v>273</v>
      </c>
      <c r="C37" s="77" t="s">
        <v>149</v>
      </c>
      <c r="D37" s="77" t="s">
        <v>274</v>
      </c>
      <c r="E37" s="77" t="s">
        <v>275</v>
      </c>
      <c r="F37" s="77" t="s">
        <v>275</v>
      </c>
      <c r="G37" s="77" t="s">
        <v>149</v>
      </c>
      <c r="H37" s="77" t="s">
        <v>276</v>
      </c>
      <c r="I37" s="77" t="s">
        <v>277</v>
      </c>
      <c r="L37" s="63"/>
      <c r="M37" s="63"/>
      <c r="N37" s="63"/>
      <c r="O37" s="63"/>
      <c r="P37" s="63"/>
      <c r="Q37" s="63"/>
      <c r="R37" s="63"/>
      <c r="S37" s="63"/>
    </row>
    <row r="38" spans="1:19" x14ac:dyDescent="0.2">
      <c r="A38" s="2" t="str">
        <f>A13</f>
        <v>South Korea</v>
      </c>
      <c r="B38" s="76" t="s">
        <v>299</v>
      </c>
      <c r="C38" s="77" t="s">
        <v>279</v>
      </c>
      <c r="D38" s="77" t="s">
        <v>280</v>
      </c>
      <c r="E38" s="77" t="s">
        <v>281</v>
      </c>
      <c r="F38" s="77" t="s">
        <v>151</v>
      </c>
      <c r="G38" s="77" t="s">
        <v>282</v>
      </c>
      <c r="H38" s="77" t="s">
        <v>276</v>
      </c>
      <c r="I38" s="77" t="s">
        <v>282</v>
      </c>
      <c r="L38" s="63"/>
      <c r="M38" s="63"/>
      <c r="N38" s="63"/>
      <c r="O38" s="63"/>
      <c r="P38" s="63"/>
      <c r="Q38" s="63"/>
      <c r="R38" s="63"/>
      <c r="S38" s="63"/>
    </row>
    <row r="39" spans="1:19" x14ac:dyDescent="0.2">
      <c r="A39" s="2" t="str">
        <f>A17</f>
        <v>NETHERLANDS</v>
      </c>
      <c r="B39" s="76" t="s">
        <v>300</v>
      </c>
      <c r="C39" s="77" t="s">
        <v>279</v>
      </c>
      <c r="D39" s="77" t="s">
        <v>284</v>
      </c>
      <c r="E39" s="77" t="s">
        <v>274</v>
      </c>
      <c r="F39" s="77" t="s">
        <v>285</v>
      </c>
      <c r="G39" s="77" t="s">
        <v>286</v>
      </c>
      <c r="H39" s="77" t="s">
        <v>285</v>
      </c>
      <c r="I39" s="77" t="s">
        <v>284</v>
      </c>
      <c r="L39" s="63"/>
      <c r="M39" s="63"/>
      <c r="N39" s="63"/>
      <c r="O39" s="63"/>
      <c r="P39" s="63"/>
      <c r="Q39" s="63"/>
      <c r="R39" s="63"/>
      <c r="S39" s="63"/>
    </row>
    <row r="40" spans="1:19" x14ac:dyDescent="0.2">
      <c r="A40" s="2" t="str">
        <f t="shared" ref="A40:A51" si="0">A18</f>
        <v>GERMANY</v>
      </c>
      <c r="B40" s="78" t="s">
        <v>287</v>
      </c>
      <c r="C40" s="79" t="s">
        <v>287</v>
      </c>
      <c r="D40" s="79" t="s">
        <v>282</v>
      </c>
      <c r="E40" s="79" t="s">
        <v>277</v>
      </c>
      <c r="F40" s="79" t="s">
        <v>280</v>
      </c>
      <c r="G40" s="79" t="s">
        <v>282</v>
      </c>
      <c r="H40" s="79" t="s">
        <v>151</v>
      </c>
      <c r="I40" s="79" t="s">
        <v>276</v>
      </c>
      <c r="L40" s="63"/>
      <c r="M40" s="63"/>
      <c r="N40" s="63"/>
      <c r="O40" s="63"/>
      <c r="P40" s="63"/>
      <c r="Q40" s="63"/>
      <c r="R40" s="63"/>
      <c r="S40" s="63"/>
    </row>
    <row r="41" spans="1:19" x14ac:dyDescent="0.2">
      <c r="A41" s="2" t="str">
        <f t="shared" si="0"/>
        <v>DENMARK</v>
      </c>
      <c r="B41" s="78" t="s">
        <v>288</v>
      </c>
      <c r="C41" s="79" t="s">
        <v>288</v>
      </c>
      <c r="D41" s="79" t="s">
        <v>280</v>
      </c>
      <c r="E41" s="79" t="s">
        <v>280</v>
      </c>
      <c r="F41" s="79" t="s">
        <v>281</v>
      </c>
      <c r="G41" s="79" t="s">
        <v>281</v>
      </c>
      <c r="H41" s="79" t="s">
        <v>299</v>
      </c>
      <c r="I41" s="79" t="s">
        <v>299</v>
      </c>
      <c r="L41" s="63"/>
      <c r="M41" s="63"/>
      <c r="N41" s="63"/>
      <c r="O41" s="63"/>
      <c r="P41" s="63"/>
      <c r="Q41" s="63"/>
      <c r="R41" s="63"/>
      <c r="S41" s="63"/>
    </row>
    <row r="42" spans="1:19" x14ac:dyDescent="0.2">
      <c r="A42" s="2" t="str">
        <f t="shared" si="0"/>
        <v>SWEDEN</v>
      </c>
      <c r="B42" s="78" t="s">
        <v>276</v>
      </c>
      <c r="C42" s="79" t="s">
        <v>149</v>
      </c>
      <c r="D42" s="79" t="s">
        <v>276</v>
      </c>
      <c r="E42" s="79" t="s">
        <v>289</v>
      </c>
      <c r="F42" s="79" t="s">
        <v>289</v>
      </c>
      <c r="G42" s="79" t="s">
        <v>290</v>
      </c>
      <c r="H42" s="79" t="s">
        <v>291</v>
      </c>
      <c r="I42" s="79" t="s">
        <v>273</v>
      </c>
      <c r="L42" s="63"/>
      <c r="M42" s="63"/>
      <c r="N42" s="63"/>
      <c r="O42" s="63"/>
      <c r="P42" s="63"/>
      <c r="Q42" s="63"/>
      <c r="R42" s="63"/>
      <c r="S42" s="63"/>
    </row>
    <row r="43" spans="1:19" x14ac:dyDescent="0.2">
      <c r="A43" s="2" t="str">
        <f t="shared" si="0"/>
        <v>SPAIN</v>
      </c>
      <c r="B43" s="78" t="s">
        <v>280</v>
      </c>
      <c r="C43" s="79" t="s">
        <v>280</v>
      </c>
      <c r="D43" s="79" t="s">
        <v>287</v>
      </c>
      <c r="E43" s="79" t="s">
        <v>287</v>
      </c>
      <c r="F43" s="79" t="s">
        <v>278</v>
      </c>
      <c r="G43" s="79" t="s">
        <v>299</v>
      </c>
      <c r="H43" s="79" t="s">
        <v>287</v>
      </c>
      <c r="I43" s="79" t="s">
        <v>287</v>
      </c>
      <c r="L43" s="63"/>
      <c r="M43" s="63"/>
      <c r="N43" s="63"/>
      <c r="O43" s="63"/>
      <c r="P43" s="63"/>
      <c r="Q43" s="63"/>
      <c r="R43" s="63"/>
      <c r="S43" s="63"/>
    </row>
    <row r="44" spans="1:19" x14ac:dyDescent="0.2">
      <c r="A44" s="2" t="str">
        <f t="shared" si="0"/>
        <v>FINLAND</v>
      </c>
      <c r="B44" s="78" t="s">
        <v>288</v>
      </c>
      <c r="C44" s="79" t="s">
        <v>276</v>
      </c>
      <c r="D44" s="79" t="s">
        <v>280</v>
      </c>
      <c r="E44" s="79" t="s">
        <v>280</v>
      </c>
      <c r="F44" s="79" t="s">
        <v>301</v>
      </c>
      <c r="G44" s="79" t="s">
        <v>281</v>
      </c>
      <c r="H44" s="79" t="s">
        <v>280</v>
      </c>
      <c r="I44" s="79" t="s">
        <v>280</v>
      </c>
      <c r="L44" s="63"/>
      <c r="M44" s="63"/>
      <c r="N44" s="63"/>
      <c r="O44" s="63"/>
      <c r="P44" s="63"/>
      <c r="Q44" s="63"/>
      <c r="R44" s="63"/>
      <c r="S44" s="63"/>
    </row>
    <row r="45" spans="1:19" x14ac:dyDescent="0.2">
      <c r="A45" s="2" t="str">
        <f t="shared" si="0"/>
        <v>FRANCE</v>
      </c>
      <c r="B45" s="78" t="s">
        <v>287</v>
      </c>
      <c r="C45" s="79" t="s">
        <v>287</v>
      </c>
      <c r="D45" s="79" t="s">
        <v>300</v>
      </c>
      <c r="E45" s="79" t="s">
        <v>279</v>
      </c>
      <c r="F45" s="79" t="s">
        <v>287</v>
      </c>
      <c r="G45" s="79" t="s">
        <v>280</v>
      </c>
      <c r="H45" s="79" t="s">
        <v>300</v>
      </c>
      <c r="I45" s="79" t="s">
        <v>281</v>
      </c>
      <c r="L45" s="63"/>
      <c r="M45" s="63"/>
      <c r="N45" s="63"/>
      <c r="O45" s="63"/>
      <c r="P45" s="63"/>
      <c r="Q45" s="63"/>
      <c r="R45" s="63"/>
      <c r="S45" s="63"/>
    </row>
    <row r="46" spans="1:19" x14ac:dyDescent="0.2">
      <c r="A46" s="2" t="str">
        <f t="shared" si="0"/>
        <v>UKRAINE</v>
      </c>
      <c r="B46" s="78" t="s">
        <v>151</v>
      </c>
      <c r="C46" s="79" t="s">
        <v>282</v>
      </c>
      <c r="D46" s="79" t="s">
        <v>292</v>
      </c>
      <c r="E46" s="79" t="s">
        <v>292</v>
      </c>
      <c r="F46" s="79" t="s">
        <v>292</v>
      </c>
      <c r="G46" s="79" t="s">
        <v>292</v>
      </c>
      <c r="H46" s="79" t="s">
        <v>292</v>
      </c>
      <c r="I46" s="79" t="s">
        <v>292</v>
      </c>
      <c r="L46" s="63"/>
      <c r="M46" s="63"/>
      <c r="N46" s="63"/>
      <c r="O46" s="63"/>
      <c r="P46" s="63"/>
      <c r="Q46" s="63"/>
      <c r="R46" s="63"/>
      <c r="S46" s="63"/>
    </row>
    <row r="47" spans="1:19" x14ac:dyDescent="0.2">
      <c r="A47" s="2" t="str">
        <f t="shared" si="0"/>
        <v>TURKEY</v>
      </c>
      <c r="B47" s="78" t="s">
        <v>293</v>
      </c>
      <c r="C47" s="79" t="s">
        <v>293</v>
      </c>
      <c r="D47" s="79" t="s">
        <v>299</v>
      </c>
      <c r="E47" s="79" t="s">
        <v>279</v>
      </c>
      <c r="F47" s="79" t="s">
        <v>302</v>
      </c>
      <c r="G47" s="79" t="s">
        <v>302</v>
      </c>
      <c r="H47" s="79" t="s">
        <v>300</v>
      </c>
      <c r="I47" s="79" t="s">
        <v>293</v>
      </c>
      <c r="L47" s="63"/>
      <c r="M47" s="63"/>
      <c r="N47" s="63"/>
      <c r="O47" s="63"/>
      <c r="P47" s="63"/>
      <c r="Q47" s="63"/>
      <c r="R47" s="63"/>
      <c r="S47" s="63"/>
    </row>
    <row r="48" spans="1:19" x14ac:dyDescent="0.2">
      <c r="A48" s="2" t="str">
        <f t="shared" si="0"/>
        <v>ITALY</v>
      </c>
      <c r="B48" s="78" t="s">
        <v>302</v>
      </c>
      <c r="C48" s="79" t="s">
        <v>302</v>
      </c>
      <c r="D48" s="79" t="s">
        <v>302</v>
      </c>
      <c r="E48" s="79" t="s">
        <v>302</v>
      </c>
      <c r="F48" s="79" t="s">
        <v>300</v>
      </c>
      <c r="G48" s="79" t="s">
        <v>300</v>
      </c>
      <c r="H48" s="79" t="s">
        <v>299</v>
      </c>
      <c r="I48" s="79" t="s">
        <v>299</v>
      </c>
      <c r="L48" s="63"/>
      <c r="M48" s="63"/>
      <c r="N48" s="63"/>
      <c r="O48" s="63"/>
      <c r="P48" s="63"/>
      <c r="Q48" s="63"/>
      <c r="R48" s="63"/>
      <c r="S48" s="63"/>
    </row>
    <row r="49" spans="1:19" x14ac:dyDescent="0.2">
      <c r="A49" s="2" t="str">
        <f t="shared" si="0"/>
        <v>BELGIUM</v>
      </c>
      <c r="B49" s="78" t="s">
        <v>299</v>
      </c>
      <c r="C49" s="79" t="s">
        <v>299</v>
      </c>
      <c r="D49" s="79" t="s">
        <v>283</v>
      </c>
      <c r="E49" s="79" t="s">
        <v>279</v>
      </c>
      <c r="F49" s="79" t="s">
        <v>279</v>
      </c>
      <c r="G49" s="79" t="s">
        <v>287</v>
      </c>
      <c r="H49" s="79" t="s">
        <v>279</v>
      </c>
      <c r="I49" s="79" t="s">
        <v>287</v>
      </c>
      <c r="L49" s="63"/>
      <c r="M49" s="63"/>
      <c r="N49" s="63"/>
      <c r="O49" s="63"/>
      <c r="P49" s="63"/>
      <c r="Q49" s="63"/>
      <c r="R49" s="63"/>
      <c r="S49" s="63"/>
    </row>
    <row r="50" spans="1:19" x14ac:dyDescent="0.2">
      <c r="A50" s="2" t="str">
        <f t="shared" si="0"/>
        <v>INDIA</v>
      </c>
      <c r="B50" s="78" t="s">
        <v>292</v>
      </c>
      <c r="C50" s="79" t="s">
        <v>292</v>
      </c>
      <c r="D50" s="79" t="s">
        <v>299</v>
      </c>
      <c r="E50" s="79" t="s">
        <v>299</v>
      </c>
      <c r="F50" s="79" t="s">
        <v>292</v>
      </c>
      <c r="G50" s="79" t="s">
        <v>292</v>
      </c>
      <c r="H50" s="79" t="s">
        <v>292</v>
      </c>
      <c r="I50" s="79" t="s">
        <v>292</v>
      </c>
      <c r="L50" s="63"/>
      <c r="M50" s="63"/>
      <c r="N50" s="63"/>
      <c r="O50" s="63"/>
      <c r="P50" s="63"/>
      <c r="Q50" s="63"/>
      <c r="R50" s="63"/>
      <c r="S50" s="63"/>
    </row>
    <row r="51" spans="1:19" ht="15" thickBot="1" x14ac:dyDescent="0.25">
      <c r="A51" s="21" t="str">
        <f t="shared" si="0"/>
        <v>OTHERS</v>
      </c>
      <c r="B51" s="80" t="s">
        <v>279</v>
      </c>
      <c r="C51" s="81" t="s">
        <v>299</v>
      </c>
      <c r="D51" s="81" t="s">
        <v>282</v>
      </c>
      <c r="E51" s="81" t="s">
        <v>277</v>
      </c>
      <c r="F51" s="81" t="s">
        <v>280</v>
      </c>
      <c r="G51" s="81" t="s">
        <v>282</v>
      </c>
      <c r="H51" s="81" t="s">
        <v>151</v>
      </c>
      <c r="I51" s="81" t="s">
        <v>276</v>
      </c>
      <c r="L51" s="63"/>
      <c r="M51" s="63"/>
      <c r="N51" s="63"/>
      <c r="O51" s="63"/>
      <c r="P51" s="63"/>
      <c r="Q51" s="63"/>
      <c r="R51" s="63"/>
      <c r="S51" s="63"/>
    </row>
    <row r="52" spans="1:19" x14ac:dyDescent="0.2">
      <c r="A52" s="2"/>
      <c r="B52" s="2"/>
      <c r="C52" s="2"/>
      <c r="D52" s="2"/>
      <c r="E52" s="2"/>
      <c r="F52" s="2"/>
      <c r="G52" s="2"/>
      <c r="H52" s="2"/>
      <c r="I52" s="2"/>
    </row>
    <row r="53" spans="1:19" ht="15" thickBot="1" x14ac:dyDescent="0.25">
      <c r="A53" s="2"/>
      <c r="B53" s="5" t="s">
        <v>4</v>
      </c>
      <c r="C53" s="5" t="s">
        <v>17</v>
      </c>
      <c r="D53" s="2"/>
      <c r="E53" s="2"/>
      <c r="F53" s="2"/>
      <c r="G53" s="2"/>
      <c r="H53" s="2"/>
      <c r="I53" s="2"/>
    </row>
    <row r="54" spans="1:19" ht="15" thickBot="1" x14ac:dyDescent="0.25">
      <c r="A54" s="20" t="s">
        <v>29</v>
      </c>
      <c r="B54" s="80" t="s">
        <v>148</v>
      </c>
      <c r="C54" s="81" t="s">
        <v>150</v>
      </c>
      <c r="D54" s="2"/>
      <c r="E54" s="110"/>
      <c r="F54" s="110"/>
      <c r="G54" s="110"/>
      <c r="H54" s="110"/>
      <c r="I54" s="2"/>
    </row>
    <row r="55" spans="1:19" ht="15" thickBot="1" x14ac:dyDescent="0.25">
      <c r="A55" s="20" t="s">
        <v>30</v>
      </c>
      <c r="B55" s="82" t="s">
        <v>149</v>
      </c>
      <c r="C55" s="83" t="s">
        <v>151</v>
      </c>
      <c r="D55" s="2"/>
      <c r="E55" s="110"/>
      <c r="F55" s="110"/>
      <c r="G55" s="110"/>
      <c r="H55" s="110"/>
      <c r="I55" s="2"/>
    </row>
    <row r="56" spans="1:19" x14ac:dyDescent="0.2">
      <c r="A56" s="2"/>
      <c r="B56" s="2"/>
      <c r="C56" s="2"/>
      <c r="D56" s="2"/>
      <c r="E56" s="2"/>
      <c r="F56" s="2"/>
      <c r="G56" s="2"/>
      <c r="H56" s="2"/>
      <c r="I56" s="2"/>
    </row>
    <row r="58" spans="1:19" x14ac:dyDescent="0.2">
      <c r="B58" s="97"/>
      <c r="D58" s="97"/>
      <c r="F58" s="97"/>
      <c r="H58" s="97"/>
    </row>
  </sheetData>
  <mergeCells count="9">
    <mergeCell ref="B33:C33"/>
    <mergeCell ref="D33:E33"/>
    <mergeCell ref="F33:G33"/>
    <mergeCell ref="H33:I33"/>
    <mergeCell ref="A1:B1"/>
    <mergeCell ref="B5:C5"/>
    <mergeCell ref="D5:E5"/>
    <mergeCell ref="F5:G5"/>
    <mergeCell ref="H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B438-55F9-4902-BBEF-AE52DDBD0C38}">
  <sheetPr codeName="Sheet3"/>
  <dimension ref="A1:G31"/>
  <sheetViews>
    <sheetView zoomScaleNormal="100" workbookViewId="0">
      <selection activeCell="D35" sqref="D35"/>
    </sheetView>
  </sheetViews>
  <sheetFormatPr defaultColWidth="8.5703125" defaultRowHeight="12.75" x14ac:dyDescent="0.2"/>
  <cols>
    <col min="1" max="1" width="40.140625" style="2" customWidth="1"/>
    <col min="2" max="2" width="25.140625" style="2" customWidth="1"/>
    <col min="3" max="3" width="15.42578125" style="2" customWidth="1"/>
    <col min="4" max="16384" width="8.5703125" style="2"/>
  </cols>
  <sheetData>
    <row r="1" spans="1:7" ht="18" x14ac:dyDescent="0.25">
      <c r="A1" s="114" t="s">
        <v>31</v>
      </c>
      <c r="B1" s="114"/>
      <c r="C1" s="1"/>
      <c r="D1" s="1"/>
      <c r="E1" s="1"/>
      <c r="F1" s="1"/>
    </row>
    <row r="3" spans="1:7" x14ac:dyDescent="0.2">
      <c r="A3" s="115" t="s">
        <v>32</v>
      </c>
      <c r="B3" s="115"/>
      <c r="C3" s="115"/>
      <c r="D3" s="115"/>
      <c r="E3" s="115"/>
      <c r="F3" s="115"/>
    </row>
    <row r="4" spans="1:7" x14ac:dyDescent="0.2">
      <c r="A4" s="115"/>
      <c r="B4" s="115"/>
      <c r="C4" s="115"/>
      <c r="D4" s="115"/>
      <c r="E4" s="115"/>
      <c r="F4" s="115"/>
    </row>
    <row r="5" spans="1:7" x14ac:dyDescent="0.2">
      <c r="E5" s="22"/>
      <c r="F5" s="23" t="s">
        <v>33</v>
      </c>
    </row>
    <row r="6" spans="1:7" x14ac:dyDescent="0.2">
      <c r="A6" s="24"/>
      <c r="B6" s="24"/>
      <c r="E6" s="25"/>
      <c r="F6" s="23" t="s">
        <v>34</v>
      </c>
    </row>
    <row r="7" spans="1:7" x14ac:dyDescent="0.2">
      <c r="A7" s="24"/>
      <c r="B7" s="24"/>
      <c r="C7" s="24"/>
      <c r="D7" s="24"/>
      <c r="E7" s="24"/>
      <c r="F7" s="24"/>
    </row>
    <row r="8" spans="1:7" x14ac:dyDescent="0.2">
      <c r="A8" s="26"/>
      <c r="B8" s="27"/>
      <c r="C8" s="116" t="s">
        <v>35</v>
      </c>
      <c r="D8" s="116"/>
      <c r="E8" s="116"/>
      <c r="F8" s="116"/>
    </row>
    <row r="9" spans="1:7" x14ac:dyDescent="0.2">
      <c r="A9" s="26"/>
      <c r="B9" s="23"/>
      <c r="C9" s="28" t="s">
        <v>36</v>
      </c>
      <c r="D9" s="28" t="s">
        <v>37</v>
      </c>
      <c r="E9" s="28" t="s">
        <v>38</v>
      </c>
      <c r="F9" s="28" t="s">
        <v>39</v>
      </c>
    </row>
    <row r="10" spans="1:7" x14ac:dyDescent="0.2">
      <c r="A10" s="29"/>
      <c r="B10" s="23"/>
      <c r="C10" s="23"/>
      <c r="D10" s="23"/>
      <c r="E10" s="23"/>
      <c r="F10" s="23"/>
    </row>
    <row r="11" spans="1:7" x14ac:dyDescent="0.2">
      <c r="A11" s="30"/>
      <c r="B11" s="27"/>
      <c r="C11" s="117" t="s">
        <v>40</v>
      </c>
      <c r="D11" s="118"/>
      <c r="E11" s="118"/>
      <c r="F11" s="119"/>
    </row>
    <row r="12" spans="1:7" x14ac:dyDescent="0.2">
      <c r="A12" s="31" t="s">
        <v>41</v>
      </c>
      <c r="B12" s="27"/>
    </row>
    <row r="13" spans="1:7" x14ac:dyDescent="0.2">
      <c r="A13" s="30" t="s">
        <v>42</v>
      </c>
      <c r="B13" s="86" t="s">
        <v>131</v>
      </c>
      <c r="C13" s="99"/>
      <c r="D13" s="22"/>
      <c r="E13" s="22"/>
      <c r="F13" s="22"/>
      <c r="G13" s="88"/>
    </row>
    <row r="14" spans="1:7" x14ac:dyDescent="0.2">
      <c r="A14" s="32" t="s">
        <v>44</v>
      </c>
      <c r="B14" s="26" t="s">
        <v>43</v>
      </c>
      <c r="C14" s="99"/>
      <c r="D14" s="22"/>
      <c r="E14" s="22"/>
      <c r="F14" s="22"/>
    </row>
    <row r="15" spans="1:7" x14ac:dyDescent="0.2">
      <c r="A15" s="32" t="s">
        <v>45</v>
      </c>
      <c r="B15" s="26" t="s">
        <v>43</v>
      </c>
      <c r="C15" s="99"/>
      <c r="D15" s="22"/>
      <c r="E15" s="22"/>
      <c r="F15" s="22"/>
    </row>
    <row r="16" spans="1:7" ht="25.5" x14ac:dyDescent="0.2">
      <c r="A16" s="32" t="s">
        <v>46</v>
      </c>
      <c r="B16" s="26" t="s">
        <v>43</v>
      </c>
      <c r="C16" s="100"/>
      <c r="D16" s="22"/>
      <c r="E16" s="22"/>
      <c r="F16" s="22"/>
      <c r="G16" s="88"/>
    </row>
    <row r="17" spans="1:7" ht="25.5" x14ac:dyDescent="0.2">
      <c r="A17" s="32" t="s">
        <v>47</v>
      </c>
      <c r="B17" s="26" t="s">
        <v>43</v>
      </c>
      <c r="C17" s="100"/>
      <c r="D17" s="33"/>
      <c r="E17" s="33"/>
      <c r="F17" s="33"/>
      <c r="G17" s="88"/>
    </row>
    <row r="18" spans="1:7" ht="13.5" thickBot="1" x14ac:dyDescent="0.25">
      <c r="A18" s="34" t="s">
        <v>48</v>
      </c>
      <c r="B18" s="34" t="s">
        <v>43</v>
      </c>
      <c r="C18" s="101" t="s">
        <v>152</v>
      </c>
      <c r="D18" s="35">
        <f>SUM(D13:D17)</f>
        <v>0</v>
      </c>
      <c r="E18" s="35">
        <f t="shared" ref="E18:F18" si="0">SUM(E13:E17)</f>
        <v>0</v>
      </c>
      <c r="F18" s="35">
        <f t="shared" si="0"/>
        <v>0</v>
      </c>
    </row>
    <row r="19" spans="1:7" ht="13.5" thickTop="1" x14ac:dyDescent="0.2">
      <c r="B19" s="36"/>
      <c r="C19" s="71"/>
    </row>
    <row r="20" spans="1:7" x14ac:dyDescent="0.2">
      <c r="A20" s="31" t="s">
        <v>49</v>
      </c>
      <c r="B20" s="36"/>
      <c r="C20" s="71"/>
    </row>
    <row r="21" spans="1:7" x14ac:dyDescent="0.2">
      <c r="A21" s="2" t="s">
        <v>48</v>
      </c>
      <c r="B21" s="36" t="s">
        <v>43</v>
      </c>
      <c r="C21" s="102" t="str">
        <f>C18</f>
        <v>878000-1075000</v>
      </c>
      <c r="D21" s="37">
        <f t="shared" ref="D21:F21" si="1">D18</f>
        <v>0</v>
      </c>
      <c r="E21" s="37">
        <f t="shared" si="1"/>
        <v>0</v>
      </c>
      <c r="F21" s="37">
        <f t="shared" si="1"/>
        <v>0</v>
      </c>
    </row>
    <row r="22" spans="1:7" x14ac:dyDescent="0.2">
      <c r="A22" s="2" t="s">
        <v>50</v>
      </c>
      <c r="B22" s="36" t="s">
        <v>43</v>
      </c>
      <c r="C22" s="99"/>
      <c r="D22" s="22"/>
      <c r="E22" s="22"/>
      <c r="F22" s="22"/>
    </row>
    <row r="23" spans="1:7" x14ac:dyDescent="0.2">
      <c r="A23" s="2" t="s">
        <v>51</v>
      </c>
      <c r="B23" s="36" t="s">
        <v>43</v>
      </c>
      <c r="C23" s="99"/>
      <c r="D23" s="22"/>
      <c r="E23" s="22"/>
      <c r="F23" s="22"/>
    </row>
    <row r="24" spans="1:7" x14ac:dyDescent="0.2">
      <c r="A24" s="2" t="s">
        <v>52</v>
      </c>
      <c r="B24" s="36" t="s">
        <v>43</v>
      </c>
      <c r="C24" s="100"/>
      <c r="D24" s="33"/>
      <c r="E24" s="33"/>
      <c r="F24" s="33"/>
    </row>
    <row r="25" spans="1:7" ht="13.5" thickBot="1" x14ac:dyDescent="0.25">
      <c r="A25" s="38" t="s">
        <v>53</v>
      </c>
      <c r="B25" s="39" t="s">
        <v>43</v>
      </c>
      <c r="C25" s="101" t="s">
        <v>152</v>
      </c>
      <c r="D25" s="35">
        <f t="shared" ref="D25:F25" si="2">D21-D22-D23-D24</f>
        <v>0</v>
      </c>
      <c r="E25" s="35">
        <f t="shared" si="2"/>
        <v>0</v>
      </c>
      <c r="F25" s="35">
        <f t="shared" si="2"/>
        <v>0</v>
      </c>
      <c r="G25" s="88"/>
    </row>
    <row r="26" spans="1:7" ht="13.5" thickTop="1" x14ac:dyDescent="0.2">
      <c r="B26" s="36"/>
      <c r="C26" s="71"/>
    </row>
    <row r="27" spans="1:7" x14ac:dyDescent="0.2">
      <c r="A27" s="31" t="s">
        <v>54</v>
      </c>
      <c r="B27" s="36"/>
      <c r="C27" s="71"/>
    </row>
    <row r="28" spans="1:7" x14ac:dyDescent="0.2">
      <c r="A28" s="2" t="s">
        <v>53</v>
      </c>
      <c r="B28" s="36" t="s">
        <v>43</v>
      </c>
      <c r="C28" s="100" t="s">
        <v>152</v>
      </c>
      <c r="D28" s="33"/>
      <c r="E28" s="33"/>
      <c r="F28" s="33"/>
    </row>
    <row r="29" spans="1:7" ht="13.5" thickBot="1" x14ac:dyDescent="0.25">
      <c r="A29" s="38" t="s">
        <v>55</v>
      </c>
      <c r="B29" s="39" t="s">
        <v>56</v>
      </c>
      <c r="C29" s="89" t="s">
        <v>153</v>
      </c>
      <c r="D29" s="35"/>
      <c r="E29" s="35"/>
      <c r="F29" s="35"/>
    </row>
    <row r="30" spans="1:7" ht="13.5" thickTop="1" x14ac:dyDescent="0.2"/>
    <row r="31" spans="1:7" x14ac:dyDescent="0.2">
      <c r="A31" s="2" t="s">
        <v>57</v>
      </c>
      <c r="C31" s="90">
        <v>1743.1614999604744</v>
      </c>
      <c r="D31" s="88" t="s">
        <v>134</v>
      </c>
    </row>
  </sheetData>
  <mergeCells count="4">
    <mergeCell ref="A1:B1"/>
    <mergeCell ref="A3:F4"/>
    <mergeCell ref="C8:F8"/>
    <mergeCell ref="C11:F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F6465-C736-494F-9C2A-08CC2AC10EB6}">
  <sheetPr codeName="Sheet4"/>
  <dimension ref="A1:G57"/>
  <sheetViews>
    <sheetView zoomScaleNormal="100" workbookViewId="0">
      <selection activeCell="C40" sqref="C40"/>
    </sheetView>
  </sheetViews>
  <sheetFormatPr defaultColWidth="8.5703125" defaultRowHeight="12.75" x14ac:dyDescent="0.2"/>
  <cols>
    <col min="1" max="1" width="40.140625" style="36" customWidth="1"/>
    <col min="2" max="2" width="24.5703125" style="2" customWidth="1"/>
    <col min="3" max="3" width="7.28515625" style="2" bestFit="1" customWidth="1"/>
    <col min="4" max="16384" width="8.5703125" style="2"/>
  </cols>
  <sheetData>
    <row r="1" spans="1:7" ht="18" x14ac:dyDescent="0.2">
      <c r="A1" s="120" t="s">
        <v>58</v>
      </c>
      <c r="B1" s="120"/>
      <c r="C1" s="40"/>
      <c r="D1" s="40"/>
      <c r="E1" s="40"/>
      <c r="F1" s="40"/>
      <c r="G1" s="40"/>
    </row>
    <row r="2" spans="1:7" x14ac:dyDescent="0.2">
      <c r="A2" s="29"/>
      <c r="B2" s="41"/>
      <c r="C2" s="42"/>
      <c r="D2" s="42"/>
      <c r="E2" s="42"/>
      <c r="F2" s="42"/>
      <c r="G2" s="42"/>
    </row>
    <row r="3" spans="1:7" ht="12.95" customHeight="1" x14ac:dyDescent="0.2">
      <c r="A3" s="121" t="s">
        <v>59</v>
      </c>
      <c r="B3" s="121"/>
      <c r="C3" s="121"/>
      <c r="D3" s="121"/>
      <c r="E3" s="121"/>
      <c r="F3" s="121"/>
      <c r="G3" s="121"/>
    </row>
    <row r="4" spans="1:7" ht="105.2" customHeight="1" x14ac:dyDescent="0.2">
      <c r="A4" s="121"/>
      <c r="B4" s="121"/>
      <c r="C4" s="121"/>
      <c r="D4" s="121"/>
      <c r="E4" s="121"/>
      <c r="F4" s="121"/>
      <c r="G4" s="121"/>
    </row>
    <row r="5" spans="1:7" x14ac:dyDescent="0.2">
      <c r="A5" s="24"/>
      <c r="B5" s="24"/>
      <c r="C5" s="24"/>
      <c r="D5" s="24"/>
      <c r="E5" s="43"/>
      <c r="F5" s="23" t="s">
        <v>33</v>
      </c>
      <c r="G5" s="23"/>
    </row>
    <row r="6" spans="1:7" x14ac:dyDescent="0.2">
      <c r="A6" s="24"/>
      <c r="B6" s="24"/>
      <c r="E6" s="25"/>
      <c r="F6" s="23" t="s">
        <v>34</v>
      </c>
      <c r="G6" s="23"/>
    </row>
    <row r="7" spans="1:7" x14ac:dyDescent="0.2">
      <c r="A7" s="24"/>
      <c r="B7" s="24"/>
      <c r="C7" s="24"/>
      <c r="D7" s="24"/>
      <c r="E7" s="24"/>
      <c r="F7" s="24"/>
      <c r="G7" s="23"/>
    </row>
    <row r="8" spans="1:7" ht="16.5" customHeight="1" x14ac:dyDescent="0.2">
      <c r="A8" s="26"/>
      <c r="B8" s="27"/>
      <c r="C8" s="116" t="s">
        <v>35</v>
      </c>
      <c r="D8" s="116"/>
      <c r="E8" s="116"/>
      <c r="F8" s="116"/>
      <c r="G8" s="23"/>
    </row>
    <row r="9" spans="1:7" x14ac:dyDescent="0.2">
      <c r="A9" s="24"/>
      <c r="B9" s="23"/>
      <c r="C9" s="28" t="s">
        <v>36</v>
      </c>
      <c r="D9" s="28" t="s">
        <v>37</v>
      </c>
      <c r="E9" s="28" t="s">
        <v>38</v>
      </c>
      <c r="F9" s="28" t="s">
        <v>39</v>
      </c>
      <c r="G9" s="23" t="s">
        <v>60</v>
      </c>
    </row>
    <row r="10" spans="1:7" x14ac:dyDescent="0.2">
      <c r="A10" s="29"/>
      <c r="B10" s="23"/>
      <c r="C10" s="23"/>
      <c r="D10" s="23"/>
      <c r="E10" s="23"/>
      <c r="F10" s="23"/>
      <c r="G10" s="23"/>
    </row>
    <row r="11" spans="1:7" x14ac:dyDescent="0.2">
      <c r="A11" s="31" t="s">
        <v>61</v>
      </c>
      <c r="B11" s="27"/>
      <c r="C11" s="23"/>
      <c r="D11" s="23"/>
      <c r="E11" s="23"/>
      <c r="F11" s="23"/>
      <c r="G11" s="23"/>
    </row>
    <row r="12" spans="1:7" x14ac:dyDescent="0.2">
      <c r="A12" s="30"/>
      <c r="B12" s="27"/>
      <c r="C12" s="117" t="s">
        <v>40</v>
      </c>
      <c r="D12" s="118"/>
      <c r="E12" s="118"/>
      <c r="F12" s="119"/>
      <c r="G12" s="23"/>
    </row>
    <row r="13" spans="1:7" x14ac:dyDescent="0.2">
      <c r="A13" s="29" t="s">
        <v>62</v>
      </c>
      <c r="B13" s="27"/>
      <c r="C13" s="102">
        <f>SUM(C14:C20)</f>
        <v>0</v>
      </c>
      <c r="D13" s="37">
        <f>SUM(D14:D20)</f>
        <v>0</v>
      </c>
      <c r="E13" s="37">
        <f>SUM(E14:E20)</f>
        <v>0</v>
      </c>
      <c r="F13" s="37">
        <f>SUM(F14:F20)</f>
        <v>0</v>
      </c>
      <c r="G13" s="23"/>
    </row>
    <row r="14" spans="1:7" x14ac:dyDescent="0.2">
      <c r="A14" s="30" t="s">
        <v>135</v>
      </c>
      <c r="B14" s="26" t="s">
        <v>131</v>
      </c>
      <c r="C14" s="99"/>
      <c r="D14" s="22"/>
      <c r="E14" s="22"/>
      <c r="F14" s="22"/>
      <c r="G14" s="23"/>
    </row>
    <row r="15" spans="1:7" x14ac:dyDescent="0.2">
      <c r="A15" s="30" t="s">
        <v>137</v>
      </c>
      <c r="B15" s="26" t="s">
        <v>131</v>
      </c>
      <c r="C15" s="99"/>
      <c r="D15" s="22"/>
      <c r="E15" s="22"/>
      <c r="F15" s="22"/>
      <c r="G15" s="23"/>
    </row>
    <row r="16" spans="1:7" x14ac:dyDescent="0.2">
      <c r="A16" s="30" t="s">
        <v>136</v>
      </c>
      <c r="B16" s="26" t="s">
        <v>131</v>
      </c>
      <c r="C16" s="99"/>
      <c r="D16" s="22"/>
      <c r="E16" s="22"/>
      <c r="F16" s="22"/>
      <c r="G16" s="23"/>
    </row>
    <row r="17" spans="1:7" x14ac:dyDescent="0.2">
      <c r="A17" s="30" t="s">
        <v>63</v>
      </c>
      <c r="B17" s="26" t="s">
        <v>131</v>
      </c>
      <c r="C17" s="99"/>
      <c r="D17" s="22"/>
      <c r="E17" s="22"/>
      <c r="F17" s="22"/>
      <c r="G17" s="23"/>
    </row>
    <row r="18" spans="1:7" x14ac:dyDescent="0.2">
      <c r="A18" s="30" t="s">
        <v>64</v>
      </c>
      <c r="B18" s="26" t="s">
        <v>131</v>
      </c>
      <c r="C18" s="99"/>
      <c r="D18" s="22"/>
      <c r="E18" s="22"/>
      <c r="F18" s="22"/>
      <c r="G18" s="23"/>
    </row>
    <row r="19" spans="1:7" x14ac:dyDescent="0.2">
      <c r="A19" s="30" t="s">
        <v>138</v>
      </c>
      <c r="B19" s="26" t="s">
        <v>131</v>
      </c>
      <c r="C19" s="99"/>
      <c r="D19" s="22"/>
      <c r="E19" s="22"/>
      <c r="F19" s="22"/>
      <c r="G19" s="23"/>
    </row>
    <row r="20" spans="1:7" ht="14.25" x14ac:dyDescent="0.2">
      <c r="A20" s="30" t="s">
        <v>65</v>
      </c>
      <c r="B20" s="26" t="s">
        <v>131</v>
      </c>
      <c r="C20" s="99"/>
      <c r="D20" s="22"/>
      <c r="E20" s="22"/>
      <c r="F20" s="22"/>
      <c r="G20" s="23"/>
    </row>
    <row r="21" spans="1:7" x14ac:dyDescent="0.2">
      <c r="A21" s="30"/>
      <c r="B21" s="27"/>
      <c r="C21" s="103"/>
      <c r="D21" s="44"/>
      <c r="E21" s="44"/>
      <c r="F21" s="44"/>
      <c r="G21" s="23"/>
    </row>
    <row r="22" spans="1:7" x14ac:dyDescent="0.2">
      <c r="A22" s="29" t="s">
        <v>66</v>
      </c>
      <c r="B22" s="27"/>
      <c r="C22" s="102">
        <f>SUM(C23:C26)</f>
        <v>0</v>
      </c>
      <c r="D22" s="37">
        <f>SUM(D23:D26)</f>
        <v>0</v>
      </c>
      <c r="E22" s="37">
        <f>SUM(E23:E26)</f>
        <v>0</v>
      </c>
      <c r="F22" s="37">
        <f>SUM(F23:F26)</f>
        <v>0</v>
      </c>
      <c r="G22" s="23"/>
    </row>
    <row r="23" spans="1:7" x14ac:dyDescent="0.2">
      <c r="A23" s="30" t="s">
        <v>67</v>
      </c>
      <c r="B23" s="26" t="s">
        <v>43</v>
      </c>
      <c r="C23" s="99"/>
      <c r="D23" s="22"/>
      <c r="E23" s="22"/>
      <c r="F23" s="22"/>
      <c r="G23" s="23"/>
    </row>
    <row r="24" spans="1:7" x14ac:dyDescent="0.2">
      <c r="A24" s="30" t="s">
        <v>68</v>
      </c>
      <c r="B24" s="26" t="s">
        <v>43</v>
      </c>
      <c r="C24" s="99"/>
      <c r="D24" s="22"/>
      <c r="E24" s="22"/>
      <c r="F24" s="22"/>
      <c r="G24" s="23"/>
    </row>
    <row r="25" spans="1:7" x14ac:dyDescent="0.2">
      <c r="A25" s="30" t="s">
        <v>69</v>
      </c>
      <c r="B25" s="26" t="s">
        <v>43</v>
      </c>
      <c r="C25" s="99"/>
      <c r="D25" s="22"/>
      <c r="E25" s="22"/>
      <c r="F25" s="22"/>
      <c r="G25" s="23"/>
    </row>
    <row r="26" spans="1:7" ht="14.25" x14ac:dyDescent="0.2">
      <c r="A26" s="30" t="s">
        <v>70</v>
      </c>
      <c r="B26" s="26" t="s">
        <v>43</v>
      </c>
      <c r="C26" s="99"/>
      <c r="D26" s="22"/>
      <c r="E26" s="22"/>
      <c r="F26" s="22"/>
      <c r="G26" s="23"/>
    </row>
    <row r="27" spans="1:7" x14ac:dyDescent="0.2">
      <c r="A27" s="30"/>
      <c r="B27" s="27"/>
      <c r="C27" s="103"/>
      <c r="D27" s="23"/>
      <c r="E27" s="23"/>
      <c r="F27" s="23"/>
      <c r="G27" s="23"/>
    </row>
    <row r="28" spans="1:7" x14ac:dyDescent="0.2">
      <c r="A28" s="29" t="s">
        <v>71</v>
      </c>
      <c r="B28" s="26" t="s">
        <v>43</v>
      </c>
      <c r="C28" s="102">
        <f>C13+C22</f>
        <v>0</v>
      </c>
      <c r="D28" s="37">
        <f>D13+D22</f>
        <v>0</v>
      </c>
      <c r="E28" s="37">
        <f>E13+E22</f>
        <v>0</v>
      </c>
      <c r="F28" s="37">
        <f>F13+F22</f>
        <v>0</v>
      </c>
      <c r="G28" s="23"/>
    </row>
    <row r="29" spans="1:7" x14ac:dyDescent="0.2">
      <c r="A29" s="30"/>
      <c r="B29" s="27"/>
      <c r="C29" s="103"/>
      <c r="D29" s="44"/>
      <c r="E29" s="44"/>
      <c r="F29" s="44"/>
      <c r="G29" s="23"/>
    </row>
    <row r="30" spans="1:7" x14ac:dyDescent="0.2">
      <c r="A30" s="31" t="s">
        <v>72</v>
      </c>
      <c r="B30" s="27"/>
      <c r="C30" s="103"/>
      <c r="D30" s="44"/>
      <c r="E30" s="44"/>
      <c r="F30" s="44"/>
      <c r="G30" s="23"/>
    </row>
    <row r="31" spans="1:7" x14ac:dyDescent="0.2">
      <c r="A31" s="29" t="s">
        <v>72</v>
      </c>
      <c r="B31" s="26" t="s">
        <v>43</v>
      </c>
      <c r="C31" s="102">
        <f>SUM(C32:C34)</f>
        <v>0</v>
      </c>
      <c r="D31" s="37">
        <f>SUM(D32:D34)</f>
        <v>0</v>
      </c>
      <c r="E31" s="37">
        <f>SUM(E32:E34)</f>
        <v>0</v>
      </c>
      <c r="F31" s="37">
        <f>SUM(F32:F34)</f>
        <v>0</v>
      </c>
      <c r="G31" s="23"/>
    </row>
    <row r="32" spans="1:7" x14ac:dyDescent="0.2">
      <c r="A32" s="30" t="s">
        <v>73</v>
      </c>
      <c r="B32" s="26" t="s">
        <v>43</v>
      </c>
      <c r="C32" s="99"/>
      <c r="D32" s="22"/>
      <c r="E32" s="22"/>
      <c r="F32" s="22"/>
      <c r="G32" s="23"/>
    </row>
    <row r="33" spans="1:7" x14ac:dyDescent="0.2">
      <c r="A33" s="30" t="s">
        <v>74</v>
      </c>
      <c r="B33" s="26" t="s">
        <v>43</v>
      </c>
      <c r="C33" s="99"/>
      <c r="D33" s="22"/>
      <c r="E33" s="22"/>
      <c r="F33" s="22"/>
      <c r="G33" s="23"/>
    </row>
    <row r="34" spans="1:7" ht="14.25" x14ac:dyDescent="0.2">
      <c r="A34" s="30" t="s">
        <v>75</v>
      </c>
      <c r="B34" s="26" t="s">
        <v>43</v>
      </c>
      <c r="C34" s="99"/>
      <c r="D34" s="22"/>
      <c r="E34" s="22"/>
      <c r="F34" s="22"/>
      <c r="G34" s="23"/>
    </row>
    <row r="35" spans="1:7" x14ac:dyDescent="0.2">
      <c r="A35" s="30"/>
      <c r="B35" s="27"/>
      <c r="C35" s="103"/>
      <c r="D35" s="23"/>
      <c r="E35" s="23"/>
      <c r="F35" s="23"/>
      <c r="G35" s="23"/>
    </row>
    <row r="36" spans="1:7" x14ac:dyDescent="0.2">
      <c r="A36" s="29" t="s">
        <v>76</v>
      </c>
      <c r="B36" s="26" t="s">
        <v>43</v>
      </c>
      <c r="C36" s="102">
        <f>C31+C28</f>
        <v>0</v>
      </c>
      <c r="D36" s="37">
        <f>D31+D28</f>
        <v>0</v>
      </c>
      <c r="E36" s="37">
        <f>E31+E28</f>
        <v>0</v>
      </c>
      <c r="F36" s="37">
        <f>F31+F28</f>
        <v>0</v>
      </c>
      <c r="G36" s="23"/>
    </row>
    <row r="37" spans="1:7" x14ac:dyDescent="0.2">
      <c r="A37" s="30"/>
      <c r="B37" s="27"/>
      <c r="C37" s="103"/>
      <c r="D37" s="44"/>
      <c r="E37" s="44"/>
      <c r="F37" s="44"/>
      <c r="G37" s="23"/>
    </row>
    <row r="38" spans="1:7" x14ac:dyDescent="0.2">
      <c r="A38" s="31" t="s">
        <v>77</v>
      </c>
      <c r="B38" s="27"/>
      <c r="C38" s="103"/>
      <c r="D38" s="44"/>
      <c r="E38" s="44"/>
      <c r="F38" s="44"/>
      <c r="G38" s="23"/>
    </row>
    <row r="39" spans="1:7" x14ac:dyDescent="0.2">
      <c r="A39" s="29" t="s">
        <v>78</v>
      </c>
      <c r="B39" s="26" t="s">
        <v>43</v>
      </c>
      <c r="C39" s="102">
        <f>C36*C40</f>
        <v>0</v>
      </c>
      <c r="D39" s="37">
        <f>D36*D40</f>
        <v>0</v>
      </c>
      <c r="E39" s="37">
        <f>E36*E40</f>
        <v>0</v>
      </c>
      <c r="F39" s="37">
        <f>F36*F40</f>
        <v>0</v>
      </c>
      <c r="G39" s="23"/>
    </row>
    <row r="40" spans="1:7" x14ac:dyDescent="0.2">
      <c r="A40" s="30" t="s">
        <v>79</v>
      </c>
      <c r="B40" s="27" t="s">
        <v>80</v>
      </c>
      <c r="C40" s="106"/>
      <c r="D40" s="22"/>
      <c r="E40" s="22"/>
      <c r="F40" s="22"/>
      <c r="G40" s="23"/>
    </row>
    <row r="41" spans="1:7" x14ac:dyDescent="0.2">
      <c r="A41" s="30"/>
      <c r="B41" s="27"/>
      <c r="C41" s="103"/>
      <c r="D41" s="23"/>
      <c r="E41" s="23"/>
      <c r="F41" s="23"/>
      <c r="G41" s="23"/>
    </row>
    <row r="42" spans="1:7" x14ac:dyDescent="0.2">
      <c r="A42" s="31" t="s">
        <v>81</v>
      </c>
      <c r="B42" s="26" t="s">
        <v>43</v>
      </c>
      <c r="C42" s="104">
        <f>C36+C39</f>
        <v>0</v>
      </c>
      <c r="D42" s="45">
        <f>D36+D39</f>
        <v>0</v>
      </c>
      <c r="E42" s="45">
        <f>E36+E39</f>
        <v>0</v>
      </c>
      <c r="F42" s="45">
        <f>F36+F39</f>
        <v>0</v>
      </c>
      <c r="G42" s="23"/>
    </row>
    <row r="43" spans="1:7" x14ac:dyDescent="0.2">
      <c r="A43" s="46"/>
      <c r="B43" s="47"/>
      <c r="C43" s="105"/>
      <c r="D43" s="48"/>
      <c r="E43" s="48"/>
      <c r="F43" s="48"/>
      <c r="G43" s="23"/>
    </row>
    <row r="44" spans="1:7" x14ac:dyDescent="0.2">
      <c r="A44" s="30" t="s">
        <v>82</v>
      </c>
      <c r="B44" s="27"/>
      <c r="C44" s="103"/>
      <c r="D44" s="23"/>
      <c r="E44" s="23"/>
      <c r="F44" s="23"/>
      <c r="G44" s="23"/>
    </row>
    <row r="45" spans="1:7" x14ac:dyDescent="0.2">
      <c r="C45" s="71"/>
    </row>
    <row r="46" spans="1:7" x14ac:dyDescent="0.2">
      <c r="A46" s="31" t="s">
        <v>49</v>
      </c>
      <c r="C46" s="71"/>
    </row>
    <row r="47" spans="1:7" x14ac:dyDescent="0.2">
      <c r="A47" s="2" t="s">
        <v>48</v>
      </c>
      <c r="B47" s="26" t="s">
        <v>43</v>
      </c>
      <c r="C47" s="102">
        <f>C42</f>
        <v>0</v>
      </c>
      <c r="D47" s="25">
        <f t="shared" ref="D47:F47" si="0">D44</f>
        <v>0</v>
      </c>
      <c r="E47" s="25">
        <f t="shared" si="0"/>
        <v>0</v>
      </c>
      <c r="F47" s="25">
        <f t="shared" si="0"/>
        <v>0</v>
      </c>
    </row>
    <row r="48" spans="1:7" x14ac:dyDescent="0.2">
      <c r="A48" s="2" t="s">
        <v>50</v>
      </c>
      <c r="B48" s="26" t="s">
        <v>43</v>
      </c>
      <c r="C48" s="99"/>
      <c r="D48" s="22"/>
      <c r="E48" s="22"/>
      <c r="F48" s="22"/>
    </row>
    <row r="49" spans="1:6" x14ac:dyDescent="0.2">
      <c r="A49" s="2" t="s">
        <v>51</v>
      </c>
      <c r="B49" s="26" t="s">
        <v>43</v>
      </c>
      <c r="C49" s="99"/>
      <c r="D49" s="22"/>
      <c r="E49" s="22"/>
      <c r="F49" s="22"/>
    </row>
    <row r="50" spans="1:6" x14ac:dyDescent="0.2">
      <c r="A50" s="2" t="s">
        <v>52</v>
      </c>
      <c r="B50" s="26" t="s">
        <v>43</v>
      </c>
      <c r="C50" s="100"/>
      <c r="D50" s="33"/>
      <c r="E50" s="33"/>
      <c r="F50" s="33"/>
    </row>
    <row r="51" spans="1:6" ht="13.5" thickBot="1" x14ac:dyDescent="0.25">
      <c r="A51" s="38" t="s">
        <v>53</v>
      </c>
      <c r="B51" s="26" t="s">
        <v>43</v>
      </c>
      <c r="C51" s="101">
        <f>C47-C48-C49-C50</f>
        <v>0</v>
      </c>
      <c r="D51" s="35">
        <f t="shared" ref="D51:F51" si="1">D47-D48-D49-D50</f>
        <v>0</v>
      </c>
      <c r="E51" s="35">
        <f t="shared" si="1"/>
        <v>0</v>
      </c>
      <c r="F51" s="35">
        <f t="shared" si="1"/>
        <v>0</v>
      </c>
    </row>
    <row r="52" spans="1:6" ht="13.5" thickTop="1" x14ac:dyDescent="0.2">
      <c r="C52" s="71"/>
    </row>
    <row r="53" spans="1:6" x14ac:dyDescent="0.2">
      <c r="A53" s="31" t="s">
        <v>54</v>
      </c>
      <c r="B53" s="36"/>
      <c r="C53" s="71"/>
    </row>
    <row r="54" spans="1:6" x14ac:dyDescent="0.2">
      <c r="A54" s="2" t="s">
        <v>53</v>
      </c>
      <c r="B54" s="36" t="s">
        <v>43</v>
      </c>
      <c r="C54" s="100">
        <f>C51</f>
        <v>0</v>
      </c>
      <c r="D54" s="33"/>
      <c r="E54" s="33"/>
      <c r="F54" s="33"/>
    </row>
    <row r="55" spans="1:6" ht="13.5" thickBot="1" x14ac:dyDescent="0.25">
      <c r="A55" s="38" t="s">
        <v>55</v>
      </c>
      <c r="B55" s="39" t="s">
        <v>56</v>
      </c>
      <c r="C55" s="101">
        <f>C54/C57</f>
        <v>0</v>
      </c>
      <c r="D55" s="35"/>
      <c r="E55" s="35"/>
      <c r="F55" s="35"/>
    </row>
    <row r="56" spans="1:6" ht="13.5" thickTop="1" x14ac:dyDescent="0.2">
      <c r="A56" s="2"/>
    </row>
    <row r="57" spans="1:6" x14ac:dyDescent="0.2">
      <c r="A57" s="2" t="s">
        <v>57</v>
      </c>
      <c r="C57" s="90">
        <v>1743.1614999604744</v>
      </c>
      <c r="D57" s="88" t="s">
        <v>134</v>
      </c>
    </row>
  </sheetData>
  <mergeCells count="4">
    <mergeCell ref="A1:B1"/>
    <mergeCell ref="A3:G4"/>
    <mergeCell ref="C8:F8"/>
    <mergeCell ref="C12:F1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535FF-9D50-412D-B4F3-8D8FD8CBFB33}">
  <sheetPr codeName="Sheet5"/>
  <dimension ref="A1:G29"/>
  <sheetViews>
    <sheetView zoomScaleNormal="100" workbookViewId="0">
      <selection activeCell="C27" sqref="C27"/>
    </sheetView>
  </sheetViews>
  <sheetFormatPr defaultColWidth="8.5703125" defaultRowHeight="12.75" x14ac:dyDescent="0.2"/>
  <cols>
    <col min="1" max="1" width="40.140625" style="2" customWidth="1"/>
    <col min="2" max="2" width="16.42578125" style="2" customWidth="1"/>
    <col min="3" max="16384" width="8.5703125" style="2"/>
  </cols>
  <sheetData>
    <row r="1" spans="1:7" ht="18" x14ac:dyDescent="0.25">
      <c r="A1" s="114" t="s">
        <v>83</v>
      </c>
      <c r="B1" s="114"/>
      <c r="C1" s="3"/>
      <c r="D1" s="3"/>
      <c r="E1" s="3"/>
      <c r="F1" s="3"/>
    </row>
    <row r="3" spans="1:7" x14ac:dyDescent="0.2">
      <c r="A3" s="115" t="s">
        <v>84</v>
      </c>
      <c r="B3" s="115"/>
      <c r="C3" s="115"/>
      <c r="D3" s="115"/>
      <c r="E3" s="115"/>
      <c r="F3" s="115"/>
    </row>
    <row r="4" spans="1:7" x14ac:dyDescent="0.2">
      <c r="A4" s="115"/>
      <c r="B4" s="115"/>
      <c r="C4" s="115"/>
      <c r="D4" s="115"/>
      <c r="E4" s="115"/>
      <c r="F4" s="115"/>
    </row>
    <row r="5" spans="1:7" x14ac:dyDescent="0.2">
      <c r="E5" s="43"/>
      <c r="F5" s="23" t="s">
        <v>33</v>
      </c>
    </row>
    <row r="6" spans="1:7" x14ac:dyDescent="0.2">
      <c r="A6" s="24"/>
      <c r="B6" s="24"/>
      <c r="E6" s="25"/>
      <c r="F6" s="23" t="s">
        <v>34</v>
      </c>
    </row>
    <row r="7" spans="1:7" x14ac:dyDescent="0.2">
      <c r="A7" s="24"/>
      <c r="B7" s="24"/>
      <c r="C7" s="24"/>
      <c r="D7" s="24"/>
      <c r="E7" s="24"/>
      <c r="F7" s="24"/>
    </row>
    <row r="8" spans="1:7" x14ac:dyDescent="0.2">
      <c r="A8" s="26"/>
      <c r="B8" s="27"/>
      <c r="C8" s="116" t="s">
        <v>35</v>
      </c>
      <c r="D8" s="116"/>
      <c r="E8" s="116"/>
      <c r="F8" s="116"/>
    </row>
    <row r="9" spans="1:7" x14ac:dyDescent="0.2">
      <c r="A9" s="24"/>
      <c r="B9" s="23"/>
      <c r="C9" s="28" t="s">
        <v>36</v>
      </c>
      <c r="D9" s="28" t="s">
        <v>37</v>
      </c>
      <c r="E9" s="28" t="s">
        <v>38</v>
      </c>
      <c r="F9" s="28" t="s">
        <v>39</v>
      </c>
    </row>
    <row r="10" spans="1:7" x14ac:dyDescent="0.2">
      <c r="A10" s="29"/>
      <c r="B10" s="23"/>
      <c r="C10" s="23"/>
      <c r="D10" s="23"/>
      <c r="E10" s="23"/>
      <c r="F10" s="23"/>
    </row>
    <row r="11" spans="1:7" x14ac:dyDescent="0.2">
      <c r="A11" s="30"/>
      <c r="B11" s="27"/>
      <c r="C11" s="117" t="s">
        <v>40</v>
      </c>
      <c r="D11" s="118"/>
      <c r="E11" s="118"/>
      <c r="F11" s="119"/>
    </row>
    <row r="12" spans="1:7" x14ac:dyDescent="0.2">
      <c r="A12" s="31" t="s">
        <v>85</v>
      </c>
      <c r="B12" s="27"/>
    </row>
    <row r="13" spans="1:7" x14ac:dyDescent="0.2">
      <c r="A13" s="30" t="s">
        <v>86</v>
      </c>
      <c r="B13" s="26" t="s">
        <v>56</v>
      </c>
      <c r="C13" s="98"/>
      <c r="D13" s="22"/>
      <c r="E13" s="22"/>
      <c r="F13" s="22"/>
      <c r="G13" s="88"/>
    </row>
    <row r="14" spans="1:7" x14ac:dyDescent="0.2">
      <c r="A14" s="32" t="s">
        <v>44</v>
      </c>
      <c r="B14" s="26" t="s">
        <v>56</v>
      </c>
      <c r="C14" s="22"/>
      <c r="D14" s="22"/>
      <c r="E14" s="22"/>
      <c r="F14" s="22"/>
    </row>
    <row r="15" spans="1:7" ht="25.5" x14ac:dyDescent="0.2">
      <c r="A15" s="32" t="s">
        <v>87</v>
      </c>
      <c r="B15" s="26" t="s">
        <v>56</v>
      </c>
      <c r="C15" s="22"/>
      <c r="D15" s="22"/>
      <c r="E15" s="22"/>
      <c r="F15" s="22"/>
      <c r="G15" s="88"/>
    </row>
    <row r="16" spans="1:7" x14ac:dyDescent="0.2">
      <c r="A16" s="32" t="s">
        <v>88</v>
      </c>
      <c r="B16" s="26" t="s">
        <v>56</v>
      </c>
      <c r="C16" s="33"/>
      <c r="D16" s="33"/>
      <c r="E16" s="33"/>
      <c r="F16" s="33"/>
    </row>
    <row r="17" spans="1:7" x14ac:dyDescent="0.2">
      <c r="A17" s="32" t="s">
        <v>89</v>
      </c>
      <c r="B17" s="26" t="s">
        <v>56</v>
      </c>
      <c r="C17" s="33"/>
      <c r="D17" s="33"/>
      <c r="E17" s="33"/>
      <c r="F17" s="33"/>
      <c r="G17" s="88"/>
    </row>
    <row r="18" spans="1:7" ht="13.5" thickBot="1" x14ac:dyDescent="0.25">
      <c r="A18" s="34" t="s">
        <v>90</v>
      </c>
      <c r="B18" s="34" t="s">
        <v>56</v>
      </c>
      <c r="C18" s="35" t="s">
        <v>154</v>
      </c>
      <c r="D18" s="35">
        <f t="shared" ref="D18:F18" si="0">SUM(D13:D17)</f>
        <v>0</v>
      </c>
      <c r="E18" s="35">
        <f>SUM(E13:E17)</f>
        <v>0</v>
      </c>
      <c r="F18" s="35">
        <f t="shared" si="0"/>
        <v>0</v>
      </c>
    </row>
    <row r="19" spans="1:7" ht="13.5" thickTop="1" x14ac:dyDescent="0.2"/>
    <row r="20" spans="1:7" x14ac:dyDescent="0.2">
      <c r="A20" s="31" t="s">
        <v>49</v>
      </c>
    </row>
    <row r="21" spans="1:7" x14ac:dyDescent="0.2">
      <c r="A21" s="2" t="s">
        <v>91</v>
      </c>
      <c r="C21" s="25"/>
      <c r="D21" s="25">
        <f t="shared" ref="D21:F21" si="1">D18</f>
        <v>0</v>
      </c>
      <c r="E21" s="25">
        <f t="shared" si="1"/>
        <v>0</v>
      </c>
      <c r="F21" s="25">
        <f t="shared" si="1"/>
        <v>0</v>
      </c>
    </row>
    <row r="22" spans="1:7" x14ac:dyDescent="0.2">
      <c r="A22" s="2" t="s">
        <v>50</v>
      </c>
      <c r="C22" s="22"/>
      <c r="D22" s="22"/>
      <c r="E22" s="22"/>
      <c r="F22" s="22"/>
    </row>
    <row r="23" spans="1:7" x14ac:dyDescent="0.2">
      <c r="A23" s="2" t="s">
        <v>51</v>
      </c>
      <c r="C23" s="22"/>
      <c r="D23" s="22"/>
      <c r="E23" s="22"/>
      <c r="F23" s="22"/>
    </row>
    <row r="24" spans="1:7" x14ac:dyDescent="0.2">
      <c r="A24" s="2" t="s">
        <v>52</v>
      </c>
      <c r="C24" s="33"/>
      <c r="D24" s="33"/>
      <c r="E24" s="33"/>
      <c r="F24" s="33"/>
    </row>
    <row r="25" spans="1:7" ht="13.5" thickBot="1" x14ac:dyDescent="0.25">
      <c r="A25" s="38" t="s">
        <v>53</v>
      </c>
      <c r="B25" s="38"/>
      <c r="C25" s="35" t="s">
        <v>154</v>
      </c>
      <c r="D25" s="35">
        <f t="shared" ref="D25:F25" si="2">D21-D22-D23-D24</f>
        <v>0</v>
      </c>
      <c r="E25" s="35">
        <f t="shared" si="2"/>
        <v>0</v>
      </c>
      <c r="F25" s="35">
        <f t="shared" si="2"/>
        <v>0</v>
      </c>
    </row>
    <row r="26" spans="1:7" ht="13.5" thickTop="1" x14ac:dyDescent="0.2"/>
    <row r="27" spans="1:7" x14ac:dyDescent="0.2">
      <c r="C27" s="108"/>
      <c r="D27" s="88"/>
    </row>
    <row r="28" spans="1:7" x14ac:dyDescent="0.2">
      <c r="C28" s="88"/>
      <c r="D28" s="88"/>
    </row>
    <row r="29" spans="1:7" x14ac:dyDescent="0.2">
      <c r="C29" s="109"/>
      <c r="D29" s="88"/>
    </row>
  </sheetData>
  <mergeCells count="4">
    <mergeCell ref="A1:B1"/>
    <mergeCell ref="A3:F4"/>
    <mergeCell ref="C8:F8"/>
    <mergeCell ref="C11:F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8BAC-70F9-447B-8286-ED713BCF4D52}">
  <sheetPr codeName="Sheet6"/>
  <dimension ref="A1:F31"/>
  <sheetViews>
    <sheetView workbookViewId="0">
      <selection activeCell="K36" sqref="K36"/>
    </sheetView>
  </sheetViews>
  <sheetFormatPr defaultColWidth="8.5703125" defaultRowHeight="14.25" x14ac:dyDescent="0.2"/>
  <cols>
    <col min="1" max="1" width="40.140625" style="1" customWidth="1"/>
    <col min="2" max="2" width="18" style="1" customWidth="1"/>
    <col min="3" max="16384" width="8.5703125" style="1"/>
  </cols>
  <sheetData>
    <row r="1" spans="1:6" ht="18" x14ac:dyDescent="0.25">
      <c r="A1" s="114" t="s">
        <v>92</v>
      </c>
      <c r="B1" s="114"/>
      <c r="C1" s="49"/>
      <c r="D1" s="49"/>
      <c r="E1" s="49"/>
      <c r="F1" s="49"/>
    </row>
    <row r="3" spans="1:6" x14ac:dyDescent="0.2">
      <c r="A3" s="122" t="s">
        <v>93</v>
      </c>
      <c r="B3" s="122"/>
      <c r="C3" s="122"/>
      <c r="D3" s="122"/>
      <c r="E3" s="122"/>
      <c r="F3" s="122"/>
    </row>
    <row r="4" spans="1:6" x14ac:dyDescent="0.2">
      <c r="A4" s="122"/>
      <c r="B4" s="122"/>
      <c r="C4" s="122"/>
      <c r="D4" s="122"/>
      <c r="E4" s="122"/>
      <c r="F4" s="122"/>
    </row>
    <row r="5" spans="1:6" x14ac:dyDescent="0.2">
      <c r="E5" s="22"/>
      <c r="F5" s="23" t="s">
        <v>33</v>
      </c>
    </row>
    <row r="6" spans="1:6" x14ac:dyDescent="0.2">
      <c r="A6" s="24"/>
      <c r="B6" s="24"/>
      <c r="E6" s="25"/>
      <c r="F6" s="23" t="s">
        <v>34</v>
      </c>
    </row>
    <row r="7" spans="1:6" x14ac:dyDescent="0.2">
      <c r="A7" s="24"/>
      <c r="B7" s="24"/>
      <c r="C7" s="24"/>
      <c r="D7" s="24"/>
      <c r="E7" s="24"/>
      <c r="F7" s="24"/>
    </row>
    <row r="8" spans="1:6" x14ac:dyDescent="0.2">
      <c r="A8" s="26"/>
      <c r="B8" s="27"/>
      <c r="C8" s="116" t="s">
        <v>35</v>
      </c>
      <c r="D8" s="116"/>
      <c r="E8" s="116"/>
      <c r="F8" s="116"/>
    </row>
    <row r="9" spans="1:6" x14ac:dyDescent="0.2">
      <c r="A9" s="31" t="s">
        <v>94</v>
      </c>
      <c r="B9" s="23"/>
      <c r="C9" s="28" t="s">
        <v>36</v>
      </c>
      <c r="D9" s="28" t="s">
        <v>37</v>
      </c>
      <c r="E9" s="28" t="s">
        <v>38</v>
      </c>
      <c r="F9" s="28" t="s">
        <v>39</v>
      </c>
    </row>
    <row r="10" spans="1:6" x14ac:dyDescent="0.2">
      <c r="A10" s="29"/>
      <c r="B10" s="23"/>
      <c r="C10" s="23"/>
      <c r="D10" s="23"/>
      <c r="E10" s="23"/>
      <c r="F10" s="23"/>
    </row>
    <row r="11" spans="1:6" x14ac:dyDescent="0.2">
      <c r="A11" s="30"/>
      <c r="B11" s="27"/>
      <c r="C11" s="117" t="s">
        <v>40</v>
      </c>
      <c r="D11" s="118"/>
      <c r="E11" s="118"/>
      <c r="F11" s="119"/>
    </row>
    <row r="12" spans="1:6" x14ac:dyDescent="0.2">
      <c r="A12" s="29" t="s">
        <v>85</v>
      </c>
      <c r="B12" s="27"/>
    </row>
    <row r="13" spans="1:6" x14ac:dyDescent="0.2">
      <c r="A13" s="30" t="s">
        <v>95</v>
      </c>
      <c r="B13" s="26" t="s">
        <v>56</v>
      </c>
      <c r="C13" s="22"/>
      <c r="D13" s="22"/>
      <c r="E13" s="22"/>
      <c r="F13" s="22"/>
    </row>
    <row r="14" spans="1:6" x14ac:dyDescent="0.2">
      <c r="A14" s="32" t="s">
        <v>44</v>
      </c>
      <c r="B14" s="26" t="s">
        <v>56</v>
      </c>
      <c r="C14" s="22"/>
      <c r="D14" s="22"/>
      <c r="E14" s="22"/>
      <c r="F14" s="22"/>
    </row>
    <row r="15" spans="1:6" x14ac:dyDescent="0.2">
      <c r="A15" s="24" t="s">
        <v>96</v>
      </c>
      <c r="B15" s="26" t="s">
        <v>56</v>
      </c>
      <c r="C15" s="50"/>
      <c r="D15" s="50"/>
      <c r="E15" s="50"/>
      <c r="F15" s="50"/>
    </row>
    <row r="16" spans="1:6" x14ac:dyDescent="0.2">
      <c r="A16" s="32" t="s">
        <v>97</v>
      </c>
      <c r="B16" s="26" t="s">
        <v>56</v>
      </c>
      <c r="C16" s="22"/>
      <c r="D16" s="22"/>
      <c r="E16" s="22"/>
      <c r="F16" s="22"/>
    </row>
    <row r="17" spans="1:6" x14ac:dyDescent="0.2">
      <c r="A17" s="32" t="s">
        <v>98</v>
      </c>
      <c r="B17" s="26" t="s">
        <v>56</v>
      </c>
      <c r="C17" s="22"/>
      <c r="D17" s="22"/>
      <c r="E17" s="22"/>
      <c r="F17" s="22"/>
    </row>
    <row r="18" spans="1:6" ht="25.5" x14ac:dyDescent="0.2">
      <c r="A18" s="32" t="s">
        <v>87</v>
      </c>
      <c r="B18" s="26" t="s">
        <v>56</v>
      </c>
      <c r="C18" s="22"/>
      <c r="D18" s="22"/>
      <c r="E18" s="22"/>
      <c r="F18" s="22"/>
    </row>
    <row r="19" spans="1:6" x14ac:dyDescent="0.2">
      <c r="A19" s="24" t="s">
        <v>99</v>
      </c>
      <c r="B19" s="26" t="s">
        <v>56</v>
      </c>
      <c r="C19" s="51"/>
      <c r="D19" s="51"/>
      <c r="E19" s="51"/>
      <c r="F19" s="51"/>
    </row>
    <row r="20" spans="1:6" x14ac:dyDescent="0.2">
      <c r="A20" s="32" t="s">
        <v>88</v>
      </c>
      <c r="B20" s="26" t="s">
        <v>56</v>
      </c>
      <c r="C20" s="33"/>
      <c r="D20" s="33"/>
      <c r="E20" s="33"/>
      <c r="F20" s="33"/>
    </row>
    <row r="21" spans="1:6" x14ac:dyDescent="0.2">
      <c r="A21" s="24" t="s">
        <v>100</v>
      </c>
      <c r="B21" s="26" t="s">
        <v>56</v>
      </c>
      <c r="C21" s="51"/>
      <c r="D21" s="51"/>
      <c r="E21" s="51"/>
      <c r="F21" s="51"/>
    </row>
    <row r="22" spans="1:6" x14ac:dyDescent="0.2">
      <c r="A22" s="32" t="s">
        <v>89</v>
      </c>
      <c r="B22" s="26" t="s">
        <v>56</v>
      </c>
      <c r="C22" s="33"/>
      <c r="D22" s="33"/>
      <c r="E22" s="33"/>
      <c r="F22" s="33"/>
    </row>
    <row r="23" spans="1:6" ht="15" thickBot="1" x14ac:dyDescent="0.25">
      <c r="A23" s="34" t="s">
        <v>90</v>
      </c>
      <c r="B23" s="34" t="s">
        <v>56</v>
      </c>
      <c r="C23" s="35">
        <f>SUM(C13:C22)</f>
        <v>0</v>
      </c>
      <c r="D23" s="35">
        <f t="shared" ref="D23:E23" si="0">SUM(D13:D22)</f>
        <v>0</v>
      </c>
      <c r="E23" s="35">
        <f t="shared" si="0"/>
        <v>0</v>
      </c>
      <c r="F23" s="35">
        <f>SUM(F13:F22)</f>
        <v>0</v>
      </c>
    </row>
    <row r="24" spans="1:6" ht="15" thickTop="1" x14ac:dyDescent="0.2"/>
    <row r="25" spans="1:6" x14ac:dyDescent="0.2">
      <c r="A25" s="52" t="s">
        <v>49</v>
      </c>
    </row>
    <row r="26" spans="1:6" x14ac:dyDescent="0.2">
      <c r="A26" s="1" t="s">
        <v>90</v>
      </c>
      <c r="C26" s="37">
        <f>C23</f>
        <v>0</v>
      </c>
      <c r="D26" s="37">
        <f t="shared" ref="D26:F26" si="1">D23</f>
        <v>0</v>
      </c>
      <c r="E26" s="37">
        <f t="shared" si="1"/>
        <v>0</v>
      </c>
      <c r="F26" s="37">
        <f t="shared" si="1"/>
        <v>0</v>
      </c>
    </row>
    <row r="27" spans="1:6" x14ac:dyDescent="0.2">
      <c r="A27" s="1" t="s">
        <v>50</v>
      </c>
      <c r="C27" s="22"/>
      <c r="D27" s="22"/>
      <c r="E27" s="22"/>
      <c r="F27" s="22"/>
    </row>
    <row r="28" spans="1:6" x14ac:dyDescent="0.2">
      <c r="A28" s="1" t="s">
        <v>51</v>
      </c>
      <c r="C28" s="22"/>
      <c r="D28" s="22"/>
      <c r="E28" s="22"/>
      <c r="F28" s="22"/>
    </row>
    <row r="29" spans="1:6" x14ac:dyDescent="0.2">
      <c r="A29" s="1" t="s">
        <v>52</v>
      </c>
      <c r="C29" s="33"/>
      <c r="D29" s="33"/>
      <c r="E29" s="33"/>
      <c r="F29" s="33"/>
    </row>
    <row r="30" spans="1:6" ht="15" thickBot="1" x14ac:dyDescent="0.25">
      <c r="A30" s="53" t="s">
        <v>53</v>
      </c>
      <c r="B30" s="53"/>
      <c r="C30" s="35">
        <f>C26-C27-C28-C29</f>
        <v>0</v>
      </c>
      <c r="D30" s="35">
        <f t="shared" ref="D30:F30" si="2">D26-D27-D28-D29</f>
        <v>0</v>
      </c>
      <c r="E30" s="35">
        <f t="shared" si="2"/>
        <v>0</v>
      </c>
      <c r="F30" s="35">
        <f t="shared" si="2"/>
        <v>0</v>
      </c>
    </row>
    <row r="31" spans="1:6" ht="15" thickTop="1" x14ac:dyDescent="0.2"/>
  </sheetData>
  <mergeCells count="4">
    <mergeCell ref="A1:B1"/>
    <mergeCell ref="A3:F4"/>
    <mergeCell ref="C8:F8"/>
    <mergeCell ref="C11:F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9A50-8BD3-4A01-96BF-65F61AA9FA22}">
  <sheetPr codeName="Sheet7"/>
  <dimension ref="A1:G19"/>
  <sheetViews>
    <sheetView tabSelected="1" zoomScaleNormal="100" workbookViewId="0">
      <selection activeCell="B22" sqref="B22"/>
    </sheetView>
  </sheetViews>
  <sheetFormatPr defaultColWidth="8.5703125" defaultRowHeight="14.25" x14ac:dyDescent="0.2"/>
  <cols>
    <col min="1" max="1" width="43.5703125" style="1" customWidth="1"/>
    <col min="2" max="2" width="15.85546875" style="1" customWidth="1"/>
    <col min="3" max="3" width="11.5703125" style="1" bestFit="1" customWidth="1"/>
    <col min="4" max="6" width="8.5703125" style="1"/>
    <col min="7" max="7" width="15.140625" style="1" customWidth="1"/>
    <col min="8" max="16384" width="8.5703125" style="1"/>
  </cols>
  <sheetData>
    <row r="1" spans="1:7" ht="18" x14ac:dyDescent="0.25">
      <c r="A1" s="114" t="s">
        <v>101</v>
      </c>
      <c r="B1" s="114"/>
      <c r="C1" s="49"/>
      <c r="D1" s="49"/>
      <c r="E1" s="49"/>
      <c r="F1" s="49"/>
    </row>
    <row r="2" spans="1:7" x14ac:dyDescent="0.2">
      <c r="A2" s="7"/>
      <c r="B2" s="7"/>
      <c r="C2" s="7"/>
      <c r="D2" s="7"/>
      <c r="E2" s="7"/>
      <c r="F2" s="7"/>
    </row>
    <row r="3" spans="1:7" x14ac:dyDescent="0.2">
      <c r="A3" s="123" t="s">
        <v>102</v>
      </c>
      <c r="B3" s="123"/>
      <c r="C3" s="123"/>
      <c r="D3" s="123"/>
      <c r="E3" s="123"/>
      <c r="F3" s="123"/>
    </row>
    <row r="4" spans="1:7" ht="30.75" customHeight="1" x14ac:dyDescent="0.2">
      <c r="A4" s="123"/>
      <c r="B4" s="123"/>
      <c r="C4" s="123"/>
      <c r="D4" s="123"/>
      <c r="E4" s="123"/>
      <c r="F4" s="123"/>
    </row>
    <row r="6" spans="1:7" x14ac:dyDescent="0.2">
      <c r="A6" s="29"/>
      <c r="B6" s="24"/>
      <c r="C6" s="22"/>
      <c r="D6" s="23" t="s">
        <v>33</v>
      </c>
      <c r="E6" s="25"/>
      <c r="F6" s="23" t="s">
        <v>34</v>
      </c>
    </row>
    <row r="7" spans="1:7" x14ac:dyDescent="0.2">
      <c r="A7" s="29"/>
      <c r="B7" s="24"/>
      <c r="C7" s="24"/>
      <c r="D7" s="24"/>
      <c r="E7" s="24"/>
      <c r="F7" s="24"/>
    </row>
    <row r="8" spans="1:7" ht="25.5" x14ac:dyDescent="0.2">
      <c r="A8" s="31" t="s">
        <v>103</v>
      </c>
      <c r="B8" s="54"/>
      <c r="C8" s="55" t="s">
        <v>22</v>
      </c>
      <c r="D8" s="55" t="s">
        <v>22</v>
      </c>
      <c r="E8" s="55" t="s">
        <v>23</v>
      </c>
      <c r="F8" s="55" t="s">
        <v>23</v>
      </c>
      <c r="G8" s="1" t="s">
        <v>104</v>
      </c>
    </row>
    <row r="9" spans="1:7" x14ac:dyDescent="0.2">
      <c r="A9" s="31" t="s">
        <v>105</v>
      </c>
      <c r="B9" s="56"/>
      <c r="C9" s="55" t="s">
        <v>36</v>
      </c>
      <c r="D9" s="55" t="s">
        <v>37</v>
      </c>
      <c r="E9" s="55" t="s">
        <v>38</v>
      </c>
      <c r="F9" s="55" t="s">
        <v>39</v>
      </c>
    </row>
    <row r="10" spans="1:7" x14ac:dyDescent="0.2">
      <c r="A10" s="29"/>
      <c r="B10" s="23"/>
      <c r="C10" s="107" t="s">
        <v>139</v>
      </c>
      <c r="D10" s="107" t="s">
        <v>140</v>
      </c>
      <c r="E10" s="23"/>
      <c r="F10" s="23"/>
    </row>
    <row r="11" spans="1:7" x14ac:dyDescent="0.2">
      <c r="A11" s="24" t="s">
        <v>106</v>
      </c>
      <c r="B11" s="27"/>
    </row>
    <row r="12" spans="1:7" ht="25.5" x14ac:dyDescent="0.2">
      <c r="A12" s="32" t="s">
        <v>107</v>
      </c>
      <c r="B12" s="26" t="s">
        <v>56</v>
      </c>
      <c r="C12" s="87" t="str">
        <f>'3.Normal Value'!C29</f>
        <v>500-615</v>
      </c>
      <c r="D12" s="99"/>
      <c r="E12" s="22"/>
      <c r="F12" s="22"/>
    </row>
    <row r="13" spans="1:7" ht="25.5" x14ac:dyDescent="0.2">
      <c r="A13" s="32" t="s">
        <v>108</v>
      </c>
      <c r="B13" s="26" t="s">
        <v>56</v>
      </c>
      <c r="C13" s="87" t="str">
        <f>'5.Export Price'!C25</f>
        <v>440-545</v>
      </c>
      <c r="D13" s="87"/>
      <c r="E13" s="22"/>
      <c r="F13" s="22"/>
    </row>
    <row r="14" spans="1:7" x14ac:dyDescent="0.2">
      <c r="A14" s="24" t="s">
        <v>109</v>
      </c>
      <c r="B14" s="26" t="s">
        <v>56</v>
      </c>
      <c r="C14" s="91" t="s">
        <v>155</v>
      </c>
      <c r="D14" s="91">
        <f t="shared" ref="D14:F14" si="0">D12-D13</f>
        <v>0</v>
      </c>
      <c r="E14" s="25">
        <f t="shared" si="0"/>
        <v>0</v>
      </c>
      <c r="F14" s="25">
        <f t="shared" si="0"/>
        <v>0</v>
      </c>
    </row>
    <row r="15" spans="1:7" x14ac:dyDescent="0.2">
      <c r="A15" s="32" t="s">
        <v>110</v>
      </c>
      <c r="B15" s="26" t="s">
        <v>56</v>
      </c>
      <c r="C15" s="87" t="s">
        <v>157</v>
      </c>
      <c r="D15" s="87"/>
      <c r="E15" s="22"/>
      <c r="F15" s="22"/>
    </row>
    <row r="16" spans="1:7" ht="15" thickBot="1" x14ac:dyDescent="0.25">
      <c r="A16" s="57" t="s">
        <v>111</v>
      </c>
      <c r="B16" s="34" t="s">
        <v>80</v>
      </c>
      <c r="C16" s="92" t="s">
        <v>156</v>
      </c>
      <c r="D16" s="92" t="str">
        <f t="shared" ref="D16:F16" si="1">IF(D12="","",D14/D15)</f>
        <v/>
      </c>
      <c r="E16" s="35" t="str">
        <f t="shared" si="1"/>
        <v/>
      </c>
      <c r="F16" s="35" t="str">
        <f t="shared" si="1"/>
        <v/>
      </c>
    </row>
    <row r="17" spans="1:6" ht="15" thickTop="1" x14ac:dyDescent="0.2"/>
    <row r="18" spans="1:6" ht="39" thickBot="1" x14ac:dyDescent="0.25">
      <c r="A18" s="57" t="s">
        <v>112</v>
      </c>
      <c r="B18" s="34" t="s">
        <v>80</v>
      </c>
      <c r="C18" s="22"/>
      <c r="D18" s="22"/>
      <c r="E18" s="22"/>
      <c r="F18" s="22"/>
    </row>
    <row r="19" spans="1:6" ht="15" thickTop="1" x14ac:dyDescent="0.2"/>
  </sheetData>
  <mergeCells count="2">
    <mergeCell ref="A1:B1"/>
    <mergeCell ref="A3:F4"/>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115D419-0783-4282-8187-CFA45AA6D8DB}">
  <ds:schemaRefs>
    <ds:schemaRef ds:uri="http://schemas.microsoft.com/sharepoint/v3/contenttype/forms"/>
  </ds:schemaRefs>
</ds:datastoreItem>
</file>

<file path=customXml/itemProps2.xml><?xml version="1.0" encoding="utf-8"?>
<ds:datastoreItem xmlns:ds="http://schemas.openxmlformats.org/officeDocument/2006/customXml" ds:itemID="{55B3DE09-93FA-4EAD-8528-83685135FFDF}"/>
</file>

<file path=customXml/itemProps3.xml><?xml version="1.0" encoding="utf-8"?>
<ds:datastoreItem xmlns:ds="http://schemas.openxmlformats.org/officeDocument/2006/customXml" ds:itemID="{53CE9F29-1A30-44F5-A297-E507B489F0E9}">
  <ds:schemaRefs>
    <ds:schemaRef ds:uri="http://schemas.microsoft.com/office/2006/documentManagement/types"/>
    <ds:schemaRef ds:uri="http://purl.org/dc/terms/"/>
    <ds:schemaRef ds:uri="http://schemas.openxmlformats.org/package/2006/metadata/core-properties"/>
    <ds:schemaRef ds:uri="06df9e08-7523-4924-b7d1-cc6f3ab03b3e"/>
    <ds:schemaRef ds:uri="http://schemas.microsoft.com/office/infopath/2007/PartnerControls"/>
    <ds:schemaRef ds:uri="466598da-024f-46ae-a7bc-86bb733ccbf6"/>
    <ds:schemaRef ds:uri="http://purl.org/dc/dcmitype/"/>
    <ds:schemaRef ds:uri="http://purl.org/dc/elements/1.1/"/>
    <ds:schemaRef ds:uri="http://schemas.microsoft.com/sharepoint/v3"/>
    <ds:schemaRef ds:uri="http://schemas.microsoft.com/office/2006/metadata/properties"/>
    <ds:schemaRef ds:uri="http://www.w3.org/XML/1998/namespace"/>
    <ds:schemaRef ds:uri="c14de8ec-1bbe-45d0-9da6-488d8f109529"/>
    <ds:schemaRef ds:uri="df68658f-1f22-42dc-96fa-5f63ff94b6d4"/>
    <ds:schemaRef ds:uri="9853fa78-0f40-476d-84f1-df703a9f0a1e"/>
    <ds:schemaRef ds:uri="3807c68b-4105-44b1-b484-3124efc52211"/>
    <ds:schemaRef ds:uri="96f38ffc-b787-42bb-bc74-62f3cd4a93b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1.Production</vt:lpstr>
      <vt:lpstr>2.UK Market</vt:lpstr>
      <vt:lpstr>3.Normal Value</vt:lpstr>
      <vt:lpstr>4.Constructed normal value</vt:lpstr>
      <vt:lpstr>5.Export Price</vt:lpstr>
      <vt:lpstr>6.Constructed Export Price</vt:lpstr>
      <vt:lpstr>7.Dumping Margin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2020-08-03T10:13:58Z</dcterms:created>
  <dcterms:modified xsi:type="dcterms:W3CDTF">2025-04-02T12:07:53Z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Ethan.Corkhill@traderemedies.gov.uk</vt:lpwstr>
  </property>
  <property fmtid="{D5CDD505-2E9C-101B-9397-08002B2CF9AE}" pid="5" name="MSIP_Label_eb150e91-1403-4795-80a4-b7d1f9621190_SetDate">
    <vt:lpwstr>2020-08-03T10:17:33.8281200Z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6fbbfa14-485e-4e35-a8a6-2b3a4b6d28de</vt:lpwstr>
  </property>
  <property fmtid="{D5CDD505-2E9C-101B-9397-08002B2CF9AE}" pid="9" name="MSIP_Label_eb150e91-1403-4795-80a4-b7d1f9621190_Extended_MSFT_Method">
    <vt:lpwstr>Automatic</vt:lpwstr>
  </property>
  <property fmtid="{D5CDD505-2E9C-101B-9397-08002B2CF9AE}" pid="10" name="ContentTypeId">
    <vt:lpwstr>0x010100C9280E48E807ED4AA4BA7BE40CA69573</vt:lpwstr>
  </property>
  <property fmtid="{D5CDD505-2E9C-101B-9397-08002B2CF9AE}" pid="11" name="Order">
    <vt:r8>2207100</vt:r8>
  </property>
  <property fmtid="{D5CDD505-2E9C-101B-9397-08002B2CF9AE}" pid="12" name="ComplianceAssetId">
    <vt:lpwstr/>
  </property>
  <property fmtid="{D5CDD505-2E9C-101B-9397-08002B2CF9AE}" pid="13" name="OperationalTheme">
    <vt:lpwstr>26;#Template|7d6a4491-3447-474e-a4e3-66958963e4db</vt:lpwstr>
  </property>
  <property fmtid="{D5CDD505-2E9C-101B-9397-08002B2CF9AE}" pid="14" name="DocumentType">
    <vt:lpwstr/>
  </property>
  <property fmtid="{D5CDD505-2E9C-101B-9397-08002B2CF9AE}" pid="15" name="MSIP_Label_8cb4c78f-ef5b-4072-b699-65d4292795a1_Enabled">
    <vt:lpwstr>true</vt:lpwstr>
  </property>
  <property fmtid="{D5CDD505-2E9C-101B-9397-08002B2CF9AE}" pid="16" name="MSIP_Label_8cb4c78f-ef5b-4072-b699-65d4292795a1_SetDate">
    <vt:lpwstr>2024-11-18T11:49:09Z</vt:lpwstr>
  </property>
  <property fmtid="{D5CDD505-2E9C-101B-9397-08002B2CF9AE}" pid="17" name="MSIP_Label_8cb4c78f-ef5b-4072-b699-65d4292795a1_Method">
    <vt:lpwstr>Standard</vt:lpwstr>
  </property>
  <property fmtid="{D5CDD505-2E9C-101B-9397-08002B2CF9AE}" pid="18" name="MSIP_Label_8cb4c78f-ef5b-4072-b699-65d4292795a1_Name">
    <vt:lpwstr>Restricted information (Metinvest Group)</vt:lpwstr>
  </property>
  <property fmtid="{D5CDD505-2E9C-101B-9397-08002B2CF9AE}" pid="19" name="MSIP_Label_8cb4c78f-ef5b-4072-b699-65d4292795a1_SiteId">
    <vt:lpwstr>b0bbbc89-2041-434f-8618-bc081a1a01d4</vt:lpwstr>
  </property>
  <property fmtid="{D5CDD505-2E9C-101B-9397-08002B2CF9AE}" pid="20" name="MSIP_Label_8cb4c78f-ef5b-4072-b699-65d4292795a1_ActionId">
    <vt:lpwstr>7515666f-bbde-42cb-b237-7159a2077d20</vt:lpwstr>
  </property>
  <property fmtid="{D5CDD505-2E9C-101B-9397-08002B2CF9AE}" pid="21" name="MSIP_Label_8cb4c78f-ef5b-4072-b699-65d4292795a1_ContentBits">
    <vt:lpwstr>0</vt:lpwstr>
  </property>
  <property fmtid="{D5CDD505-2E9C-101B-9397-08002B2CF9AE}" pid="22" name="MediaServiceImageTags">
    <vt:lpwstr/>
  </property>
</Properties>
</file>